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comments1.xml" ContentType="application/vnd.openxmlformats-officedocument.spreadsheetml.comments+xml"/>
  <Override PartName="/xl/threadedComments/threadedComment1.xml" ContentType="application/vnd.ms-excel.threadedcomments+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2.xml" ContentType="application/vnd.openxmlformats-officedocument.drawingml.chartshapes+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drawings/drawing3.xml" ContentType="application/vnd.openxmlformats-officedocument.drawingml.chartshapes+xml"/>
  <Override PartName="/xl/drawings/drawing4.xml" ContentType="application/vnd.openxmlformats-officedocument.drawing+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drawings/drawing5.xml" ContentType="application/vnd.openxmlformats-officedocument.drawingml.chartshapes+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drawings/drawing6.xml" ContentType="application/vnd.openxmlformats-officedocument.drawingml.chartshapes+xml"/>
  <Override PartName="/xl/drawings/drawing7.xml" ContentType="application/vnd.openxmlformats-officedocument.drawing+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drawings/drawing8.xml" ContentType="application/vnd.openxmlformats-officedocument.drawingml.chartshapes+xml"/>
  <Override PartName="/xl/charts/chart6.xml" ContentType="application/vnd.openxmlformats-officedocument.drawingml.chart+xml"/>
  <Override PartName="/xl/charts/style6.xml" ContentType="application/vnd.ms-office.chartstyle+xml"/>
  <Override PartName="/xl/charts/colors6.xml" ContentType="application/vnd.ms-office.chartcolorstyle+xml"/>
  <Override PartName="/xl/drawings/drawing9.xml" ContentType="application/vnd.openxmlformats-officedocument.drawingml.chartshapes+xml"/>
  <Override PartName="/xl/drawings/drawing10.xml" ContentType="application/vnd.openxmlformats-officedocument.drawing+xml"/>
  <Override PartName="/xl/charts/chart7.xml" ContentType="application/vnd.openxmlformats-officedocument.drawingml.chart+xml"/>
  <Override PartName="/xl/charts/style7.xml" ContentType="application/vnd.ms-office.chartstyle+xml"/>
  <Override PartName="/xl/charts/colors7.xml" ContentType="application/vnd.ms-office.chartcolorstyle+xml"/>
  <Override PartName="/xl/drawings/drawing11.xml" ContentType="application/vnd.openxmlformats-officedocument.drawingml.chartshapes+xml"/>
  <Override PartName="/xl/charts/chart8.xml" ContentType="application/vnd.openxmlformats-officedocument.drawingml.chart+xml"/>
  <Override PartName="/xl/charts/style8.xml" ContentType="application/vnd.ms-office.chartstyle+xml"/>
  <Override PartName="/xl/charts/colors8.xml" ContentType="application/vnd.ms-office.chartcolorstyle+xml"/>
  <Override PartName="/xl/drawings/drawing12.xml" ContentType="application/vnd.openxmlformats-officedocument.drawingml.chartshapes+xml"/>
  <Override PartName="/xl/drawings/drawing13.xml" ContentType="application/vnd.openxmlformats-officedocument.drawing+xml"/>
  <Override PartName="/xl/charts/chart9.xml" ContentType="application/vnd.openxmlformats-officedocument.drawingml.chart+xml"/>
  <Override PartName="/xl/charts/style9.xml" ContentType="application/vnd.ms-office.chartstyle+xml"/>
  <Override PartName="/xl/charts/colors9.xml" ContentType="application/vnd.ms-office.chartcolorstyle+xml"/>
  <Override PartName="/xl/drawings/drawing14.xml" ContentType="application/vnd.openxmlformats-officedocument.drawingml.chartshapes+xml"/>
  <Override PartName="/xl/charts/chart10.xml" ContentType="application/vnd.openxmlformats-officedocument.drawingml.chart+xml"/>
  <Override PartName="/xl/charts/style10.xml" ContentType="application/vnd.ms-office.chartstyle+xml"/>
  <Override PartName="/xl/charts/colors10.xml" ContentType="application/vnd.ms-office.chartcolorstyle+xml"/>
  <Override PartName="/xl/drawings/drawing15.xml" ContentType="application/vnd.openxmlformats-officedocument.drawingml.chartshapes+xml"/>
  <Override PartName="/xl/drawings/drawing16.xml" ContentType="application/vnd.openxmlformats-officedocument.drawing+xml"/>
  <Override PartName="/xl/charts/chart11.xml" ContentType="application/vnd.openxmlformats-officedocument.drawingml.chart+xml"/>
  <Override PartName="/xl/charts/style11.xml" ContentType="application/vnd.ms-office.chartstyle+xml"/>
  <Override PartName="/xl/charts/colors11.xml" ContentType="application/vnd.ms-office.chartcolorstyle+xml"/>
  <Override PartName="/xl/drawings/drawing17.xml" ContentType="application/vnd.openxmlformats-officedocument.drawingml.chartshapes+xml"/>
  <Override PartName="/xl/charts/chart12.xml" ContentType="application/vnd.openxmlformats-officedocument.drawingml.chart+xml"/>
  <Override PartName="/xl/charts/style12.xml" ContentType="application/vnd.ms-office.chartstyle+xml"/>
  <Override PartName="/xl/charts/colors12.xml" ContentType="application/vnd.ms-office.chartcolorstyle+xml"/>
  <Override PartName="/xl/drawings/drawing18.xml" ContentType="application/vnd.openxmlformats-officedocument.drawingml.chartshapes+xml"/>
  <Override PartName="/xl/drawings/drawing19.xml" ContentType="application/vnd.openxmlformats-officedocument.drawing+xml"/>
  <Override PartName="/xl/charts/chart13.xml" ContentType="application/vnd.openxmlformats-officedocument.drawingml.chart+xml"/>
  <Override PartName="/xl/charts/style13.xml" ContentType="application/vnd.ms-office.chartstyle+xml"/>
  <Override PartName="/xl/charts/colors13.xml" ContentType="application/vnd.ms-office.chartcolorstyle+xml"/>
  <Override PartName="/xl/drawings/drawing20.xml" ContentType="application/vnd.openxmlformats-officedocument.drawingml.chartshapes+xml"/>
  <Override PartName="/xl/charts/chart14.xml" ContentType="application/vnd.openxmlformats-officedocument.drawingml.chart+xml"/>
  <Override PartName="/xl/charts/style14.xml" ContentType="application/vnd.ms-office.chartstyle+xml"/>
  <Override PartName="/xl/charts/colors14.xml" ContentType="application/vnd.ms-office.chartcolorstyle+xml"/>
  <Override PartName="/xl/drawings/drawing21.xml" ContentType="application/vnd.openxmlformats-officedocument.drawingml.chartshapes+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210"/>
  <workbookPr defaultThemeVersion="166925"/>
  <mc:AlternateContent xmlns:mc="http://schemas.openxmlformats.org/markup-compatibility/2006">
    <mc:Choice Requires="x15">
      <x15ac:absPath xmlns:x15ac="http://schemas.microsoft.com/office/spreadsheetml/2010/11/ac" url="/Users/theresafiani/Downloads/"/>
    </mc:Choice>
  </mc:AlternateContent>
  <xr:revisionPtr revIDLastSave="0" documentId="8_{A02345E5-017D-864F-BDB9-014EE1B2F712}" xr6:coauthVersionLast="47" xr6:coauthVersionMax="47" xr10:uidLastSave="{00000000-0000-0000-0000-000000000000}"/>
  <bookViews>
    <workbookView xWindow="30240" yWindow="500" windowWidth="38400" windowHeight="19780" tabRatio="800" activeTab="1" xr2:uid="{E4CE5F35-63FF-4F3B-8BA7-46D7158404D8}"/>
  </bookViews>
  <sheets>
    <sheet name="Instructions" sheetId="15" r:id="rId1"/>
    <sheet name="Enter Data 1" sheetId="1" r:id="rId2"/>
    <sheet name="Graph to 300" sheetId="7" r:id="rId3"/>
    <sheet name="Graph to 600" sheetId="8" r:id="rId4"/>
    <sheet name="Graph to 900" sheetId="9" r:id="rId5"/>
    <sheet name="Graph to 1200" sheetId="10" r:id="rId6"/>
    <sheet name="Graph to 1500" sheetId="11" r:id="rId7"/>
    <sheet name="Graph to 1800" sheetId="12" r:id="rId8"/>
    <sheet name="Graph to 2100" sheetId="13" r:id="rId9"/>
    <sheet name="Summary Table" sheetId="14" r:id="rId10"/>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B2117" i="1" l="1"/>
  <c r="AA2117" i="1"/>
  <c r="Z2117" i="1"/>
  <c r="Y2117" i="1"/>
  <c r="X2117" i="1"/>
  <c r="W2117" i="1"/>
  <c r="V2117" i="1"/>
  <c r="U2117" i="1"/>
  <c r="T2117" i="1"/>
  <c r="S2117" i="1"/>
  <c r="R2117" i="1"/>
  <c r="Q2117" i="1"/>
  <c r="P2117" i="1"/>
  <c r="O2117" i="1"/>
  <c r="N2117" i="1"/>
  <c r="M2117" i="1"/>
  <c r="L2117" i="1"/>
  <c r="K2117" i="1"/>
  <c r="J2117" i="1"/>
  <c r="I2117" i="1"/>
  <c r="G13" i="14" s="1"/>
  <c r="H2117" i="1"/>
  <c r="G2117" i="1"/>
  <c r="F2117" i="1"/>
  <c r="D13" i="14" s="1"/>
  <c r="E2117" i="1"/>
  <c r="D2117" i="1"/>
  <c r="AB2116" i="1"/>
  <c r="AA2116" i="1"/>
  <c r="Z2116" i="1"/>
  <c r="Y2116" i="1"/>
  <c r="X2116" i="1"/>
  <c r="W2116" i="1"/>
  <c r="V2116" i="1"/>
  <c r="U2116" i="1"/>
  <c r="T2116" i="1"/>
  <c r="S2116" i="1"/>
  <c r="R2116" i="1"/>
  <c r="Q2116" i="1"/>
  <c r="P2116" i="1"/>
  <c r="O2116" i="1"/>
  <c r="N2116" i="1"/>
  <c r="M2116" i="1"/>
  <c r="L2116" i="1"/>
  <c r="K2116" i="1"/>
  <c r="J2116" i="1"/>
  <c r="I2116" i="1"/>
  <c r="H2116" i="1"/>
  <c r="G2116" i="1"/>
  <c r="F2116" i="1"/>
  <c r="E2116" i="1"/>
  <c r="D2116" i="1"/>
  <c r="AB2115" i="1"/>
  <c r="AA2115" i="1"/>
  <c r="Z2115" i="1"/>
  <c r="X2115" i="1"/>
  <c r="W2115" i="1"/>
  <c r="V2115" i="1"/>
  <c r="U2115" i="1"/>
  <c r="T2115" i="1"/>
  <c r="S2115" i="1"/>
  <c r="R2115" i="1"/>
  <c r="Q2115" i="1"/>
  <c r="P2115" i="1"/>
  <c r="O2115" i="1"/>
  <c r="N2115" i="1"/>
  <c r="M2115" i="1"/>
  <c r="L2115" i="1"/>
  <c r="K2115" i="1"/>
  <c r="J2115" i="1"/>
  <c r="I2115" i="1"/>
  <c r="H2115" i="1"/>
  <c r="G2115" i="1"/>
  <c r="F2115" i="1"/>
  <c r="E2115" i="1"/>
  <c r="AC2117" i="1"/>
  <c r="R13" i="14" s="1"/>
  <c r="AC2116" i="1"/>
  <c r="R12" i="14" s="1"/>
  <c r="AC2115" i="1"/>
  <c r="D2115" i="1"/>
  <c r="Y2115" i="1"/>
  <c r="AC2118" i="1"/>
  <c r="AC2114" i="1"/>
  <c r="AC2113" i="1"/>
  <c r="AC2112" i="1"/>
  <c r="AC2111" i="1"/>
  <c r="AC2110" i="1"/>
  <c r="AC2109" i="1"/>
  <c r="AC2108" i="1"/>
  <c r="AC2107" i="1"/>
  <c r="AB2118" i="1"/>
  <c r="AB2114" i="1"/>
  <c r="AB2113" i="1"/>
  <c r="AB2112" i="1"/>
  <c r="AB2111" i="1"/>
  <c r="AB2110" i="1"/>
  <c r="AB2109" i="1"/>
  <c r="AB2108" i="1"/>
  <c r="AB2107" i="1"/>
  <c r="AA2118" i="1"/>
  <c r="AA2114" i="1"/>
  <c r="AA2113" i="1"/>
  <c r="AA2112" i="1"/>
  <c r="AA2111" i="1"/>
  <c r="AA2110" i="1"/>
  <c r="AA2109" i="1"/>
  <c r="AA2108" i="1"/>
  <c r="AA2107" i="1"/>
  <c r="Z2118" i="1"/>
  <c r="Z2114" i="1"/>
  <c r="Z2113" i="1"/>
  <c r="Z2112" i="1"/>
  <c r="Z2111" i="1"/>
  <c r="Z2110" i="1"/>
  <c r="Z2109" i="1"/>
  <c r="Z2108" i="1"/>
  <c r="Z2107" i="1"/>
  <c r="Y2118" i="1"/>
  <c r="Y2114" i="1"/>
  <c r="Y2113" i="1"/>
  <c r="Y2112" i="1"/>
  <c r="Y2111" i="1"/>
  <c r="Y2110" i="1"/>
  <c r="Y2109" i="1"/>
  <c r="Y2108" i="1"/>
  <c r="Y2107" i="1"/>
  <c r="X2118" i="1"/>
  <c r="X2114" i="1"/>
  <c r="X2113" i="1"/>
  <c r="X2112" i="1"/>
  <c r="X2111" i="1"/>
  <c r="X2110" i="1"/>
  <c r="X2109" i="1"/>
  <c r="X2108" i="1"/>
  <c r="X2107" i="1"/>
  <c r="W2118" i="1"/>
  <c r="W2114" i="1"/>
  <c r="W2113" i="1"/>
  <c r="W2112" i="1"/>
  <c r="W2111" i="1"/>
  <c r="W2110" i="1"/>
  <c r="W2109" i="1"/>
  <c r="W2108" i="1"/>
  <c r="W2107" i="1"/>
  <c r="V2118" i="1"/>
  <c r="V2114" i="1"/>
  <c r="V2113" i="1"/>
  <c r="V2112" i="1"/>
  <c r="V2111" i="1"/>
  <c r="V2110" i="1"/>
  <c r="V2109" i="1"/>
  <c r="V2108" i="1"/>
  <c r="V2107" i="1"/>
  <c r="U2118" i="1"/>
  <c r="U2114" i="1"/>
  <c r="U2113" i="1"/>
  <c r="U2112" i="1"/>
  <c r="U2111" i="1"/>
  <c r="U2110" i="1"/>
  <c r="U2109" i="1"/>
  <c r="U2108" i="1"/>
  <c r="U2107" i="1"/>
  <c r="T2118" i="1"/>
  <c r="T2114" i="1"/>
  <c r="T2113" i="1"/>
  <c r="T2112" i="1"/>
  <c r="T2111" i="1"/>
  <c r="T2110" i="1"/>
  <c r="T2109" i="1"/>
  <c r="T2108" i="1"/>
  <c r="T2107" i="1"/>
  <c r="S2118" i="1"/>
  <c r="S2114" i="1"/>
  <c r="S2113" i="1"/>
  <c r="S2112" i="1"/>
  <c r="S2111" i="1"/>
  <c r="S2110" i="1"/>
  <c r="S2109" i="1"/>
  <c r="S2108" i="1"/>
  <c r="S2107" i="1"/>
  <c r="R2118" i="1"/>
  <c r="R2114" i="1"/>
  <c r="R2113" i="1"/>
  <c r="R2112" i="1"/>
  <c r="R2111" i="1"/>
  <c r="R2110" i="1"/>
  <c r="R2109" i="1"/>
  <c r="R2108" i="1"/>
  <c r="R2107" i="1"/>
  <c r="Q2118" i="1"/>
  <c r="Q2114" i="1"/>
  <c r="Q2113" i="1"/>
  <c r="Q2112" i="1"/>
  <c r="Q2111" i="1"/>
  <c r="Q2110" i="1"/>
  <c r="Q2109" i="1"/>
  <c r="Q2108" i="1"/>
  <c r="Q2107" i="1"/>
  <c r="P2118" i="1"/>
  <c r="P2114" i="1"/>
  <c r="P2113" i="1"/>
  <c r="P2112" i="1"/>
  <c r="P2111" i="1"/>
  <c r="P2110" i="1"/>
  <c r="P2109" i="1"/>
  <c r="P2108" i="1"/>
  <c r="P2107" i="1"/>
  <c r="O2118" i="1"/>
  <c r="O2114" i="1"/>
  <c r="O2113" i="1"/>
  <c r="O2112" i="1"/>
  <c r="O2111" i="1"/>
  <c r="O2110" i="1"/>
  <c r="O2109" i="1"/>
  <c r="O2108" i="1"/>
  <c r="O2107" i="1"/>
  <c r="N2118" i="1"/>
  <c r="N2114" i="1"/>
  <c r="N2113" i="1"/>
  <c r="N2112" i="1"/>
  <c r="N2111" i="1"/>
  <c r="N2110" i="1"/>
  <c r="N2109" i="1"/>
  <c r="N2108" i="1"/>
  <c r="N2107" i="1"/>
  <c r="M2118" i="1"/>
  <c r="M2114" i="1"/>
  <c r="M2113" i="1"/>
  <c r="M2112" i="1"/>
  <c r="M2111" i="1"/>
  <c r="M2110" i="1"/>
  <c r="M2109" i="1"/>
  <c r="M2108" i="1"/>
  <c r="M2107" i="1"/>
  <c r="L2118" i="1"/>
  <c r="L2114" i="1"/>
  <c r="L2113" i="1"/>
  <c r="L2112" i="1"/>
  <c r="L2111" i="1"/>
  <c r="L2110" i="1"/>
  <c r="L2109" i="1"/>
  <c r="L2108" i="1"/>
  <c r="L2107" i="1"/>
  <c r="K2118" i="1"/>
  <c r="K2114" i="1"/>
  <c r="K2113" i="1"/>
  <c r="K2112" i="1"/>
  <c r="K2111" i="1"/>
  <c r="K2110" i="1"/>
  <c r="K2109" i="1"/>
  <c r="K2108" i="1"/>
  <c r="K2107" i="1"/>
  <c r="J2118" i="1"/>
  <c r="J2114" i="1"/>
  <c r="J2113" i="1"/>
  <c r="J2112" i="1"/>
  <c r="J2111" i="1"/>
  <c r="J2110" i="1"/>
  <c r="J2109" i="1"/>
  <c r="J2108" i="1"/>
  <c r="J2107" i="1"/>
  <c r="G2114" i="1"/>
  <c r="G2113" i="1"/>
  <c r="G2112" i="1"/>
  <c r="G2111" i="1"/>
  <c r="G2110" i="1"/>
  <c r="G2109" i="1"/>
  <c r="G2108" i="1"/>
  <c r="G2107" i="1"/>
  <c r="G2118" i="1"/>
  <c r="F2118" i="1"/>
  <c r="F2114" i="1"/>
  <c r="F2113" i="1"/>
  <c r="F2112" i="1"/>
  <c r="F2111" i="1"/>
  <c r="F2110" i="1"/>
  <c r="F2109" i="1"/>
  <c r="F2108" i="1"/>
  <c r="F2107" i="1"/>
  <c r="E2118" i="1"/>
  <c r="E2114" i="1"/>
  <c r="E2113" i="1"/>
  <c r="E2112" i="1"/>
  <c r="E2111" i="1"/>
  <c r="E2110" i="1"/>
  <c r="E2109" i="1"/>
  <c r="E2108" i="1"/>
  <c r="E2107" i="1"/>
  <c r="D2118" i="1"/>
  <c r="D2114" i="1"/>
  <c r="D2113" i="1"/>
  <c r="D2112" i="1"/>
  <c r="D2111" i="1"/>
  <c r="D2110" i="1"/>
  <c r="D2109" i="1"/>
  <c r="D2108" i="1"/>
  <c r="D2107" i="1"/>
  <c r="D12" i="14" l="1"/>
  <c r="L12" i="14"/>
  <c r="C13" i="14"/>
  <c r="L13" i="14"/>
  <c r="E12" i="14"/>
  <c r="F12" i="14"/>
  <c r="M12" i="14"/>
  <c r="E13" i="14"/>
  <c r="G12" i="14"/>
  <c r="F13" i="14"/>
  <c r="M13" i="14"/>
  <c r="H12" i="14"/>
  <c r="N12" i="14"/>
  <c r="H13" i="14"/>
  <c r="N13" i="14"/>
  <c r="I12" i="14"/>
  <c r="O12" i="14"/>
  <c r="I13" i="14"/>
  <c r="O13" i="14"/>
  <c r="J12" i="14"/>
  <c r="P12" i="14"/>
  <c r="J13" i="14"/>
  <c r="P13" i="14"/>
  <c r="B12" i="14"/>
  <c r="K12" i="14"/>
  <c r="Q12" i="14"/>
  <c r="C12" i="14"/>
  <c r="B13" i="14"/>
  <c r="K13" i="14"/>
  <c r="Q13" i="14"/>
  <c r="AC5" i="1" a="1"/>
  <c r="AC5" i="1" s="1"/>
  <c r="AC6" i="1" a="1"/>
  <c r="AC6" i="1" s="1"/>
  <c r="AC7" i="1" a="1"/>
  <c r="AC7" i="1" s="1"/>
  <c r="AC8" i="1" a="1"/>
  <c r="AC8" i="1" s="1"/>
  <c r="AC9" i="1" a="1"/>
  <c r="AC9" i="1" s="1"/>
  <c r="AC10" i="1" a="1"/>
  <c r="AC10" i="1" s="1"/>
  <c r="AC11" i="1" a="1"/>
  <c r="AC11" i="1" s="1"/>
  <c r="AC12" i="1" a="1"/>
  <c r="AC12" i="1" s="1"/>
  <c r="AC13" i="1" a="1"/>
  <c r="AC13" i="1" s="1"/>
  <c r="AC14" i="1" a="1"/>
  <c r="AC14" i="1" s="1"/>
  <c r="AC15" i="1" a="1"/>
  <c r="AC15" i="1" s="1"/>
  <c r="AC16" i="1" a="1"/>
  <c r="AC16" i="1" s="1"/>
  <c r="AC17" i="1" a="1"/>
  <c r="AC17" i="1" s="1"/>
  <c r="AC18" i="1" a="1"/>
  <c r="AC18" i="1" s="1"/>
  <c r="AC19" i="1" a="1"/>
  <c r="AC19" i="1"/>
  <c r="AC20" i="1" a="1"/>
  <c r="AC20" i="1" s="1"/>
  <c r="AC21" i="1" a="1"/>
  <c r="AC21" i="1" s="1"/>
  <c r="AC22" i="1" a="1"/>
  <c r="AC22" i="1" s="1"/>
  <c r="AC23" i="1" a="1"/>
  <c r="AC23" i="1" s="1"/>
  <c r="AC24" i="1" a="1"/>
  <c r="AC24" i="1" s="1"/>
  <c r="AC25" i="1" a="1"/>
  <c r="AC25" i="1" s="1"/>
  <c r="AC26" i="1" a="1"/>
  <c r="AC26" i="1" s="1"/>
  <c r="AC27" i="1" a="1"/>
  <c r="AC27" i="1" s="1"/>
  <c r="AC28" i="1" a="1"/>
  <c r="AC28" i="1" s="1"/>
  <c r="AC29" i="1" a="1"/>
  <c r="AC29" i="1" s="1"/>
  <c r="AC30" i="1" a="1"/>
  <c r="AC30" i="1" s="1"/>
  <c r="AC31" i="1" a="1"/>
  <c r="AC31" i="1" s="1"/>
  <c r="AC32" i="1" a="1"/>
  <c r="AC32" i="1"/>
  <c r="AC33" i="1" a="1"/>
  <c r="AC33" i="1" s="1"/>
  <c r="AC34" i="1" a="1"/>
  <c r="AC34" i="1" s="1"/>
  <c r="AC35" i="1" a="1"/>
  <c r="AC35" i="1" s="1"/>
  <c r="AC36" i="1" a="1"/>
  <c r="AC36" i="1" s="1"/>
  <c r="AC37" i="1" a="1"/>
  <c r="AC37" i="1" s="1"/>
  <c r="AC38" i="1" a="1"/>
  <c r="AC38" i="1" s="1"/>
  <c r="AC39" i="1" a="1"/>
  <c r="AC39" i="1" s="1"/>
  <c r="AC40" i="1" a="1"/>
  <c r="AC40" i="1" s="1"/>
  <c r="AC41" i="1" a="1"/>
  <c r="AC41" i="1" s="1"/>
  <c r="AC42" i="1" a="1"/>
  <c r="AC42" i="1" s="1"/>
  <c r="AC43" i="1" a="1"/>
  <c r="AC43" i="1"/>
  <c r="AC44" i="1" a="1"/>
  <c r="AC44" i="1" s="1"/>
  <c r="AC45" i="1" a="1"/>
  <c r="AC45" i="1" s="1"/>
  <c r="AC46" i="1" a="1"/>
  <c r="AC46" i="1" s="1"/>
  <c r="AC47" i="1" a="1"/>
  <c r="AC47" i="1" s="1"/>
  <c r="AC48" i="1" a="1"/>
  <c r="AC48" i="1" s="1"/>
  <c r="AC49" i="1" a="1"/>
  <c r="AC49" i="1"/>
  <c r="AC50" i="1" a="1"/>
  <c r="AC50" i="1" s="1"/>
  <c r="AC51" i="1" a="1"/>
  <c r="AC51" i="1" s="1"/>
  <c r="AC52" i="1" a="1"/>
  <c r="AC52" i="1" s="1"/>
  <c r="AC53" i="1" a="1"/>
  <c r="AC53" i="1" s="1"/>
  <c r="AC54" i="1" a="1"/>
  <c r="AC54" i="1" s="1"/>
  <c r="AC55" i="1" a="1"/>
  <c r="AC55" i="1" s="1"/>
  <c r="AC56" i="1" a="1"/>
  <c r="AC56" i="1" s="1"/>
  <c r="AC57" i="1" a="1"/>
  <c r="AC57" i="1" s="1"/>
  <c r="AC58" i="1" a="1"/>
  <c r="AC58" i="1" s="1"/>
  <c r="AC59" i="1" a="1"/>
  <c r="AC59" i="1" s="1"/>
  <c r="AC60" i="1" a="1"/>
  <c r="AC60" i="1" s="1"/>
  <c r="AC61" i="1" a="1"/>
  <c r="AC61" i="1" s="1"/>
  <c r="AC62" i="1" a="1"/>
  <c r="AC62" i="1" s="1"/>
  <c r="AC63" i="1" a="1"/>
  <c r="AC63" i="1" s="1"/>
  <c r="AC64" i="1" a="1"/>
  <c r="AC64" i="1" s="1"/>
  <c r="AC65" i="1" a="1"/>
  <c r="AC65" i="1" s="1"/>
  <c r="AC66" i="1" a="1"/>
  <c r="AC66" i="1" s="1"/>
  <c r="AC67" i="1" a="1"/>
  <c r="AC67" i="1" s="1"/>
  <c r="AC68" i="1" a="1"/>
  <c r="AC68" i="1" s="1"/>
  <c r="AC69" i="1" a="1"/>
  <c r="AC69" i="1" s="1"/>
  <c r="AC70" i="1" a="1"/>
  <c r="AC70" i="1" s="1"/>
  <c r="AC71" i="1" a="1"/>
  <c r="AC71" i="1" s="1"/>
  <c r="AC72" i="1" a="1"/>
  <c r="AC72" i="1" s="1"/>
  <c r="AC73" i="1" a="1"/>
  <c r="AC73" i="1" s="1"/>
  <c r="AC74" i="1" a="1"/>
  <c r="AC74" i="1" s="1"/>
  <c r="AC75" i="1" a="1"/>
  <c r="AC75" i="1"/>
  <c r="AC76" i="1" a="1"/>
  <c r="AC76" i="1" s="1"/>
  <c r="AC77" i="1" a="1"/>
  <c r="AC77" i="1" s="1"/>
  <c r="AC78" i="1" a="1"/>
  <c r="AC78" i="1" s="1"/>
  <c r="AC79" i="1" a="1"/>
  <c r="AC79" i="1" s="1"/>
  <c r="AC80" i="1" a="1"/>
  <c r="AC80" i="1" s="1"/>
  <c r="AC81" i="1" a="1"/>
  <c r="AC81" i="1" s="1"/>
  <c r="AC82" i="1" a="1"/>
  <c r="AC82" i="1" s="1"/>
  <c r="AC83" i="1" a="1"/>
  <c r="AC83" i="1" s="1"/>
  <c r="AC84" i="1" a="1"/>
  <c r="AC84" i="1" s="1"/>
  <c r="AC85" i="1" a="1"/>
  <c r="AC85" i="1" s="1"/>
  <c r="AC86" i="1" a="1"/>
  <c r="AC86" i="1" s="1"/>
  <c r="AC87" i="1" a="1"/>
  <c r="AC87" i="1" s="1"/>
  <c r="AC88" i="1" a="1"/>
  <c r="AC88" i="1" s="1"/>
  <c r="AC89" i="1" a="1"/>
  <c r="AC89" i="1" s="1"/>
  <c r="AC90" i="1" a="1"/>
  <c r="AC90" i="1" s="1"/>
  <c r="AC91" i="1" a="1"/>
  <c r="AC91" i="1" s="1"/>
  <c r="AC92" i="1" a="1"/>
  <c r="AC92" i="1" s="1"/>
  <c r="AC93" i="1" a="1"/>
  <c r="AC93" i="1" s="1"/>
  <c r="AC94" i="1" a="1"/>
  <c r="AC94" i="1" s="1"/>
  <c r="AC95" i="1" a="1"/>
  <c r="AC95" i="1" s="1"/>
  <c r="AC96" i="1" a="1"/>
  <c r="AC96" i="1" s="1"/>
  <c r="AC97" i="1" a="1"/>
  <c r="AC97" i="1" s="1"/>
  <c r="AC98" i="1" a="1"/>
  <c r="AC98" i="1"/>
  <c r="AC99" i="1" a="1"/>
  <c r="AC99" i="1" s="1"/>
  <c r="AC100" i="1" a="1"/>
  <c r="AC100" i="1" s="1"/>
  <c r="AC101" i="1" a="1"/>
  <c r="AC101" i="1" s="1"/>
  <c r="AC102" i="1" a="1"/>
  <c r="AC102" i="1" s="1"/>
  <c r="AC103" i="1" a="1"/>
  <c r="AC103" i="1" s="1"/>
  <c r="AC104" i="1" a="1"/>
  <c r="AC104" i="1" s="1"/>
  <c r="AC105" i="1" a="1"/>
  <c r="AC105" i="1" s="1"/>
  <c r="AC106" i="1" a="1"/>
  <c r="AC106" i="1" s="1"/>
  <c r="AC107" i="1" a="1"/>
  <c r="AC107" i="1" s="1"/>
  <c r="AC108" i="1" a="1"/>
  <c r="AC108" i="1" s="1"/>
  <c r="AC109" i="1" a="1"/>
  <c r="AC109" i="1" s="1"/>
  <c r="AC110" i="1" a="1"/>
  <c r="AC110" i="1" s="1"/>
  <c r="AC111" i="1" a="1"/>
  <c r="AC111" i="1" s="1"/>
  <c r="AC112" i="1" a="1"/>
  <c r="AC112" i="1" s="1"/>
  <c r="AC113" i="1" a="1"/>
  <c r="AC113" i="1" s="1"/>
  <c r="AC114" i="1" a="1"/>
  <c r="AC114" i="1" s="1"/>
  <c r="AC115" i="1" a="1"/>
  <c r="AC115" i="1" s="1"/>
  <c r="AC116" i="1" a="1"/>
  <c r="AC116" i="1" s="1"/>
  <c r="AC117" i="1" a="1"/>
  <c r="AC117" i="1" s="1"/>
  <c r="AC118" i="1" a="1"/>
  <c r="AC118" i="1" s="1"/>
  <c r="AC119" i="1" a="1"/>
  <c r="AC119" i="1" s="1"/>
  <c r="AC120" i="1" a="1"/>
  <c r="AC120" i="1" s="1"/>
  <c r="AC121" i="1" a="1"/>
  <c r="AC121" i="1" s="1"/>
  <c r="AC122" i="1" a="1"/>
  <c r="AC122" i="1" s="1"/>
  <c r="AC123" i="1" a="1"/>
  <c r="AC123" i="1" s="1"/>
  <c r="AC124" i="1" a="1"/>
  <c r="AC124" i="1" s="1"/>
  <c r="AC125" i="1" a="1"/>
  <c r="AC125" i="1" s="1"/>
  <c r="AC126" i="1" a="1"/>
  <c r="AC126" i="1" s="1"/>
  <c r="AC127" i="1" a="1"/>
  <c r="AC127" i="1" s="1"/>
  <c r="AC128" i="1" a="1"/>
  <c r="AC128" i="1"/>
  <c r="AC129" i="1" a="1"/>
  <c r="AC129" i="1" s="1"/>
  <c r="AC130" i="1" a="1"/>
  <c r="AC130" i="1" s="1"/>
  <c r="AC131" i="1" a="1"/>
  <c r="AC131" i="1" s="1"/>
  <c r="AC132" i="1" a="1"/>
  <c r="AC132" i="1" s="1"/>
  <c r="AC133" i="1" a="1"/>
  <c r="AC133" i="1" s="1"/>
  <c r="AC134" i="1" a="1"/>
  <c r="AC134" i="1" s="1"/>
  <c r="AC135" i="1" a="1"/>
  <c r="AC135" i="1" s="1"/>
  <c r="AC136" i="1" a="1"/>
  <c r="AC136" i="1" s="1"/>
  <c r="AC137" i="1" a="1"/>
  <c r="AC137" i="1" s="1"/>
  <c r="AC138" i="1" a="1"/>
  <c r="AC138" i="1" s="1"/>
  <c r="AC139" i="1" a="1"/>
  <c r="AC139" i="1" s="1"/>
  <c r="AC140" i="1" a="1"/>
  <c r="AC140" i="1" s="1"/>
  <c r="AC141" i="1" a="1"/>
  <c r="AC141" i="1" s="1"/>
  <c r="AC142" i="1" a="1"/>
  <c r="AC142" i="1" s="1"/>
  <c r="AC143" i="1" a="1"/>
  <c r="AC143" i="1" s="1"/>
  <c r="AC144" i="1" a="1"/>
  <c r="AC144" i="1" s="1"/>
  <c r="AC145" i="1" a="1"/>
  <c r="AC145" i="1" s="1"/>
  <c r="AC146" i="1" a="1"/>
  <c r="AC146" i="1" s="1"/>
  <c r="AC147" i="1" a="1"/>
  <c r="AC147" i="1" s="1"/>
  <c r="AC148" i="1" a="1"/>
  <c r="AC148" i="1" s="1"/>
  <c r="AC149" i="1" a="1"/>
  <c r="AC149" i="1" s="1"/>
  <c r="AC150" i="1" a="1"/>
  <c r="AC150" i="1" s="1"/>
  <c r="AC151" i="1" a="1"/>
  <c r="AC151" i="1" s="1"/>
  <c r="AC152" i="1" a="1"/>
  <c r="AC152" i="1" s="1"/>
  <c r="AC153" i="1" a="1"/>
  <c r="AC153" i="1" s="1"/>
  <c r="AC154" i="1" a="1"/>
  <c r="AC154" i="1" s="1"/>
  <c r="AC155" i="1" a="1"/>
  <c r="AC155" i="1" s="1"/>
  <c r="AC156" i="1" a="1"/>
  <c r="AC156" i="1" s="1"/>
  <c r="AC157" i="1" a="1"/>
  <c r="AC157" i="1"/>
  <c r="AC158" i="1" a="1"/>
  <c r="AC158" i="1" s="1"/>
  <c r="AC159" i="1" a="1"/>
  <c r="AC159" i="1" s="1"/>
  <c r="AC160" i="1" a="1"/>
  <c r="AC160" i="1" s="1"/>
  <c r="AC161" i="1" a="1"/>
  <c r="AC161" i="1" s="1"/>
  <c r="AC162" i="1" a="1"/>
  <c r="AC162" i="1" s="1"/>
  <c r="AC163" i="1" a="1"/>
  <c r="AC163" i="1" s="1"/>
  <c r="AC164" i="1" a="1"/>
  <c r="AC164" i="1" s="1"/>
  <c r="AC165" i="1" a="1"/>
  <c r="AC165" i="1" s="1"/>
  <c r="AC166" i="1" a="1"/>
  <c r="AC166" i="1" s="1"/>
  <c r="AC167" i="1" a="1"/>
  <c r="AC167" i="1" s="1"/>
  <c r="AC168" i="1" a="1"/>
  <c r="AC168" i="1" s="1"/>
  <c r="AC169" i="1" a="1"/>
  <c r="AC169" i="1" s="1"/>
  <c r="AC170" i="1" a="1"/>
  <c r="AC170" i="1" s="1"/>
  <c r="AC171" i="1" a="1"/>
  <c r="AC171" i="1" s="1"/>
  <c r="AC172" i="1" a="1"/>
  <c r="AC172" i="1" s="1"/>
  <c r="AC173" i="1" a="1"/>
  <c r="AC173" i="1" s="1"/>
  <c r="AC174" i="1" a="1"/>
  <c r="AC174" i="1" s="1"/>
  <c r="AC175" i="1" a="1"/>
  <c r="AC175" i="1" s="1"/>
  <c r="AC176" i="1" a="1"/>
  <c r="AC176" i="1" s="1"/>
  <c r="AC177" i="1" a="1"/>
  <c r="AC177" i="1" s="1"/>
  <c r="AC178" i="1" a="1"/>
  <c r="AC178" i="1" s="1"/>
  <c r="AC179" i="1" a="1"/>
  <c r="AC179" i="1" s="1"/>
  <c r="AC180" i="1" a="1"/>
  <c r="AC180" i="1" s="1"/>
  <c r="AC181" i="1" a="1"/>
  <c r="AC181" i="1" s="1"/>
  <c r="AC182" i="1" a="1"/>
  <c r="AC182" i="1" s="1"/>
  <c r="AC183" i="1" a="1"/>
  <c r="AC183" i="1" s="1"/>
  <c r="AC184" i="1" a="1"/>
  <c r="AC184" i="1" s="1"/>
  <c r="AC185" i="1" a="1"/>
  <c r="AC185" i="1" s="1"/>
  <c r="AC186" i="1" a="1"/>
  <c r="AC186" i="1" s="1"/>
  <c r="AC187" i="1" a="1"/>
  <c r="AC187" i="1" s="1"/>
  <c r="AC188" i="1" a="1"/>
  <c r="AC188" i="1" s="1"/>
  <c r="AC189" i="1" a="1"/>
  <c r="AC189" i="1" s="1"/>
  <c r="AC190" i="1" a="1"/>
  <c r="AC190" i="1" s="1"/>
  <c r="AC191" i="1" a="1"/>
  <c r="AC191" i="1" s="1"/>
  <c r="AC192" i="1" a="1"/>
  <c r="AC192" i="1" s="1"/>
  <c r="AC193" i="1" a="1"/>
  <c r="AC193" i="1" s="1"/>
  <c r="AC194" i="1" a="1"/>
  <c r="AC194" i="1" s="1"/>
  <c r="AC195" i="1" a="1"/>
  <c r="AC195" i="1" s="1"/>
  <c r="AC196" i="1" a="1"/>
  <c r="AC196" i="1" s="1"/>
  <c r="AC197" i="1" a="1"/>
  <c r="AC197" i="1" s="1"/>
  <c r="AC198" i="1" a="1"/>
  <c r="AC198" i="1" s="1"/>
  <c r="AC199" i="1" a="1"/>
  <c r="AC199" i="1" s="1"/>
  <c r="AC200" i="1" a="1"/>
  <c r="AC200" i="1" s="1"/>
  <c r="AC201" i="1" a="1"/>
  <c r="AC201" i="1" s="1"/>
  <c r="AC202" i="1" a="1"/>
  <c r="AC202" i="1" s="1"/>
  <c r="AC203" i="1" a="1"/>
  <c r="AC203" i="1" s="1"/>
  <c r="AC204" i="1" a="1"/>
  <c r="AC204" i="1" s="1"/>
  <c r="AC205" i="1" a="1"/>
  <c r="AC205" i="1" s="1"/>
  <c r="AC206" i="1" a="1"/>
  <c r="AC206" i="1" s="1"/>
  <c r="AC207" i="1" a="1"/>
  <c r="AC207" i="1" s="1"/>
  <c r="AC208" i="1" a="1"/>
  <c r="AC208" i="1" s="1"/>
  <c r="AC209" i="1" a="1"/>
  <c r="AC209" i="1" s="1"/>
  <c r="AC210" i="1" a="1"/>
  <c r="AC210" i="1" s="1"/>
  <c r="AC211" i="1" a="1"/>
  <c r="AC211" i="1" s="1"/>
  <c r="AC212" i="1" a="1"/>
  <c r="AC212" i="1" s="1"/>
  <c r="AC213" i="1" a="1"/>
  <c r="AC213" i="1" s="1"/>
  <c r="AC214" i="1" a="1"/>
  <c r="AC214" i="1" s="1"/>
  <c r="AC215" i="1" a="1"/>
  <c r="AC215" i="1" s="1"/>
  <c r="AC216" i="1" a="1"/>
  <c r="AC216" i="1" s="1"/>
  <c r="AC217" i="1" a="1"/>
  <c r="AC217" i="1" s="1"/>
  <c r="AC218" i="1" a="1"/>
  <c r="AC218" i="1" s="1"/>
  <c r="AC219" i="1" a="1"/>
  <c r="AC219" i="1" s="1"/>
  <c r="AC220" i="1" a="1"/>
  <c r="AC220" i="1" s="1"/>
  <c r="AC221" i="1" a="1"/>
  <c r="AC221" i="1" s="1"/>
  <c r="AC222" i="1" a="1"/>
  <c r="AC222" i="1" s="1"/>
  <c r="AC223" i="1" a="1"/>
  <c r="AC223" i="1" s="1"/>
  <c r="AC224" i="1" a="1"/>
  <c r="AC224" i="1" s="1"/>
  <c r="AC225" i="1" a="1"/>
  <c r="AC225" i="1" s="1"/>
  <c r="AC226" i="1" a="1"/>
  <c r="AC226" i="1" s="1"/>
  <c r="AC227" i="1" a="1"/>
  <c r="AC227" i="1" s="1"/>
  <c r="AC228" i="1" a="1"/>
  <c r="AC228" i="1" s="1"/>
  <c r="AC229" i="1" a="1"/>
  <c r="AC229" i="1" s="1"/>
  <c r="AC230" i="1" a="1"/>
  <c r="AC230" i="1" s="1"/>
  <c r="AC231" i="1" a="1"/>
  <c r="AC231" i="1" s="1"/>
  <c r="AC232" i="1" a="1"/>
  <c r="AC232" i="1" s="1"/>
  <c r="AC233" i="1" a="1"/>
  <c r="AC233" i="1" s="1"/>
  <c r="AC234" i="1" a="1"/>
  <c r="AC234" i="1" s="1"/>
  <c r="AC235" i="1" a="1"/>
  <c r="AC235" i="1" s="1"/>
  <c r="AC236" i="1" a="1"/>
  <c r="AC236" i="1" s="1"/>
  <c r="AC237" i="1" a="1"/>
  <c r="AC237" i="1" s="1"/>
  <c r="AC238" i="1" a="1"/>
  <c r="AC238" i="1" s="1"/>
  <c r="AC239" i="1" a="1"/>
  <c r="AC239" i="1" s="1"/>
  <c r="AC240" i="1" a="1"/>
  <c r="AC240" i="1" s="1"/>
  <c r="AC241" i="1" a="1"/>
  <c r="AC241" i="1" s="1"/>
  <c r="AC242" i="1" a="1"/>
  <c r="AC242" i="1" s="1"/>
  <c r="AC243" i="1" a="1"/>
  <c r="AC243" i="1" s="1"/>
  <c r="AC244" i="1" a="1"/>
  <c r="AC244" i="1" s="1"/>
  <c r="AC245" i="1" a="1"/>
  <c r="AC245" i="1" s="1"/>
  <c r="AC246" i="1" a="1"/>
  <c r="AC246" i="1" s="1"/>
  <c r="AC247" i="1" a="1"/>
  <c r="AC247" i="1" s="1"/>
  <c r="AC248" i="1" a="1"/>
  <c r="AC248" i="1" s="1"/>
  <c r="AC249" i="1" a="1"/>
  <c r="AC249" i="1" s="1"/>
  <c r="AC250" i="1" a="1"/>
  <c r="AC250" i="1" s="1"/>
  <c r="AC251" i="1" a="1"/>
  <c r="AC251" i="1" s="1"/>
  <c r="AC252" i="1" a="1"/>
  <c r="AC252" i="1" s="1"/>
  <c r="AC253" i="1" a="1"/>
  <c r="AC253" i="1" s="1"/>
  <c r="AC254" i="1" a="1"/>
  <c r="AC254" i="1" s="1"/>
  <c r="AC255" i="1" a="1"/>
  <c r="AC255" i="1" s="1"/>
  <c r="AC256" i="1" a="1"/>
  <c r="AC256" i="1" s="1"/>
  <c r="AC257" i="1" a="1"/>
  <c r="AC257" i="1" s="1"/>
  <c r="AC258" i="1" a="1"/>
  <c r="AC258" i="1" s="1"/>
  <c r="AC259" i="1" a="1"/>
  <c r="AC259" i="1" s="1"/>
  <c r="AC260" i="1" a="1"/>
  <c r="AC260" i="1" s="1"/>
  <c r="AC261" i="1" a="1"/>
  <c r="AC261" i="1" s="1"/>
  <c r="AC262" i="1" a="1"/>
  <c r="AC262" i="1" s="1"/>
  <c r="AC263" i="1" a="1"/>
  <c r="AC263" i="1" s="1"/>
  <c r="AC264" i="1" a="1"/>
  <c r="AC264" i="1" s="1"/>
  <c r="AC265" i="1" a="1"/>
  <c r="AC265" i="1" s="1"/>
  <c r="AC266" i="1" a="1"/>
  <c r="AC266" i="1" s="1"/>
  <c r="AC267" i="1" a="1"/>
  <c r="AC267" i="1" s="1"/>
  <c r="AC268" i="1" a="1"/>
  <c r="AC268" i="1" s="1"/>
  <c r="AC269" i="1" a="1"/>
  <c r="AC269" i="1" s="1"/>
  <c r="AC270" i="1" a="1"/>
  <c r="AC270" i="1" s="1"/>
  <c r="AC271" i="1" a="1"/>
  <c r="AC271" i="1" s="1"/>
  <c r="AC272" i="1" a="1"/>
  <c r="AC272" i="1" s="1"/>
  <c r="AC273" i="1" a="1"/>
  <c r="AC273" i="1" s="1"/>
  <c r="AC274" i="1" a="1"/>
  <c r="AC274" i="1" s="1"/>
  <c r="AC275" i="1" a="1"/>
  <c r="AC275" i="1" s="1"/>
  <c r="AC276" i="1" a="1"/>
  <c r="AC276" i="1" s="1"/>
  <c r="AC277" i="1" a="1"/>
  <c r="AC277" i="1" s="1"/>
  <c r="AC278" i="1" a="1"/>
  <c r="AC278" i="1" s="1"/>
  <c r="AC279" i="1" a="1"/>
  <c r="AC279" i="1" s="1"/>
  <c r="AC280" i="1" a="1"/>
  <c r="AC280" i="1" s="1"/>
  <c r="AC281" i="1" a="1"/>
  <c r="AC281" i="1" s="1"/>
  <c r="AC282" i="1" a="1"/>
  <c r="AC282" i="1" s="1"/>
  <c r="AC283" i="1" a="1"/>
  <c r="AC283" i="1" s="1"/>
  <c r="AC284" i="1" a="1"/>
  <c r="AC284" i="1" s="1"/>
  <c r="AC285" i="1" a="1"/>
  <c r="AC285" i="1" s="1"/>
  <c r="AC286" i="1" a="1"/>
  <c r="AC286" i="1" s="1"/>
  <c r="AC287" i="1" a="1"/>
  <c r="AC287" i="1" s="1"/>
  <c r="AC288" i="1" a="1"/>
  <c r="AC288" i="1" s="1"/>
  <c r="AC289" i="1" a="1"/>
  <c r="AC289" i="1" s="1"/>
  <c r="AC290" i="1" a="1"/>
  <c r="AC290" i="1"/>
  <c r="AC291" i="1" a="1"/>
  <c r="AC291" i="1" s="1"/>
  <c r="AC292" i="1" a="1"/>
  <c r="AC292" i="1" s="1"/>
  <c r="AC293" i="1" a="1"/>
  <c r="AC293" i="1" s="1"/>
  <c r="AC294" i="1" a="1"/>
  <c r="AC294" i="1" s="1"/>
  <c r="AC295" i="1" a="1"/>
  <c r="AC295" i="1" s="1"/>
  <c r="AC296" i="1" a="1"/>
  <c r="AC296" i="1" s="1"/>
  <c r="AC297" i="1" a="1"/>
  <c r="AC297" i="1" s="1"/>
  <c r="AC298" i="1" a="1"/>
  <c r="AC298" i="1" s="1"/>
  <c r="AC299" i="1" a="1"/>
  <c r="AC299" i="1" s="1"/>
  <c r="AC300" i="1" a="1"/>
  <c r="AC300" i="1" s="1"/>
  <c r="AC301" i="1" a="1"/>
  <c r="AC301" i="1"/>
  <c r="AC302" i="1" a="1"/>
  <c r="AC302" i="1"/>
  <c r="AC303" i="1" a="1"/>
  <c r="AC303" i="1" s="1"/>
  <c r="AC304" i="1" a="1"/>
  <c r="AC304" i="1" s="1"/>
  <c r="AC305" i="1" a="1"/>
  <c r="AC305" i="1" s="1"/>
  <c r="AC306" i="1" a="1"/>
  <c r="AC306" i="1" s="1"/>
  <c r="AC307" i="1" a="1"/>
  <c r="AC307" i="1" s="1"/>
  <c r="AC308" i="1" a="1"/>
  <c r="AC308" i="1" s="1"/>
  <c r="AC309" i="1" a="1"/>
  <c r="AC309" i="1"/>
  <c r="AC310" i="1" a="1"/>
  <c r="AC310" i="1"/>
  <c r="AC311" i="1" a="1"/>
  <c r="AC311" i="1" s="1"/>
  <c r="AC312" i="1" a="1"/>
  <c r="AC312" i="1" s="1"/>
  <c r="AC313" i="1" a="1"/>
  <c r="AC313" i="1" s="1"/>
  <c r="AC314" i="1" a="1"/>
  <c r="AC314" i="1" s="1"/>
  <c r="AC315" i="1" a="1"/>
  <c r="AC315" i="1" s="1"/>
  <c r="AC316" i="1" a="1"/>
  <c r="AC316" i="1" s="1"/>
  <c r="AC317" i="1" a="1"/>
  <c r="AC317" i="1" s="1"/>
  <c r="AC318" i="1" a="1"/>
  <c r="AC318" i="1" s="1"/>
  <c r="AC319" i="1" a="1"/>
  <c r="AC319" i="1" s="1"/>
  <c r="AC320" i="1" a="1"/>
  <c r="AC320" i="1" s="1"/>
  <c r="AC321" i="1" a="1"/>
  <c r="AC321" i="1" s="1"/>
  <c r="AC322" i="1" a="1"/>
  <c r="AC322" i="1" s="1"/>
  <c r="AC323" i="1" a="1"/>
  <c r="AC323" i="1" s="1"/>
  <c r="AC324" i="1" a="1"/>
  <c r="AC324" i="1" s="1"/>
  <c r="AC325" i="1" a="1"/>
  <c r="AC325" i="1" s="1"/>
  <c r="AC326" i="1" a="1"/>
  <c r="AC326" i="1" s="1"/>
  <c r="AC327" i="1" a="1"/>
  <c r="AC327" i="1" s="1"/>
  <c r="AC328" i="1" a="1"/>
  <c r="AC328" i="1" s="1"/>
  <c r="AC329" i="1" a="1"/>
  <c r="AC329" i="1" s="1"/>
  <c r="AC330" i="1" a="1"/>
  <c r="AC330" i="1" s="1"/>
  <c r="AC331" i="1" a="1"/>
  <c r="AC331" i="1" s="1"/>
  <c r="AC332" i="1" a="1"/>
  <c r="AC332" i="1" s="1"/>
  <c r="AC333" i="1" a="1"/>
  <c r="AC333" i="1" s="1"/>
  <c r="AC334" i="1" a="1"/>
  <c r="AC334" i="1" s="1"/>
  <c r="AC335" i="1" a="1"/>
  <c r="AC335" i="1" s="1"/>
  <c r="AC336" i="1" a="1"/>
  <c r="AC336" i="1" s="1"/>
  <c r="AC337" i="1" a="1"/>
  <c r="AC337" i="1" s="1"/>
  <c r="AC338" i="1" a="1"/>
  <c r="AC338" i="1" s="1"/>
  <c r="AC339" i="1" a="1"/>
  <c r="AC339" i="1" s="1"/>
  <c r="AC340" i="1" a="1"/>
  <c r="AC340" i="1" s="1"/>
  <c r="AC341" i="1" a="1"/>
  <c r="AC341" i="1" s="1"/>
  <c r="AC342" i="1" a="1"/>
  <c r="AC342" i="1" s="1"/>
  <c r="AC343" i="1" a="1"/>
  <c r="AC343" i="1" s="1"/>
  <c r="AC344" i="1" a="1"/>
  <c r="AC344" i="1" s="1"/>
  <c r="AC345" i="1" a="1"/>
  <c r="AC345" i="1" s="1"/>
  <c r="AC346" i="1" a="1"/>
  <c r="AC346" i="1" s="1"/>
  <c r="AC347" i="1" a="1"/>
  <c r="AC347" i="1" s="1"/>
  <c r="AC348" i="1" a="1"/>
  <c r="AC348" i="1" s="1"/>
  <c r="AC349" i="1" a="1"/>
  <c r="AC349" i="1" s="1"/>
  <c r="AC350" i="1" a="1"/>
  <c r="AC350" i="1" s="1"/>
  <c r="AC351" i="1" a="1"/>
  <c r="AC351" i="1" s="1"/>
  <c r="AC352" i="1" a="1"/>
  <c r="AC352" i="1" s="1"/>
  <c r="AC353" i="1" a="1"/>
  <c r="AC353" i="1" s="1"/>
  <c r="AC354" i="1" a="1"/>
  <c r="AC354" i="1" s="1"/>
  <c r="AC355" i="1" a="1"/>
  <c r="AC355" i="1" s="1"/>
  <c r="AC356" i="1" a="1"/>
  <c r="AC356" i="1" s="1"/>
  <c r="AC357" i="1" a="1"/>
  <c r="AC357" i="1" s="1"/>
  <c r="AC358" i="1" a="1"/>
  <c r="AC358" i="1" s="1"/>
  <c r="AC359" i="1" a="1"/>
  <c r="AC359" i="1" s="1"/>
  <c r="AC360" i="1" a="1"/>
  <c r="AC360" i="1" s="1"/>
  <c r="AC361" i="1" a="1"/>
  <c r="AC361" i="1" s="1"/>
  <c r="AC362" i="1" a="1"/>
  <c r="AC362" i="1" s="1"/>
  <c r="AC363" i="1" a="1"/>
  <c r="AC363" i="1" s="1"/>
  <c r="AC364" i="1" a="1"/>
  <c r="AC364" i="1" s="1"/>
  <c r="AC365" i="1" a="1"/>
  <c r="AC365" i="1" s="1"/>
  <c r="AC366" i="1" a="1"/>
  <c r="AC366" i="1" s="1"/>
  <c r="AC367" i="1" a="1"/>
  <c r="AC367" i="1" s="1"/>
  <c r="AC368" i="1" a="1"/>
  <c r="AC368" i="1" s="1"/>
  <c r="AC369" i="1" a="1"/>
  <c r="AC369" i="1" s="1"/>
  <c r="AC370" i="1" a="1"/>
  <c r="AC370" i="1" s="1"/>
  <c r="AC371" i="1" a="1"/>
  <c r="AC371" i="1" s="1"/>
  <c r="AC372" i="1" a="1"/>
  <c r="AC372" i="1" s="1"/>
  <c r="AC373" i="1" a="1"/>
  <c r="AC373" i="1" s="1"/>
  <c r="AC374" i="1" a="1"/>
  <c r="AC374" i="1" s="1"/>
  <c r="AC375" i="1" a="1"/>
  <c r="AC375" i="1" s="1"/>
  <c r="AC376" i="1" a="1"/>
  <c r="AC376" i="1" s="1"/>
  <c r="AC377" i="1" a="1"/>
  <c r="AC377" i="1" s="1"/>
  <c r="AC378" i="1" a="1"/>
  <c r="AC378" i="1" s="1"/>
  <c r="AC379" i="1" a="1"/>
  <c r="AC379" i="1" s="1"/>
  <c r="AC380" i="1" a="1"/>
  <c r="AC380" i="1" s="1"/>
  <c r="AC381" i="1" a="1"/>
  <c r="AC381" i="1" s="1"/>
  <c r="AC382" i="1" a="1"/>
  <c r="AC382" i="1" s="1"/>
  <c r="AC383" i="1" a="1"/>
  <c r="AC383" i="1" s="1"/>
  <c r="AC384" i="1" a="1"/>
  <c r="AC384" i="1" s="1"/>
  <c r="AC385" i="1" a="1"/>
  <c r="AC385" i="1" s="1"/>
  <c r="AC386" i="1" a="1"/>
  <c r="AC386" i="1" s="1"/>
  <c r="AC387" i="1" a="1"/>
  <c r="AC387" i="1" s="1"/>
  <c r="AC388" i="1" a="1"/>
  <c r="AC388" i="1" s="1"/>
  <c r="AC389" i="1" a="1"/>
  <c r="AC389" i="1" s="1"/>
  <c r="AC390" i="1" a="1"/>
  <c r="AC390" i="1" s="1"/>
  <c r="AC391" i="1" a="1"/>
  <c r="AC391" i="1" s="1"/>
  <c r="AC392" i="1" a="1"/>
  <c r="AC392" i="1" s="1"/>
  <c r="AC393" i="1" a="1"/>
  <c r="AC393" i="1" s="1"/>
  <c r="AC394" i="1" a="1"/>
  <c r="AC394" i="1" s="1"/>
  <c r="AC395" i="1" a="1"/>
  <c r="AC395" i="1" s="1"/>
  <c r="AC396" i="1" a="1"/>
  <c r="AC396" i="1" s="1"/>
  <c r="AC397" i="1" a="1"/>
  <c r="AC397" i="1" s="1"/>
  <c r="AC398" i="1" a="1"/>
  <c r="AC398" i="1" s="1"/>
  <c r="AC399" i="1" a="1"/>
  <c r="AC399" i="1" s="1"/>
  <c r="AC400" i="1" a="1"/>
  <c r="AC400" i="1" s="1"/>
  <c r="AC401" i="1" a="1"/>
  <c r="AC401" i="1" s="1"/>
  <c r="AC402" i="1" a="1"/>
  <c r="AC402" i="1" s="1"/>
  <c r="AC403" i="1" a="1"/>
  <c r="AC403" i="1" s="1"/>
  <c r="AC404" i="1" a="1"/>
  <c r="AC404" i="1" s="1"/>
  <c r="AC405" i="1" a="1"/>
  <c r="AC405" i="1" s="1"/>
  <c r="AC406" i="1" a="1"/>
  <c r="AC406" i="1" s="1"/>
  <c r="AC407" i="1" a="1"/>
  <c r="AC407" i="1" s="1"/>
  <c r="AC408" i="1" a="1"/>
  <c r="AC408" i="1" s="1"/>
  <c r="AC409" i="1" a="1"/>
  <c r="AC409" i="1" s="1"/>
  <c r="AC410" i="1" a="1"/>
  <c r="AC410" i="1" s="1"/>
  <c r="AC411" i="1" a="1"/>
  <c r="AC411" i="1" s="1"/>
  <c r="AC412" i="1" a="1"/>
  <c r="AC412" i="1" s="1"/>
  <c r="AC413" i="1" a="1"/>
  <c r="AC413" i="1" s="1"/>
  <c r="AC414" i="1" a="1"/>
  <c r="AC414" i="1" s="1"/>
  <c r="AC415" i="1" a="1"/>
  <c r="AC415" i="1" s="1"/>
  <c r="AC416" i="1" a="1"/>
  <c r="AC416" i="1" s="1"/>
  <c r="AC417" i="1" a="1"/>
  <c r="AC417" i="1" s="1"/>
  <c r="AC418" i="1" a="1"/>
  <c r="AC418" i="1" s="1"/>
  <c r="AC419" i="1" a="1"/>
  <c r="AC419" i="1" s="1"/>
  <c r="AC420" i="1" a="1"/>
  <c r="AC420" i="1" s="1"/>
  <c r="AC421" i="1" a="1"/>
  <c r="AC421" i="1" s="1"/>
  <c r="AC422" i="1" a="1"/>
  <c r="AC422" i="1" s="1"/>
  <c r="AC423" i="1" a="1"/>
  <c r="AC423" i="1" s="1"/>
  <c r="AC424" i="1" a="1"/>
  <c r="AC424" i="1" s="1"/>
  <c r="AC425" i="1" a="1"/>
  <c r="AC425" i="1" s="1"/>
  <c r="AC426" i="1" a="1"/>
  <c r="AC426" i="1" s="1"/>
  <c r="AC427" i="1" a="1"/>
  <c r="AC427" i="1" s="1"/>
  <c r="AC428" i="1" a="1"/>
  <c r="AC428" i="1" s="1"/>
  <c r="AC429" i="1" a="1"/>
  <c r="AC429" i="1" s="1"/>
  <c r="AC430" i="1" a="1"/>
  <c r="AC430" i="1" s="1"/>
  <c r="AC431" i="1" a="1"/>
  <c r="AC431" i="1" s="1"/>
  <c r="AC432" i="1" a="1"/>
  <c r="AC432" i="1" s="1"/>
  <c r="AC433" i="1" a="1"/>
  <c r="AC433" i="1" s="1"/>
  <c r="AC434" i="1" a="1"/>
  <c r="AC434" i="1" s="1"/>
  <c r="AC435" i="1" a="1"/>
  <c r="AC435" i="1" s="1"/>
  <c r="AC436" i="1" a="1"/>
  <c r="AC436" i="1" s="1"/>
  <c r="AC437" i="1" a="1"/>
  <c r="AC437" i="1" s="1"/>
  <c r="AC438" i="1" a="1"/>
  <c r="AC438" i="1" s="1"/>
  <c r="AC439" i="1" a="1"/>
  <c r="AC439" i="1" s="1"/>
  <c r="AC440" i="1" a="1"/>
  <c r="AC440" i="1" s="1"/>
  <c r="AC441" i="1" a="1"/>
  <c r="AC441" i="1" s="1"/>
  <c r="AC442" i="1" a="1"/>
  <c r="AC442" i="1" s="1"/>
  <c r="AC443" i="1" a="1"/>
  <c r="AC443" i="1" s="1"/>
  <c r="AC444" i="1" a="1"/>
  <c r="AC444" i="1" s="1"/>
  <c r="AC445" i="1" a="1"/>
  <c r="AC445" i="1" s="1"/>
  <c r="AC446" i="1" a="1"/>
  <c r="AC446" i="1" s="1"/>
  <c r="AC447" i="1" a="1"/>
  <c r="AC447" i="1" s="1"/>
  <c r="AC448" i="1" a="1"/>
  <c r="AC448" i="1" s="1"/>
  <c r="AC449" i="1" a="1"/>
  <c r="AC449" i="1" s="1"/>
  <c r="AC450" i="1" a="1"/>
  <c r="AC450" i="1" s="1"/>
  <c r="AC451" i="1" a="1"/>
  <c r="AC451" i="1" s="1"/>
  <c r="AC452" i="1" a="1"/>
  <c r="AC452" i="1" s="1"/>
  <c r="AC453" i="1" a="1"/>
  <c r="AC453" i="1" s="1"/>
  <c r="AC454" i="1" a="1"/>
  <c r="AC454" i="1" s="1"/>
  <c r="AC455" i="1" a="1"/>
  <c r="AC455" i="1" s="1"/>
  <c r="AC456" i="1" a="1"/>
  <c r="AC456" i="1" s="1"/>
  <c r="AC457" i="1" a="1"/>
  <c r="AC457" i="1" s="1"/>
  <c r="AC458" i="1" a="1"/>
  <c r="AC458" i="1" s="1"/>
  <c r="AC459" i="1" a="1"/>
  <c r="AC459" i="1" s="1"/>
  <c r="AC460" i="1" a="1"/>
  <c r="AC460" i="1" s="1"/>
  <c r="AC461" i="1" a="1"/>
  <c r="AC461" i="1" s="1"/>
  <c r="AC462" i="1" a="1"/>
  <c r="AC462" i="1" s="1"/>
  <c r="AC463" i="1" a="1"/>
  <c r="AC463" i="1" s="1"/>
  <c r="AC464" i="1" a="1"/>
  <c r="AC464" i="1" s="1"/>
  <c r="AC465" i="1" a="1"/>
  <c r="AC465" i="1" s="1"/>
  <c r="AC466" i="1" a="1"/>
  <c r="AC466" i="1" s="1"/>
  <c r="AC467" i="1" a="1"/>
  <c r="AC467" i="1" s="1"/>
  <c r="AC468" i="1" a="1"/>
  <c r="AC468" i="1" s="1"/>
  <c r="AC469" i="1" a="1"/>
  <c r="AC469" i="1" s="1"/>
  <c r="AC470" i="1" a="1"/>
  <c r="AC470" i="1" s="1"/>
  <c r="AC471" i="1" a="1"/>
  <c r="AC471" i="1"/>
  <c r="AC472" i="1" a="1"/>
  <c r="AC472" i="1" s="1"/>
  <c r="AC473" i="1" a="1"/>
  <c r="AC473" i="1" s="1"/>
  <c r="AC474" i="1" a="1"/>
  <c r="AC474" i="1" s="1"/>
  <c r="AC475" i="1" a="1"/>
  <c r="AC475" i="1" s="1"/>
  <c r="AC476" i="1" a="1"/>
  <c r="AC476" i="1" s="1"/>
  <c r="AC477" i="1" a="1"/>
  <c r="AC477" i="1" s="1"/>
  <c r="AC478" i="1" a="1"/>
  <c r="AC478" i="1" s="1"/>
  <c r="AC479" i="1" a="1"/>
  <c r="AC479" i="1" s="1"/>
  <c r="AC480" i="1" a="1"/>
  <c r="AC480" i="1" s="1"/>
  <c r="AC481" i="1" a="1"/>
  <c r="AC481" i="1" s="1"/>
  <c r="AC482" i="1" a="1"/>
  <c r="AC482" i="1" s="1"/>
  <c r="AC483" i="1" a="1"/>
  <c r="AC483" i="1" s="1"/>
  <c r="AC484" i="1" a="1"/>
  <c r="AC484" i="1" s="1"/>
  <c r="AC485" i="1" a="1"/>
  <c r="AC485" i="1" s="1"/>
  <c r="AC486" i="1" a="1"/>
  <c r="AC486" i="1" s="1"/>
  <c r="AC487" i="1" a="1"/>
  <c r="AC487" i="1" s="1"/>
  <c r="AC488" i="1" a="1"/>
  <c r="AC488" i="1" s="1"/>
  <c r="AC489" i="1" a="1"/>
  <c r="AC489" i="1" s="1"/>
  <c r="AC490" i="1" a="1"/>
  <c r="AC490" i="1" s="1"/>
  <c r="AC491" i="1" a="1"/>
  <c r="AC491" i="1" s="1"/>
  <c r="AC492" i="1" a="1"/>
  <c r="AC492" i="1" s="1"/>
  <c r="AC493" i="1" a="1"/>
  <c r="AC493" i="1" s="1"/>
  <c r="AC494" i="1" a="1"/>
  <c r="AC494" i="1" s="1"/>
  <c r="AC495" i="1" a="1"/>
  <c r="AC495" i="1" s="1"/>
  <c r="AC496" i="1" a="1"/>
  <c r="AC496" i="1" s="1"/>
  <c r="AC497" i="1" a="1"/>
  <c r="AC497" i="1" s="1"/>
  <c r="AC498" i="1" a="1"/>
  <c r="AC498" i="1" s="1"/>
  <c r="AC499" i="1" a="1"/>
  <c r="AC499" i="1" s="1"/>
  <c r="AC500" i="1" a="1"/>
  <c r="AC500" i="1" s="1"/>
  <c r="AC501" i="1" a="1"/>
  <c r="AC501" i="1" s="1"/>
  <c r="AC502" i="1" a="1"/>
  <c r="AC502" i="1" s="1"/>
  <c r="AC503" i="1" a="1"/>
  <c r="AC503" i="1" s="1"/>
  <c r="AC504" i="1" a="1"/>
  <c r="AC504" i="1" s="1"/>
  <c r="AC505" i="1" a="1"/>
  <c r="AC505" i="1" s="1"/>
  <c r="AC506" i="1" a="1"/>
  <c r="AC506" i="1" s="1"/>
  <c r="AC507" i="1" a="1"/>
  <c r="AC507" i="1" s="1"/>
  <c r="AC508" i="1" a="1"/>
  <c r="AC508" i="1" s="1"/>
  <c r="AC509" i="1" a="1"/>
  <c r="AC509" i="1" s="1"/>
  <c r="AC510" i="1" a="1"/>
  <c r="AC510" i="1" s="1"/>
  <c r="AC511" i="1" a="1"/>
  <c r="AC511" i="1" s="1"/>
  <c r="AC512" i="1" a="1"/>
  <c r="AC512" i="1" s="1"/>
  <c r="AC513" i="1" a="1"/>
  <c r="AC513" i="1" s="1"/>
  <c r="AC514" i="1" a="1"/>
  <c r="AC514" i="1" s="1"/>
  <c r="AC515" i="1" a="1"/>
  <c r="AC515" i="1" s="1"/>
  <c r="AC516" i="1" a="1"/>
  <c r="AC516" i="1" s="1"/>
  <c r="AC517" i="1" a="1"/>
  <c r="AC517" i="1" s="1"/>
  <c r="AC518" i="1" a="1"/>
  <c r="AC518" i="1" s="1"/>
  <c r="AC519" i="1" a="1"/>
  <c r="AC519" i="1" s="1"/>
  <c r="AC520" i="1" a="1"/>
  <c r="AC520" i="1" s="1"/>
  <c r="AC521" i="1" a="1"/>
  <c r="AC521" i="1" s="1"/>
  <c r="AC522" i="1" a="1"/>
  <c r="AC522" i="1" s="1"/>
  <c r="AC523" i="1" a="1"/>
  <c r="AC523" i="1" s="1"/>
  <c r="AC524" i="1" a="1"/>
  <c r="AC524" i="1" s="1"/>
  <c r="AC525" i="1" a="1"/>
  <c r="AC525" i="1" s="1"/>
  <c r="AC526" i="1" a="1"/>
  <c r="AC526" i="1" s="1"/>
  <c r="AC527" i="1" a="1"/>
  <c r="AC527" i="1" s="1"/>
  <c r="AC528" i="1" a="1"/>
  <c r="AC528" i="1" s="1"/>
  <c r="AC529" i="1" a="1"/>
  <c r="AC529" i="1" s="1"/>
  <c r="AC530" i="1" a="1"/>
  <c r="AC530" i="1" s="1"/>
  <c r="AC531" i="1" a="1"/>
  <c r="AC531" i="1" s="1"/>
  <c r="AC532" i="1" a="1"/>
  <c r="AC532" i="1" s="1"/>
  <c r="AC533" i="1" a="1"/>
  <c r="AC533" i="1" s="1"/>
  <c r="AC534" i="1" a="1"/>
  <c r="AC534" i="1" s="1"/>
  <c r="AC535" i="1" a="1"/>
  <c r="AC535" i="1" s="1"/>
  <c r="AC536" i="1" a="1"/>
  <c r="AC536" i="1" s="1"/>
  <c r="AC537" i="1" a="1"/>
  <c r="AC537" i="1" s="1"/>
  <c r="AC538" i="1" a="1"/>
  <c r="AC538" i="1" s="1"/>
  <c r="AC539" i="1" a="1"/>
  <c r="AC539" i="1" s="1"/>
  <c r="AC540" i="1" a="1"/>
  <c r="AC540" i="1" s="1"/>
  <c r="AC541" i="1" a="1"/>
  <c r="AC541" i="1" s="1"/>
  <c r="AC542" i="1" a="1"/>
  <c r="AC542" i="1"/>
  <c r="AC543" i="1" a="1"/>
  <c r="AC543" i="1" s="1"/>
  <c r="AC544" i="1" a="1"/>
  <c r="AC544" i="1" s="1"/>
  <c r="AC545" i="1" a="1"/>
  <c r="AC545" i="1" s="1"/>
  <c r="AC546" i="1" a="1"/>
  <c r="AC546" i="1" s="1"/>
  <c r="AC547" i="1" a="1"/>
  <c r="AC547" i="1" s="1"/>
  <c r="AC548" i="1" a="1"/>
  <c r="AC548" i="1" s="1"/>
  <c r="AC549" i="1" a="1"/>
  <c r="AC549" i="1" s="1"/>
  <c r="AC550" i="1" a="1"/>
  <c r="AC550" i="1" s="1"/>
  <c r="AC551" i="1" a="1"/>
  <c r="AC551" i="1" s="1"/>
  <c r="AC552" i="1" a="1"/>
  <c r="AC552" i="1" s="1"/>
  <c r="AC553" i="1" a="1"/>
  <c r="AC553" i="1" s="1"/>
  <c r="AC554" i="1" a="1"/>
  <c r="AC554" i="1" s="1"/>
  <c r="AC555" i="1" a="1"/>
  <c r="AC555" i="1" s="1"/>
  <c r="AC556" i="1" a="1"/>
  <c r="AC556" i="1" s="1"/>
  <c r="AC557" i="1" a="1"/>
  <c r="AC557" i="1" s="1"/>
  <c r="AC558" i="1" a="1"/>
  <c r="AC558" i="1" s="1"/>
  <c r="AC559" i="1" a="1"/>
  <c r="AC559" i="1" s="1"/>
  <c r="AC560" i="1" a="1"/>
  <c r="AC560" i="1" s="1"/>
  <c r="AC561" i="1" a="1"/>
  <c r="AC561" i="1" s="1"/>
  <c r="AC562" i="1" a="1"/>
  <c r="AC562" i="1" s="1"/>
  <c r="AC563" i="1" a="1"/>
  <c r="AC563" i="1" s="1"/>
  <c r="AC564" i="1" a="1"/>
  <c r="AC564" i="1" s="1"/>
  <c r="AC565" i="1" a="1"/>
  <c r="AC565" i="1" s="1"/>
  <c r="AC566" i="1" a="1"/>
  <c r="AC566" i="1" s="1"/>
  <c r="AC567" i="1" a="1"/>
  <c r="AC567" i="1" s="1"/>
  <c r="AC568" i="1" a="1"/>
  <c r="AC568" i="1" s="1"/>
  <c r="AC569" i="1" a="1"/>
  <c r="AC569" i="1" s="1"/>
  <c r="AC570" i="1" a="1"/>
  <c r="AC570" i="1" s="1"/>
  <c r="AC571" i="1" a="1"/>
  <c r="AC571" i="1" s="1"/>
  <c r="AC572" i="1" a="1"/>
  <c r="AC572" i="1" s="1"/>
  <c r="AC573" i="1" a="1"/>
  <c r="AC573" i="1" s="1"/>
  <c r="AC574" i="1" a="1"/>
  <c r="AC574" i="1" s="1"/>
  <c r="AC575" i="1" a="1"/>
  <c r="AC575" i="1" s="1"/>
  <c r="AC576" i="1" a="1"/>
  <c r="AC576" i="1" s="1"/>
  <c r="AC577" i="1" a="1"/>
  <c r="AC577" i="1" s="1"/>
  <c r="AC578" i="1" a="1"/>
  <c r="AC578" i="1" s="1"/>
  <c r="AC579" i="1" a="1"/>
  <c r="AC579" i="1" s="1"/>
  <c r="AC580" i="1" a="1"/>
  <c r="AC580" i="1" s="1"/>
  <c r="AC581" i="1" a="1"/>
  <c r="AC581" i="1" s="1"/>
  <c r="AC582" i="1" a="1"/>
  <c r="AC582" i="1" s="1"/>
  <c r="AC583" i="1" a="1"/>
  <c r="AC583" i="1" s="1"/>
  <c r="AC584" i="1" a="1"/>
  <c r="AC584" i="1" s="1"/>
  <c r="AC585" i="1" a="1"/>
  <c r="AC585" i="1" s="1"/>
  <c r="AC586" i="1" a="1"/>
  <c r="AC586" i="1" s="1"/>
  <c r="AC587" i="1" a="1"/>
  <c r="AC587" i="1" s="1"/>
  <c r="AC588" i="1" a="1"/>
  <c r="AC588" i="1" s="1"/>
  <c r="AC589" i="1" a="1"/>
  <c r="AC589" i="1" s="1"/>
  <c r="AC590" i="1" a="1"/>
  <c r="AC590" i="1" s="1"/>
  <c r="AC591" i="1" a="1"/>
  <c r="AC591" i="1" s="1"/>
  <c r="AC592" i="1" a="1"/>
  <c r="AC592" i="1" s="1"/>
  <c r="AC593" i="1" a="1"/>
  <c r="AC593" i="1" s="1"/>
  <c r="AC594" i="1" a="1"/>
  <c r="AC594" i="1" s="1"/>
  <c r="AC595" i="1" a="1"/>
  <c r="AC595" i="1" s="1"/>
  <c r="AC596" i="1" a="1"/>
  <c r="AC596" i="1" s="1"/>
  <c r="AC597" i="1" a="1"/>
  <c r="AC597" i="1" s="1"/>
  <c r="AC598" i="1" a="1"/>
  <c r="AC598" i="1" s="1"/>
  <c r="AC599" i="1" a="1"/>
  <c r="AC599" i="1" s="1"/>
  <c r="AC600" i="1" a="1"/>
  <c r="AC600" i="1" s="1"/>
  <c r="AC601" i="1" a="1"/>
  <c r="AC601" i="1" s="1"/>
  <c r="AC602" i="1" a="1"/>
  <c r="AC602" i="1" s="1"/>
  <c r="AC603" i="1" a="1"/>
  <c r="AC603" i="1" s="1"/>
  <c r="AC604" i="1" a="1"/>
  <c r="AC604" i="1" s="1"/>
  <c r="AC605" i="1" a="1"/>
  <c r="AC605" i="1" s="1"/>
  <c r="AC606" i="1" a="1"/>
  <c r="AC606" i="1" s="1"/>
  <c r="AC607" i="1" a="1"/>
  <c r="AC607" i="1" s="1"/>
  <c r="AC608" i="1" a="1"/>
  <c r="AC608" i="1" s="1"/>
  <c r="AC609" i="1" a="1"/>
  <c r="AC609" i="1" s="1"/>
  <c r="AC610" i="1" a="1"/>
  <c r="AC610" i="1" s="1"/>
  <c r="AC611" i="1" a="1"/>
  <c r="AC611" i="1" s="1"/>
  <c r="AC612" i="1" a="1"/>
  <c r="AC612" i="1" s="1"/>
  <c r="AC613" i="1" a="1"/>
  <c r="AC613" i="1" s="1"/>
  <c r="AC614" i="1" a="1"/>
  <c r="AC614" i="1" s="1"/>
  <c r="AC615" i="1" a="1"/>
  <c r="AC615" i="1" s="1"/>
  <c r="AC616" i="1" a="1"/>
  <c r="AC616" i="1" s="1"/>
  <c r="AC617" i="1" a="1"/>
  <c r="AC617" i="1" s="1"/>
  <c r="AC618" i="1" a="1"/>
  <c r="AC618" i="1" s="1"/>
  <c r="AC619" i="1" a="1"/>
  <c r="AC619" i="1" s="1"/>
  <c r="AC620" i="1" a="1"/>
  <c r="AC620" i="1" s="1"/>
  <c r="AC621" i="1" a="1"/>
  <c r="AC621" i="1" s="1"/>
  <c r="AC622" i="1" a="1"/>
  <c r="AC622" i="1" s="1"/>
  <c r="AC623" i="1" a="1"/>
  <c r="AC623" i="1" s="1"/>
  <c r="AC624" i="1" a="1"/>
  <c r="AC624" i="1" s="1"/>
  <c r="AC625" i="1" a="1"/>
  <c r="AC625" i="1" s="1"/>
  <c r="AC626" i="1" a="1"/>
  <c r="AC626" i="1" s="1"/>
  <c r="AC627" i="1" a="1"/>
  <c r="AC627" i="1" s="1"/>
  <c r="AC628" i="1" a="1"/>
  <c r="AC628" i="1" s="1"/>
  <c r="AC629" i="1" a="1"/>
  <c r="AC629" i="1" s="1"/>
  <c r="AC630" i="1" a="1"/>
  <c r="AC630" i="1" s="1"/>
  <c r="AC631" i="1" a="1"/>
  <c r="AC631" i="1" s="1"/>
  <c r="AC632" i="1" a="1"/>
  <c r="AC632" i="1" s="1"/>
  <c r="AC633" i="1" a="1"/>
  <c r="AC633" i="1" s="1"/>
  <c r="AC634" i="1" a="1"/>
  <c r="AC634" i="1" s="1"/>
  <c r="AC635" i="1" a="1"/>
  <c r="AC635" i="1" s="1"/>
  <c r="AC636" i="1" a="1"/>
  <c r="AC636" i="1" s="1"/>
  <c r="AC637" i="1" a="1"/>
  <c r="AC637" i="1" s="1"/>
  <c r="AC638" i="1" a="1"/>
  <c r="AC638" i="1" s="1"/>
  <c r="AC639" i="1" a="1"/>
  <c r="AC639" i="1" s="1"/>
  <c r="AC640" i="1" a="1"/>
  <c r="AC640" i="1" s="1"/>
  <c r="AC641" i="1" a="1"/>
  <c r="AC641" i="1" s="1"/>
  <c r="AC642" i="1" a="1"/>
  <c r="AC642" i="1" s="1"/>
  <c r="AC643" i="1" a="1"/>
  <c r="AC643" i="1" s="1"/>
  <c r="AC644" i="1" a="1"/>
  <c r="AC644" i="1" s="1"/>
  <c r="AC645" i="1" a="1"/>
  <c r="AC645" i="1" s="1"/>
  <c r="AC646" i="1" a="1"/>
  <c r="AC646" i="1" s="1"/>
  <c r="AC647" i="1" a="1"/>
  <c r="AC647" i="1" s="1"/>
  <c r="AC648" i="1" a="1"/>
  <c r="AC648" i="1" s="1"/>
  <c r="AC649" i="1" a="1"/>
  <c r="AC649" i="1" s="1"/>
  <c r="AC650" i="1" a="1"/>
  <c r="AC650" i="1" s="1"/>
  <c r="AC651" i="1" a="1"/>
  <c r="AC651" i="1" s="1"/>
  <c r="AC652" i="1" a="1"/>
  <c r="AC652" i="1" s="1"/>
  <c r="AC653" i="1" a="1"/>
  <c r="AC653" i="1" s="1"/>
  <c r="AC654" i="1" a="1"/>
  <c r="AC654" i="1" s="1"/>
  <c r="AC655" i="1" a="1"/>
  <c r="AC655" i="1" s="1"/>
  <c r="AC656" i="1" a="1"/>
  <c r="AC656" i="1" s="1"/>
  <c r="AC657" i="1" a="1"/>
  <c r="AC657" i="1" s="1"/>
  <c r="AC658" i="1" a="1"/>
  <c r="AC658" i="1" s="1"/>
  <c r="AC659" i="1" a="1"/>
  <c r="AC659" i="1" s="1"/>
  <c r="AC660" i="1" a="1"/>
  <c r="AC660" i="1" s="1"/>
  <c r="AC661" i="1" a="1"/>
  <c r="AC661" i="1" s="1"/>
  <c r="AC662" i="1" a="1"/>
  <c r="AC662" i="1" s="1"/>
  <c r="AC663" i="1" a="1"/>
  <c r="AC663" i="1" s="1"/>
  <c r="AC664" i="1" a="1"/>
  <c r="AC664" i="1" s="1"/>
  <c r="AC665" i="1" a="1"/>
  <c r="AC665" i="1" s="1"/>
  <c r="AC666" i="1" a="1"/>
  <c r="AC666" i="1" s="1"/>
  <c r="AC667" i="1" a="1"/>
  <c r="AC667" i="1" s="1"/>
  <c r="AC668" i="1" a="1"/>
  <c r="AC668" i="1" s="1"/>
  <c r="AC669" i="1" a="1"/>
  <c r="AC669" i="1" s="1"/>
  <c r="AC670" i="1" a="1"/>
  <c r="AC670" i="1" s="1"/>
  <c r="AC671" i="1" a="1"/>
  <c r="AC671" i="1" s="1"/>
  <c r="AC672" i="1" a="1"/>
  <c r="AC672" i="1" s="1"/>
  <c r="AC673" i="1" a="1"/>
  <c r="AC673" i="1" s="1"/>
  <c r="AC674" i="1" a="1"/>
  <c r="AC674" i="1" s="1"/>
  <c r="AC675" i="1" a="1"/>
  <c r="AC675" i="1" s="1"/>
  <c r="AC676" i="1" a="1"/>
  <c r="AC676" i="1" s="1"/>
  <c r="AC677" i="1" a="1"/>
  <c r="AC677" i="1" s="1"/>
  <c r="AC678" i="1" a="1"/>
  <c r="AC678" i="1" s="1"/>
  <c r="AC679" i="1" a="1"/>
  <c r="AC679" i="1" s="1"/>
  <c r="AC680" i="1" a="1"/>
  <c r="AC680" i="1" s="1"/>
  <c r="AC681" i="1" a="1"/>
  <c r="AC681" i="1" s="1"/>
  <c r="AC682" i="1" a="1"/>
  <c r="AC682" i="1" s="1"/>
  <c r="AC683" i="1" a="1"/>
  <c r="AC683" i="1" s="1"/>
  <c r="AC684" i="1" a="1"/>
  <c r="AC684" i="1" s="1"/>
  <c r="AC685" i="1" a="1"/>
  <c r="AC685" i="1" s="1"/>
  <c r="AC686" i="1" a="1"/>
  <c r="AC686" i="1" s="1"/>
  <c r="AC687" i="1" a="1"/>
  <c r="AC687" i="1" s="1"/>
  <c r="AC688" i="1" a="1"/>
  <c r="AC688" i="1" s="1"/>
  <c r="AC689" i="1" a="1"/>
  <c r="AC689" i="1" s="1"/>
  <c r="AC690" i="1" a="1"/>
  <c r="AC690" i="1" s="1"/>
  <c r="AC691" i="1" a="1"/>
  <c r="AC691" i="1" s="1"/>
  <c r="AC692" i="1" a="1"/>
  <c r="AC692" i="1" s="1"/>
  <c r="AC693" i="1" a="1"/>
  <c r="AC693" i="1" s="1"/>
  <c r="AC694" i="1" a="1"/>
  <c r="AC694" i="1" s="1"/>
  <c r="AC695" i="1" a="1"/>
  <c r="AC695" i="1" s="1"/>
  <c r="AC696" i="1" a="1"/>
  <c r="AC696" i="1" s="1"/>
  <c r="AC697" i="1" a="1"/>
  <c r="AC697" i="1" s="1"/>
  <c r="AC698" i="1" a="1"/>
  <c r="AC698" i="1" s="1"/>
  <c r="AC699" i="1" a="1"/>
  <c r="AC699" i="1" s="1"/>
  <c r="AC700" i="1" a="1"/>
  <c r="AC700" i="1" s="1"/>
  <c r="AC701" i="1" a="1"/>
  <c r="AC701" i="1" s="1"/>
  <c r="AC702" i="1" a="1"/>
  <c r="AC702" i="1" s="1"/>
  <c r="AC703" i="1" a="1"/>
  <c r="AC703" i="1" s="1"/>
  <c r="AC704" i="1" a="1"/>
  <c r="AC704" i="1" s="1"/>
  <c r="AC705" i="1" a="1"/>
  <c r="AC705" i="1" s="1"/>
  <c r="AC706" i="1" a="1"/>
  <c r="AC706" i="1" s="1"/>
  <c r="AC707" i="1" a="1"/>
  <c r="AC707" i="1" s="1"/>
  <c r="AC708" i="1" a="1"/>
  <c r="AC708" i="1" s="1"/>
  <c r="AC709" i="1" a="1"/>
  <c r="AC709" i="1" s="1"/>
  <c r="AC710" i="1" a="1"/>
  <c r="AC710" i="1" s="1"/>
  <c r="AC711" i="1" a="1"/>
  <c r="AC711" i="1" s="1"/>
  <c r="AC712" i="1" a="1"/>
  <c r="AC712" i="1" s="1"/>
  <c r="AC713" i="1" a="1"/>
  <c r="AC713" i="1" s="1"/>
  <c r="AC714" i="1" a="1"/>
  <c r="AC714" i="1" s="1"/>
  <c r="AC715" i="1" a="1"/>
  <c r="AC715" i="1" s="1"/>
  <c r="AC716" i="1" a="1"/>
  <c r="AC716" i="1" s="1"/>
  <c r="AC717" i="1" a="1"/>
  <c r="AC717" i="1" s="1"/>
  <c r="AC718" i="1" a="1"/>
  <c r="AC718" i="1" s="1"/>
  <c r="AC719" i="1" a="1"/>
  <c r="AC719" i="1" s="1"/>
  <c r="AC720" i="1" a="1"/>
  <c r="AC720" i="1" s="1"/>
  <c r="AC721" i="1" a="1"/>
  <c r="AC721" i="1" s="1"/>
  <c r="AC722" i="1" a="1"/>
  <c r="AC722" i="1" s="1"/>
  <c r="AC723" i="1" a="1"/>
  <c r="AC723" i="1" s="1"/>
  <c r="AC724" i="1" a="1"/>
  <c r="AC724" i="1" s="1"/>
  <c r="AC725" i="1" a="1"/>
  <c r="AC725" i="1" s="1"/>
  <c r="AC726" i="1" a="1"/>
  <c r="AC726" i="1" s="1"/>
  <c r="AC727" i="1" a="1"/>
  <c r="AC727" i="1" s="1"/>
  <c r="AC728" i="1" a="1"/>
  <c r="AC728" i="1" s="1"/>
  <c r="AC729" i="1" a="1"/>
  <c r="AC729" i="1" s="1"/>
  <c r="AC730" i="1" a="1"/>
  <c r="AC730" i="1"/>
  <c r="AC731" i="1" a="1"/>
  <c r="AC731" i="1" s="1"/>
  <c r="AC732" i="1" a="1"/>
  <c r="AC732" i="1" s="1"/>
  <c r="AC733" i="1" a="1"/>
  <c r="AC733" i="1" s="1"/>
  <c r="AC734" i="1" a="1"/>
  <c r="AC734" i="1" s="1"/>
  <c r="AC735" i="1" a="1"/>
  <c r="AC735" i="1" s="1"/>
  <c r="AC736" i="1" a="1"/>
  <c r="AC736" i="1" s="1"/>
  <c r="AC737" i="1" a="1"/>
  <c r="AC737" i="1" s="1"/>
  <c r="AC738" i="1" a="1"/>
  <c r="AC738" i="1" s="1"/>
  <c r="AC739" i="1" a="1"/>
  <c r="AC739" i="1" s="1"/>
  <c r="AC740" i="1" a="1"/>
  <c r="AC740" i="1" s="1"/>
  <c r="AC741" i="1" a="1"/>
  <c r="AC741" i="1" s="1"/>
  <c r="AC742" i="1" a="1"/>
  <c r="AC742" i="1" s="1"/>
  <c r="AC743" i="1" a="1"/>
  <c r="AC743" i="1" s="1"/>
  <c r="AC744" i="1" a="1"/>
  <c r="AC744" i="1" s="1"/>
  <c r="AC745" i="1" a="1"/>
  <c r="AC745" i="1" s="1"/>
  <c r="AC746" i="1" a="1"/>
  <c r="AC746" i="1" s="1"/>
  <c r="AC747" i="1" a="1"/>
  <c r="AC747" i="1" s="1"/>
  <c r="AC748" i="1" a="1"/>
  <c r="AC748" i="1" s="1"/>
  <c r="AC749" i="1" a="1"/>
  <c r="AC749" i="1" s="1"/>
  <c r="AC750" i="1" a="1"/>
  <c r="AC750" i="1" s="1"/>
  <c r="AC751" i="1" a="1"/>
  <c r="AC751" i="1" s="1"/>
  <c r="AC752" i="1" a="1"/>
  <c r="AC752" i="1" s="1"/>
  <c r="AC753" i="1" a="1"/>
  <c r="AC753" i="1" s="1"/>
  <c r="AC754" i="1" a="1"/>
  <c r="AC754" i="1" s="1"/>
  <c r="AC755" i="1" a="1"/>
  <c r="AC755" i="1" s="1"/>
  <c r="AC756" i="1" a="1"/>
  <c r="AC756" i="1" s="1"/>
  <c r="AC757" i="1" a="1"/>
  <c r="AC757" i="1" s="1"/>
  <c r="AC758" i="1" a="1"/>
  <c r="AC758" i="1" s="1"/>
  <c r="AC759" i="1" a="1"/>
  <c r="AC759" i="1" s="1"/>
  <c r="AC760" i="1" a="1"/>
  <c r="AC760" i="1" s="1"/>
  <c r="AC761" i="1" a="1"/>
  <c r="AC761" i="1" s="1"/>
  <c r="AC762" i="1" a="1"/>
  <c r="AC762" i="1" s="1"/>
  <c r="AC763" i="1" a="1"/>
  <c r="AC763" i="1" s="1"/>
  <c r="AC764" i="1" a="1"/>
  <c r="AC764" i="1" s="1"/>
  <c r="AC765" i="1" a="1"/>
  <c r="AC765" i="1" s="1"/>
  <c r="AC766" i="1" a="1"/>
  <c r="AC766" i="1" s="1"/>
  <c r="AC767" i="1" a="1"/>
  <c r="AC767" i="1" s="1"/>
  <c r="AC768" i="1" a="1"/>
  <c r="AC768" i="1" s="1"/>
  <c r="AC769" i="1" a="1"/>
  <c r="AC769" i="1" s="1"/>
  <c r="AC770" i="1" a="1"/>
  <c r="AC770" i="1" s="1"/>
  <c r="AC771" i="1" a="1"/>
  <c r="AC771" i="1" s="1"/>
  <c r="AC772" i="1" a="1"/>
  <c r="AC772" i="1" s="1"/>
  <c r="AC773" i="1" a="1"/>
  <c r="AC773" i="1" s="1"/>
  <c r="AC774" i="1" a="1"/>
  <c r="AC774" i="1" s="1"/>
  <c r="AC775" i="1" a="1"/>
  <c r="AC775" i="1" s="1"/>
  <c r="AC776" i="1" a="1"/>
  <c r="AC776" i="1" s="1"/>
  <c r="AC777" i="1" a="1"/>
  <c r="AC777" i="1" s="1"/>
  <c r="AC778" i="1" a="1"/>
  <c r="AC778" i="1" s="1"/>
  <c r="AC779" i="1" a="1"/>
  <c r="AC779" i="1" s="1"/>
  <c r="AC780" i="1" a="1"/>
  <c r="AC780" i="1" s="1"/>
  <c r="AC781" i="1" a="1"/>
  <c r="AC781" i="1" s="1"/>
  <c r="AC782" i="1" a="1"/>
  <c r="AC782" i="1" s="1"/>
  <c r="AC783" i="1" a="1"/>
  <c r="AC783" i="1" s="1"/>
  <c r="AC784" i="1" a="1"/>
  <c r="AC784" i="1" s="1"/>
  <c r="AC785" i="1" a="1"/>
  <c r="AC785" i="1" s="1"/>
  <c r="AC786" i="1" a="1"/>
  <c r="AC786" i="1" s="1"/>
  <c r="AC787" i="1" a="1"/>
  <c r="AC787" i="1" s="1"/>
  <c r="AC788" i="1" a="1"/>
  <c r="AC788" i="1" s="1"/>
  <c r="AC789" i="1" a="1"/>
  <c r="AC789" i="1" s="1"/>
  <c r="AC790" i="1" a="1"/>
  <c r="AC790" i="1" s="1"/>
  <c r="AC791" i="1" a="1"/>
  <c r="AC791" i="1" s="1"/>
  <c r="AC792" i="1" a="1"/>
  <c r="AC792" i="1" s="1"/>
  <c r="AC793" i="1" a="1"/>
  <c r="AC793" i="1" s="1"/>
  <c r="AC794" i="1" a="1"/>
  <c r="AC794" i="1" s="1"/>
  <c r="AC795" i="1" a="1"/>
  <c r="AC795" i="1" s="1"/>
  <c r="AC796" i="1" a="1"/>
  <c r="AC796" i="1" s="1"/>
  <c r="AC797" i="1" a="1"/>
  <c r="AC797" i="1" s="1"/>
  <c r="AC798" i="1" a="1"/>
  <c r="AC798" i="1" s="1"/>
  <c r="AC799" i="1" a="1"/>
  <c r="AC799" i="1" s="1"/>
  <c r="AC800" i="1" a="1"/>
  <c r="AC800" i="1" s="1"/>
  <c r="AC801" i="1" a="1"/>
  <c r="AC801" i="1" s="1"/>
  <c r="AC802" i="1" a="1"/>
  <c r="AC802" i="1" s="1"/>
  <c r="AC803" i="1" a="1"/>
  <c r="AC803" i="1" s="1"/>
  <c r="AC804" i="1" a="1"/>
  <c r="AC804" i="1" s="1"/>
  <c r="AC805" i="1" a="1"/>
  <c r="AC805" i="1" s="1"/>
  <c r="AC806" i="1" a="1"/>
  <c r="AC806" i="1" s="1"/>
  <c r="AC807" i="1" a="1"/>
  <c r="AC807" i="1" s="1"/>
  <c r="AC808" i="1" a="1"/>
  <c r="AC808" i="1" s="1"/>
  <c r="AC809" i="1" a="1"/>
  <c r="AC809" i="1" s="1"/>
  <c r="AC810" i="1" a="1"/>
  <c r="AC810" i="1" s="1"/>
  <c r="AC811" i="1" a="1"/>
  <c r="AC811" i="1" s="1"/>
  <c r="AC812" i="1" a="1"/>
  <c r="AC812" i="1" s="1"/>
  <c r="AC813" i="1" a="1"/>
  <c r="AC813" i="1" s="1"/>
  <c r="AC814" i="1" a="1"/>
  <c r="AC814" i="1" s="1"/>
  <c r="AC815" i="1" a="1"/>
  <c r="AC815" i="1" s="1"/>
  <c r="AC816" i="1" a="1"/>
  <c r="AC816" i="1" s="1"/>
  <c r="AC817" i="1" a="1"/>
  <c r="AC817" i="1" s="1"/>
  <c r="AC818" i="1" a="1"/>
  <c r="AC818" i="1" s="1"/>
  <c r="AC819" i="1" a="1"/>
  <c r="AC819" i="1" s="1"/>
  <c r="AC820" i="1" a="1"/>
  <c r="AC820" i="1" s="1"/>
  <c r="AC821" i="1" a="1"/>
  <c r="AC821" i="1" s="1"/>
  <c r="AC822" i="1" a="1"/>
  <c r="AC822" i="1" s="1"/>
  <c r="AC823" i="1" a="1"/>
  <c r="AC823" i="1" s="1"/>
  <c r="AC824" i="1" a="1"/>
  <c r="AC824" i="1" s="1"/>
  <c r="AC825" i="1" a="1"/>
  <c r="AC825" i="1" s="1"/>
  <c r="AC826" i="1" a="1"/>
  <c r="AC826" i="1" s="1"/>
  <c r="AC827" i="1" a="1"/>
  <c r="AC827" i="1" s="1"/>
  <c r="AC828" i="1" a="1"/>
  <c r="AC828" i="1" s="1"/>
  <c r="AC829" i="1" a="1"/>
  <c r="AC829" i="1" s="1"/>
  <c r="AC830" i="1" a="1"/>
  <c r="AC830" i="1" s="1"/>
  <c r="AC831" i="1" a="1"/>
  <c r="AC831" i="1" s="1"/>
  <c r="AC832" i="1" a="1"/>
  <c r="AC832" i="1" s="1"/>
  <c r="AC833" i="1" a="1"/>
  <c r="AC833" i="1" s="1"/>
  <c r="AC834" i="1" a="1"/>
  <c r="AC834" i="1" s="1"/>
  <c r="AC835" i="1" a="1"/>
  <c r="AC835" i="1" s="1"/>
  <c r="AC836" i="1" a="1"/>
  <c r="AC836" i="1" s="1"/>
  <c r="AC837" i="1" a="1"/>
  <c r="AC837" i="1" s="1"/>
  <c r="AC838" i="1" a="1"/>
  <c r="AC838" i="1" s="1"/>
  <c r="AC839" i="1" a="1"/>
  <c r="AC839" i="1" s="1"/>
  <c r="AC840" i="1" a="1"/>
  <c r="AC840" i="1" s="1"/>
  <c r="AC841" i="1" a="1"/>
  <c r="AC841" i="1" s="1"/>
  <c r="AC842" i="1" a="1"/>
  <c r="AC842" i="1" s="1"/>
  <c r="AC843" i="1" a="1"/>
  <c r="AC843" i="1" s="1"/>
  <c r="AC844" i="1" a="1"/>
  <c r="AC844" i="1" s="1"/>
  <c r="AC845" i="1" a="1"/>
  <c r="AC845" i="1" s="1"/>
  <c r="AC846" i="1" a="1"/>
  <c r="AC846" i="1" s="1"/>
  <c r="AC847" i="1" a="1"/>
  <c r="AC847" i="1"/>
  <c r="AC848" i="1" a="1"/>
  <c r="AC848" i="1" s="1"/>
  <c r="AC849" i="1" a="1"/>
  <c r="AC849" i="1" s="1"/>
  <c r="AC850" i="1" a="1"/>
  <c r="AC850" i="1"/>
  <c r="AC851" i="1" a="1"/>
  <c r="AC851" i="1" s="1"/>
  <c r="AC852" i="1" a="1"/>
  <c r="AC852" i="1" s="1"/>
  <c r="AC853" i="1" a="1"/>
  <c r="AC853" i="1" s="1"/>
  <c r="AC854" i="1" a="1"/>
  <c r="AC854" i="1" s="1"/>
  <c r="AC855" i="1" a="1"/>
  <c r="AC855" i="1" s="1"/>
  <c r="AC856" i="1" a="1"/>
  <c r="AC856" i="1" s="1"/>
  <c r="AC857" i="1" a="1"/>
  <c r="AC857" i="1" s="1"/>
  <c r="AC858" i="1" a="1"/>
  <c r="AC858" i="1" s="1"/>
  <c r="AC859" i="1" a="1"/>
  <c r="AC859" i="1" s="1"/>
  <c r="AC860" i="1" a="1"/>
  <c r="AC860" i="1" s="1"/>
  <c r="AC861" i="1" a="1"/>
  <c r="AC861" i="1" s="1"/>
  <c r="AC862" i="1" a="1"/>
  <c r="AC862" i="1" s="1"/>
  <c r="AC863" i="1" a="1"/>
  <c r="AC863" i="1" s="1"/>
  <c r="AC864" i="1" a="1"/>
  <c r="AC864" i="1" s="1"/>
  <c r="AC865" i="1" a="1"/>
  <c r="AC865" i="1" s="1"/>
  <c r="AC866" i="1" a="1"/>
  <c r="AC866" i="1" s="1"/>
  <c r="AC867" i="1" a="1"/>
  <c r="AC867" i="1" s="1"/>
  <c r="AC868" i="1" a="1"/>
  <c r="AC868" i="1" s="1"/>
  <c r="AC869" i="1" a="1"/>
  <c r="AC869" i="1" s="1"/>
  <c r="AC870" i="1" a="1"/>
  <c r="AC870" i="1" s="1"/>
  <c r="AC871" i="1" a="1"/>
  <c r="AC871" i="1" s="1"/>
  <c r="AC872" i="1" a="1"/>
  <c r="AC872" i="1"/>
  <c r="AC873" i="1" a="1"/>
  <c r="AC873" i="1" s="1"/>
  <c r="AC874" i="1" a="1"/>
  <c r="AC874" i="1" s="1"/>
  <c r="AC875" i="1" a="1"/>
  <c r="AC875" i="1" s="1"/>
  <c r="AC876" i="1" a="1"/>
  <c r="AC876" i="1" s="1"/>
  <c r="AC877" i="1" a="1"/>
  <c r="AC877" i="1" s="1"/>
  <c r="AC878" i="1" a="1"/>
  <c r="AC878" i="1" s="1"/>
  <c r="AC879" i="1" a="1"/>
  <c r="AC879" i="1" s="1"/>
  <c r="AC880" i="1" a="1"/>
  <c r="AC880" i="1" s="1"/>
  <c r="AC881" i="1" a="1"/>
  <c r="AC881" i="1" s="1"/>
  <c r="AC882" i="1" a="1"/>
  <c r="AC882" i="1" s="1"/>
  <c r="AC883" i="1" a="1"/>
  <c r="AC883" i="1" s="1"/>
  <c r="AC884" i="1" a="1"/>
  <c r="AC884" i="1" s="1"/>
  <c r="AC885" i="1" a="1"/>
  <c r="AC885" i="1" s="1"/>
  <c r="AC886" i="1" a="1"/>
  <c r="AC886" i="1" s="1"/>
  <c r="AC887" i="1" a="1"/>
  <c r="AC887" i="1" s="1"/>
  <c r="AC888" i="1" a="1"/>
  <c r="AC888" i="1" s="1"/>
  <c r="AC889" i="1" a="1"/>
  <c r="AC889" i="1" s="1"/>
  <c r="AC890" i="1" a="1"/>
  <c r="AC890" i="1" s="1"/>
  <c r="AC891" i="1" a="1"/>
  <c r="AC891" i="1" s="1"/>
  <c r="AC892" i="1" a="1"/>
  <c r="AC892" i="1" s="1"/>
  <c r="AC893" i="1" a="1"/>
  <c r="AC893" i="1" s="1"/>
  <c r="AC894" i="1" a="1"/>
  <c r="AC894" i="1" s="1"/>
  <c r="AC895" i="1" a="1"/>
  <c r="AC895" i="1" s="1"/>
  <c r="AC896" i="1" a="1"/>
  <c r="AC896" i="1" s="1"/>
  <c r="AC897" i="1" a="1"/>
  <c r="AC897" i="1" s="1"/>
  <c r="AC898" i="1" a="1"/>
  <c r="AC898" i="1" s="1"/>
  <c r="AC899" i="1" a="1"/>
  <c r="AC899" i="1" s="1"/>
  <c r="AC900" i="1" a="1"/>
  <c r="AC900" i="1" s="1"/>
  <c r="AC901" i="1" a="1"/>
  <c r="AC901" i="1" s="1"/>
  <c r="AC902" i="1" a="1"/>
  <c r="AC902" i="1" s="1"/>
  <c r="AC903" i="1" a="1"/>
  <c r="AC903" i="1" s="1"/>
  <c r="AC904" i="1" a="1"/>
  <c r="AC904" i="1" s="1"/>
  <c r="AC905" i="1" a="1"/>
  <c r="AC905" i="1" s="1"/>
  <c r="AC906" i="1" a="1"/>
  <c r="AC906" i="1" s="1"/>
  <c r="AC907" i="1" a="1"/>
  <c r="AC907" i="1" s="1"/>
  <c r="AC908" i="1" a="1"/>
  <c r="AC908" i="1" s="1"/>
  <c r="AC909" i="1" a="1"/>
  <c r="AC909" i="1" s="1"/>
  <c r="AC910" i="1" a="1"/>
  <c r="AC910" i="1" s="1"/>
  <c r="AC911" i="1" a="1"/>
  <c r="AC911" i="1" s="1"/>
  <c r="AC912" i="1" a="1"/>
  <c r="AC912" i="1" s="1"/>
  <c r="AC913" i="1" a="1"/>
  <c r="AC913" i="1" s="1"/>
  <c r="AC914" i="1" a="1"/>
  <c r="AC914" i="1" s="1"/>
  <c r="AC915" i="1" a="1"/>
  <c r="AC915" i="1" s="1"/>
  <c r="AC916" i="1" a="1"/>
  <c r="AC916" i="1" s="1"/>
  <c r="AC917" i="1" a="1"/>
  <c r="AC917" i="1" s="1"/>
  <c r="AC918" i="1" a="1"/>
  <c r="AC918" i="1" s="1"/>
  <c r="AC919" i="1" a="1"/>
  <c r="AC919" i="1" s="1"/>
  <c r="AC920" i="1" a="1"/>
  <c r="AC920" i="1" s="1"/>
  <c r="AC921" i="1" a="1"/>
  <c r="AC921" i="1" s="1"/>
  <c r="AC922" i="1" a="1"/>
  <c r="AC922" i="1" s="1"/>
  <c r="AC923" i="1" a="1"/>
  <c r="AC923" i="1" s="1"/>
  <c r="AC924" i="1" a="1"/>
  <c r="AC924" i="1" s="1"/>
  <c r="AC925" i="1" a="1"/>
  <c r="AC925" i="1" s="1"/>
  <c r="AC926" i="1" a="1"/>
  <c r="AC926" i="1" s="1"/>
  <c r="AC927" i="1" a="1"/>
  <c r="AC927" i="1" s="1"/>
  <c r="AC928" i="1" a="1"/>
  <c r="AC928" i="1" s="1"/>
  <c r="AC929" i="1" a="1"/>
  <c r="AC929" i="1" s="1"/>
  <c r="AC930" i="1" a="1"/>
  <c r="AC930" i="1" s="1"/>
  <c r="AC931" i="1" a="1"/>
  <c r="AC931" i="1" s="1"/>
  <c r="AC932" i="1" a="1"/>
  <c r="AC932" i="1" s="1"/>
  <c r="AC933" i="1" a="1"/>
  <c r="AC933" i="1" s="1"/>
  <c r="AC934" i="1" a="1"/>
  <c r="AC934" i="1" s="1"/>
  <c r="AC935" i="1" a="1"/>
  <c r="AC935" i="1" s="1"/>
  <c r="AC936" i="1" a="1"/>
  <c r="AC936" i="1" s="1"/>
  <c r="AC937" i="1" a="1"/>
  <c r="AC937" i="1" s="1"/>
  <c r="AC938" i="1" a="1"/>
  <c r="AC938" i="1" s="1"/>
  <c r="AC939" i="1" a="1"/>
  <c r="AC939" i="1" s="1"/>
  <c r="AC940" i="1" a="1"/>
  <c r="AC940" i="1" s="1"/>
  <c r="AC941" i="1" a="1"/>
  <c r="AC941" i="1" s="1"/>
  <c r="AC942" i="1" a="1"/>
  <c r="AC942" i="1" s="1"/>
  <c r="AC943" i="1" a="1"/>
  <c r="AC943" i="1" s="1"/>
  <c r="AC944" i="1" a="1"/>
  <c r="AC944" i="1" s="1"/>
  <c r="AC945" i="1" a="1"/>
  <c r="AC945" i="1" s="1"/>
  <c r="AC946" i="1" a="1"/>
  <c r="AC946" i="1" s="1"/>
  <c r="AC947" i="1" a="1"/>
  <c r="AC947" i="1" s="1"/>
  <c r="AC948" i="1" a="1"/>
  <c r="AC948" i="1" s="1"/>
  <c r="AC949" i="1" a="1"/>
  <c r="AC949" i="1" s="1"/>
  <c r="AC950" i="1" a="1"/>
  <c r="AC950" i="1" s="1"/>
  <c r="AC951" i="1" a="1"/>
  <c r="AC951" i="1" s="1"/>
  <c r="AC952" i="1" a="1"/>
  <c r="AC952" i="1" s="1"/>
  <c r="AC953" i="1" a="1"/>
  <c r="AC953" i="1" s="1"/>
  <c r="AC954" i="1" a="1"/>
  <c r="AC954" i="1" s="1"/>
  <c r="AC955" i="1" a="1"/>
  <c r="AC955" i="1" s="1"/>
  <c r="AC956" i="1" a="1"/>
  <c r="AC956" i="1" s="1"/>
  <c r="AC957" i="1" a="1"/>
  <c r="AC957" i="1" s="1"/>
  <c r="AC958" i="1" a="1"/>
  <c r="AC958" i="1" s="1"/>
  <c r="AC959" i="1" a="1"/>
  <c r="AC959" i="1" s="1"/>
  <c r="AC960" i="1" a="1"/>
  <c r="AC960" i="1" s="1"/>
  <c r="AC961" i="1" a="1"/>
  <c r="AC961" i="1" s="1"/>
  <c r="AC962" i="1" a="1"/>
  <c r="AC962" i="1" s="1"/>
  <c r="AC963" i="1" a="1"/>
  <c r="AC963" i="1" s="1"/>
  <c r="AC964" i="1" a="1"/>
  <c r="AC964" i="1" s="1"/>
  <c r="AC965" i="1" a="1"/>
  <c r="AC965" i="1" s="1"/>
  <c r="AC966" i="1" a="1"/>
  <c r="AC966" i="1" s="1"/>
  <c r="AC967" i="1" a="1"/>
  <c r="AC967" i="1" s="1"/>
  <c r="AC968" i="1" a="1"/>
  <c r="AC968" i="1" s="1"/>
  <c r="AC969" i="1" a="1"/>
  <c r="AC969" i="1" s="1"/>
  <c r="AC970" i="1" a="1"/>
  <c r="AC970" i="1" s="1"/>
  <c r="AC971" i="1" a="1"/>
  <c r="AC971" i="1" s="1"/>
  <c r="AC972" i="1" a="1"/>
  <c r="AC972" i="1" s="1"/>
  <c r="AC973" i="1" a="1"/>
  <c r="AC973" i="1" s="1"/>
  <c r="AC974" i="1" a="1"/>
  <c r="AC974" i="1" s="1"/>
  <c r="AC975" i="1" a="1"/>
  <c r="AC975" i="1" s="1"/>
  <c r="AC976" i="1" a="1"/>
  <c r="AC976" i="1" s="1"/>
  <c r="AC977" i="1" a="1"/>
  <c r="AC977" i="1" s="1"/>
  <c r="AC978" i="1" a="1"/>
  <c r="AC978" i="1" s="1"/>
  <c r="AC979" i="1" a="1"/>
  <c r="AC979" i="1" s="1"/>
  <c r="AC980" i="1" a="1"/>
  <c r="AC980" i="1" s="1"/>
  <c r="AC981" i="1" a="1"/>
  <c r="AC981" i="1" s="1"/>
  <c r="AC982" i="1" a="1"/>
  <c r="AC982" i="1" s="1"/>
  <c r="AC983" i="1" a="1"/>
  <c r="AC983" i="1" s="1"/>
  <c r="AC984" i="1" a="1"/>
  <c r="AC984" i="1" s="1"/>
  <c r="AC985" i="1" a="1"/>
  <c r="AC985" i="1" s="1"/>
  <c r="AC986" i="1" a="1"/>
  <c r="AC986" i="1" s="1"/>
  <c r="AC987" i="1" a="1"/>
  <c r="AC987" i="1" s="1"/>
  <c r="AC988" i="1" a="1"/>
  <c r="AC988" i="1" s="1"/>
  <c r="AC989" i="1" a="1"/>
  <c r="AC989" i="1" s="1"/>
  <c r="AC990" i="1" a="1"/>
  <c r="AC990" i="1" s="1"/>
  <c r="AC991" i="1" a="1"/>
  <c r="AC991" i="1" s="1"/>
  <c r="AC992" i="1" a="1"/>
  <c r="AC992" i="1" s="1"/>
  <c r="AC993" i="1" a="1"/>
  <c r="AC993" i="1" s="1"/>
  <c r="AC994" i="1" a="1"/>
  <c r="AC994" i="1" s="1"/>
  <c r="AC995" i="1" a="1"/>
  <c r="AC995" i="1" s="1"/>
  <c r="AC996" i="1" a="1"/>
  <c r="AC996" i="1" s="1"/>
  <c r="AC997" i="1" a="1"/>
  <c r="AC997" i="1" s="1"/>
  <c r="AC998" i="1" a="1"/>
  <c r="AC998" i="1"/>
  <c r="AC999" i="1" a="1"/>
  <c r="AC999" i="1" s="1"/>
  <c r="AC1000" i="1" a="1"/>
  <c r="AC1000" i="1" s="1"/>
  <c r="AC1001" i="1" a="1"/>
  <c r="AC1001" i="1" s="1"/>
  <c r="AC1002" i="1" a="1"/>
  <c r="AC1002" i="1" s="1"/>
  <c r="AC1003" i="1" a="1"/>
  <c r="AC1003" i="1" s="1"/>
  <c r="AC1004" i="1" a="1"/>
  <c r="AC1004" i="1" s="1"/>
  <c r="AC1005" i="1" a="1"/>
  <c r="AC1005" i="1" s="1"/>
  <c r="AC1006" i="1" a="1"/>
  <c r="AC1006" i="1" s="1"/>
  <c r="AC1007" i="1" a="1"/>
  <c r="AC1007" i="1" s="1"/>
  <c r="AC1008" i="1" a="1"/>
  <c r="AC1008" i="1" s="1"/>
  <c r="AC1009" i="1" a="1"/>
  <c r="AC1009" i="1" s="1"/>
  <c r="AC1010" i="1" a="1"/>
  <c r="AC1010" i="1" s="1"/>
  <c r="AC1011" i="1" a="1"/>
  <c r="AC1011" i="1" s="1"/>
  <c r="AC1012" i="1" a="1"/>
  <c r="AC1012" i="1" s="1"/>
  <c r="AC1013" i="1" a="1"/>
  <c r="AC1013" i="1" s="1"/>
  <c r="AC1014" i="1" a="1"/>
  <c r="AC1014" i="1" s="1"/>
  <c r="AC1015" i="1" a="1"/>
  <c r="AC1015" i="1" s="1"/>
  <c r="AC1016" i="1" a="1"/>
  <c r="AC1016" i="1" s="1"/>
  <c r="AC1017" i="1" a="1"/>
  <c r="AC1017" i="1" s="1"/>
  <c r="AC1018" i="1" a="1"/>
  <c r="AC1018" i="1" s="1"/>
  <c r="AC1019" i="1" a="1"/>
  <c r="AC1019" i="1" s="1"/>
  <c r="AC1020" i="1" a="1"/>
  <c r="AC1020" i="1" s="1"/>
  <c r="AC1021" i="1" a="1"/>
  <c r="AC1021" i="1" s="1"/>
  <c r="AC1022" i="1" a="1"/>
  <c r="AC1022" i="1" s="1"/>
  <c r="AC1023" i="1" a="1"/>
  <c r="AC1023" i="1" s="1"/>
  <c r="AC1024" i="1" a="1"/>
  <c r="AC1024" i="1" s="1"/>
  <c r="AC1025" i="1" a="1"/>
  <c r="AC1025" i="1" s="1"/>
  <c r="AC1026" i="1" a="1"/>
  <c r="AC1026" i="1" s="1"/>
  <c r="AC1027" i="1" a="1"/>
  <c r="AC1027" i="1" s="1"/>
  <c r="AC1028" i="1" a="1"/>
  <c r="AC1028" i="1" s="1"/>
  <c r="AC1029" i="1" a="1"/>
  <c r="AC1029" i="1" s="1"/>
  <c r="AC1030" i="1" a="1"/>
  <c r="AC1030" i="1" s="1"/>
  <c r="AC1031" i="1" a="1"/>
  <c r="AC1031" i="1" s="1"/>
  <c r="AC1032" i="1" a="1"/>
  <c r="AC1032" i="1" s="1"/>
  <c r="AC1033" i="1" a="1"/>
  <c r="AC1033" i="1" s="1"/>
  <c r="AC1034" i="1" a="1"/>
  <c r="AC1034" i="1" s="1"/>
  <c r="AC1035" i="1" a="1"/>
  <c r="AC1035" i="1" s="1"/>
  <c r="AC1036" i="1" a="1"/>
  <c r="AC1036" i="1" s="1"/>
  <c r="AC1037" i="1" a="1"/>
  <c r="AC1037" i="1" s="1"/>
  <c r="AC1038" i="1" a="1"/>
  <c r="AC1038" i="1" s="1"/>
  <c r="AC1039" i="1" a="1"/>
  <c r="AC1039" i="1" s="1"/>
  <c r="AC1040" i="1" a="1"/>
  <c r="AC1040" i="1" s="1"/>
  <c r="AC1041" i="1" a="1"/>
  <c r="AC1041" i="1" s="1"/>
  <c r="AC1042" i="1" a="1"/>
  <c r="AC1042" i="1" s="1"/>
  <c r="AC1043" i="1" a="1"/>
  <c r="AC1043" i="1" s="1"/>
  <c r="AC1044" i="1" a="1"/>
  <c r="AC1044" i="1" s="1"/>
  <c r="AC1045" i="1" a="1"/>
  <c r="AC1045" i="1" s="1"/>
  <c r="AC1046" i="1" a="1"/>
  <c r="AC1046" i="1" s="1"/>
  <c r="AC1047" i="1" a="1"/>
  <c r="AC1047" i="1" s="1"/>
  <c r="AC1048" i="1" a="1"/>
  <c r="AC1048" i="1" s="1"/>
  <c r="AC1049" i="1" a="1"/>
  <c r="AC1049" i="1" s="1"/>
  <c r="AC1050" i="1" a="1"/>
  <c r="AC1050" i="1" s="1"/>
  <c r="AC1051" i="1" a="1"/>
  <c r="AC1051" i="1" s="1"/>
  <c r="AC1052" i="1" a="1"/>
  <c r="AC1052" i="1" s="1"/>
  <c r="AC1053" i="1" a="1"/>
  <c r="AC1053" i="1" s="1"/>
  <c r="AC1054" i="1" a="1"/>
  <c r="AC1054" i="1" s="1"/>
  <c r="AC1055" i="1" a="1"/>
  <c r="AC1055" i="1" s="1"/>
  <c r="AC1056" i="1" a="1"/>
  <c r="AC1056" i="1" s="1"/>
  <c r="AC1057" i="1" a="1"/>
  <c r="AC1057" i="1" s="1"/>
  <c r="AC1058" i="1" a="1"/>
  <c r="AC1058" i="1" s="1"/>
  <c r="AC1059" i="1" a="1"/>
  <c r="AC1059" i="1" s="1"/>
  <c r="AC1060" i="1" a="1"/>
  <c r="AC1060" i="1" s="1"/>
  <c r="AC1061" i="1" a="1"/>
  <c r="AC1061" i="1" s="1"/>
  <c r="AC1062" i="1" a="1"/>
  <c r="AC1062" i="1" s="1"/>
  <c r="AC1063" i="1" a="1"/>
  <c r="AC1063" i="1" s="1"/>
  <c r="AC1064" i="1" a="1"/>
  <c r="AC1064" i="1" s="1"/>
  <c r="AC1065" i="1" a="1"/>
  <c r="AC1065" i="1" s="1"/>
  <c r="AC1066" i="1" a="1"/>
  <c r="AC1066" i="1" s="1"/>
  <c r="AC1067" i="1" a="1"/>
  <c r="AC1067" i="1" s="1"/>
  <c r="AC1068" i="1" a="1"/>
  <c r="AC1068" i="1"/>
  <c r="AC1069" i="1" a="1"/>
  <c r="AC1069" i="1" s="1"/>
  <c r="AC1070" i="1" a="1"/>
  <c r="AC1070" i="1" s="1"/>
  <c r="AC1071" i="1" a="1"/>
  <c r="AC1071" i="1" s="1"/>
  <c r="AC1072" i="1" a="1"/>
  <c r="AC1072" i="1"/>
  <c r="AC1073" i="1" a="1"/>
  <c r="AC1073" i="1" s="1"/>
  <c r="AC1074" i="1" a="1"/>
  <c r="AC1074" i="1" s="1"/>
  <c r="AC1075" i="1" a="1"/>
  <c r="AC1075" i="1" s="1"/>
  <c r="AC1076" i="1" a="1"/>
  <c r="AC1076" i="1" s="1"/>
  <c r="AC1077" i="1" a="1"/>
  <c r="AC1077" i="1" s="1"/>
  <c r="AC1078" i="1" a="1"/>
  <c r="AC1078" i="1" s="1"/>
  <c r="AC1079" i="1" a="1"/>
  <c r="AC1079" i="1" s="1"/>
  <c r="AC1080" i="1" a="1"/>
  <c r="AC1080" i="1" s="1"/>
  <c r="AC1081" i="1" a="1"/>
  <c r="AC1081" i="1" s="1"/>
  <c r="AC1082" i="1" a="1"/>
  <c r="AC1082" i="1" s="1"/>
  <c r="AC1083" i="1" a="1"/>
  <c r="AC1083" i="1" s="1"/>
  <c r="AC1084" i="1" a="1"/>
  <c r="AC1084" i="1" s="1"/>
  <c r="AC1085" i="1" a="1"/>
  <c r="AC1085" i="1" s="1"/>
  <c r="AC1086" i="1" a="1"/>
  <c r="AC1086" i="1" s="1"/>
  <c r="AC1087" i="1" a="1"/>
  <c r="AC1087" i="1"/>
  <c r="AC1088" i="1" a="1"/>
  <c r="AC1088" i="1" s="1"/>
  <c r="AC1089" i="1" a="1"/>
  <c r="AC1089" i="1" s="1"/>
  <c r="AC1090" i="1" a="1"/>
  <c r="AC1090" i="1" s="1"/>
  <c r="AC1091" i="1" a="1"/>
  <c r="AC1091" i="1" s="1"/>
  <c r="AC1092" i="1" a="1"/>
  <c r="AC1092" i="1" s="1"/>
  <c r="AC1093" i="1" a="1"/>
  <c r="AC1093" i="1" s="1"/>
  <c r="AC1094" i="1" a="1"/>
  <c r="AC1094" i="1"/>
  <c r="AC1095" i="1" a="1"/>
  <c r="AC1095" i="1" s="1"/>
  <c r="AC1096" i="1" a="1"/>
  <c r="AC1096" i="1" s="1"/>
  <c r="AC1097" i="1" a="1"/>
  <c r="AC1097" i="1" s="1"/>
  <c r="AC1098" i="1" a="1"/>
  <c r="AC1098" i="1" s="1"/>
  <c r="AC1099" i="1" a="1"/>
  <c r="AC1099" i="1" s="1"/>
  <c r="AC1100" i="1" a="1"/>
  <c r="AC1100" i="1" s="1"/>
  <c r="AC1101" i="1" a="1"/>
  <c r="AC1101" i="1" s="1"/>
  <c r="AC1102" i="1" a="1"/>
  <c r="AC1102" i="1" s="1"/>
  <c r="AC1103" i="1" a="1"/>
  <c r="AC1103" i="1" s="1"/>
  <c r="AC1104" i="1" a="1"/>
  <c r="AC1104" i="1" s="1"/>
  <c r="AC1105" i="1" a="1"/>
  <c r="AC1105" i="1" s="1"/>
  <c r="AC1106" i="1" a="1"/>
  <c r="AC1106" i="1" s="1"/>
  <c r="AC1107" i="1" a="1"/>
  <c r="AC1107" i="1" s="1"/>
  <c r="AC1108" i="1" a="1"/>
  <c r="AC1108" i="1"/>
  <c r="AC1109" i="1" a="1"/>
  <c r="AC1109" i="1" s="1"/>
  <c r="AC1110" i="1" a="1"/>
  <c r="AC1110" i="1" s="1"/>
  <c r="AC1111" i="1" a="1"/>
  <c r="AC1111" i="1" s="1"/>
  <c r="AC1112" i="1" a="1"/>
  <c r="AC1112" i="1" s="1"/>
  <c r="AC1113" i="1" a="1"/>
  <c r="AC1113" i="1" s="1"/>
  <c r="AC1114" i="1" a="1"/>
  <c r="AC1114" i="1" s="1"/>
  <c r="AC1115" i="1" a="1"/>
  <c r="AC1115" i="1" s="1"/>
  <c r="AC1116" i="1" a="1"/>
  <c r="AC1116" i="1" s="1"/>
  <c r="AC1117" i="1" a="1"/>
  <c r="AC1117" i="1" s="1"/>
  <c r="AC1118" i="1" a="1"/>
  <c r="AC1118" i="1" s="1"/>
  <c r="AC1119" i="1" a="1"/>
  <c r="AC1119" i="1" s="1"/>
  <c r="AC1120" i="1" a="1"/>
  <c r="AC1120" i="1" s="1"/>
  <c r="AC1121" i="1" a="1"/>
  <c r="AC1121" i="1" s="1"/>
  <c r="AC1122" i="1" a="1"/>
  <c r="AC1122" i="1" s="1"/>
  <c r="AC1123" i="1" a="1"/>
  <c r="AC1123" i="1" s="1"/>
  <c r="AC1124" i="1" a="1"/>
  <c r="AC1124" i="1" s="1"/>
  <c r="AC1125" i="1" a="1"/>
  <c r="AC1125" i="1" s="1"/>
  <c r="AC1126" i="1" a="1"/>
  <c r="AC1126" i="1" s="1"/>
  <c r="AC1127" i="1" a="1"/>
  <c r="AC1127" i="1" s="1"/>
  <c r="AC1128" i="1" a="1"/>
  <c r="AC1128" i="1" s="1"/>
  <c r="AC1129" i="1" a="1"/>
  <c r="AC1129" i="1" s="1"/>
  <c r="AC1130" i="1" a="1"/>
  <c r="AC1130" i="1" s="1"/>
  <c r="AC1131" i="1" a="1"/>
  <c r="AC1131" i="1" s="1"/>
  <c r="AC1132" i="1" a="1"/>
  <c r="AC1132" i="1" s="1"/>
  <c r="AC1133" i="1" a="1"/>
  <c r="AC1133" i="1" s="1"/>
  <c r="AC1134" i="1" a="1"/>
  <c r="AC1134" i="1" s="1"/>
  <c r="AC1135" i="1" a="1"/>
  <c r="AC1135" i="1" s="1"/>
  <c r="AC1136" i="1" a="1"/>
  <c r="AC1136" i="1"/>
  <c r="AC1137" i="1" a="1"/>
  <c r="AC1137" i="1" s="1"/>
  <c r="AC1138" i="1" a="1"/>
  <c r="AC1138" i="1" s="1"/>
  <c r="AC1139" i="1" a="1"/>
  <c r="AC1139" i="1" s="1"/>
  <c r="AC1140" i="1" a="1"/>
  <c r="AC1140" i="1" s="1"/>
  <c r="AC1141" i="1" a="1"/>
  <c r="AC1141" i="1" s="1"/>
  <c r="AC1142" i="1" a="1"/>
  <c r="AC1142" i="1" s="1"/>
  <c r="AC1143" i="1" a="1"/>
  <c r="AC1143" i="1" s="1"/>
  <c r="AC1144" i="1" a="1"/>
  <c r="AC1144" i="1" s="1"/>
  <c r="AC1145" i="1" a="1"/>
  <c r="AC1145" i="1" s="1"/>
  <c r="AC1146" i="1" a="1"/>
  <c r="AC1146" i="1" s="1"/>
  <c r="AC1147" i="1" a="1"/>
  <c r="AC1147" i="1" s="1"/>
  <c r="AC1148" i="1" a="1"/>
  <c r="AC1148" i="1" s="1"/>
  <c r="AC1149" i="1" a="1"/>
  <c r="AC1149" i="1" s="1"/>
  <c r="AC1150" i="1" a="1"/>
  <c r="AC1150" i="1" s="1"/>
  <c r="AC1151" i="1" a="1"/>
  <c r="AC1151" i="1"/>
  <c r="AC1152" i="1" a="1"/>
  <c r="AC1152" i="1" s="1"/>
  <c r="AC1153" i="1" a="1"/>
  <c r="AC1153" i="1" s="1"/>
  <c r="AC1154" i="1" a="1"/>
  <c r="AC1154" i="1" s="1"/>
  <c r="AC1155" i="1" a="1"/>
  <c r="AC1155" i="1" s="1"/>
  <c r="AC1156" i="1" a="1"/>
  <c r="AC1156" i="1" s="1"/>
  <c r="AC1157" i="1" a="1"/>
  <c r="AC1157" i="1" s="1"/>
  <c r="AC1158" i="1" a="1"/>
  <c r="AC1158" i="1" s="1"/>
  <c r="AC1159" i="1" a="1"/>
  <c r="AC1159" i="1" s="1"/>
  <c r="AC1160" i="1" a="1"/>
  <c r="AC1160" i="1" s="1"/>
  <c r="AC1161" i="1" a="1"/>
  <c r="AC1161" i="1" s="1"/>
  <c r="AC1162" i="1" a="1"/>
  <c r="AC1162" i="1" s="1"/>
  <c r="AC1163" i="1" a="1"/>
  <c r="AC1163" i="1" s="1"/>
  <c r="AC1164" i="1" a="1"/>
  <c r="AC1164" i="1" s="1"/>
  <c r="AC1165" i="1" a="1"/>
  <c r="AC1165" i="1" s="1"/>
  <c r="AC1166" i="1" a="1"/>
  <c r="AC1166" i="1" s="1"/>
  <c r="AC1167" i="1" a="1"/>
  <c r="AC1167" i="1" s="1"/>
  <c r="AC1168" i="1" a="1"/>
  <c r="AC1168" i="1" s="1"/>
  <c r="AC1169" i="1" a="1"/>
  <c r="AC1169" i="1" s="1"/>
  <c r="AC1170" i="1" a="1"/>
  <c r="AC1170" i="1" s="1"/>
  <c r="AC1171" i="1" a="1"/>
  <c r="AC1171" i="1" s="1"/>
  <c r="AC1172" i="1" a="1"/>
  <c r="AC1172" i="1" s="1"/>
  <c r="AC1173" i="1" a="1"/>
  <c r="AC1173" i="1" s="1"/>
  <c r="AC1174" i="1" a="1"/>
  <c r="AC1174" i="1" s="1"/>
  <c r="AC1175" i="1" a="1"/>
  <c r="AC1175" i="1" s="1"/>
  <c r="AC1176" i="1" a="1"/>
  <c r="AC1176" i="1" s="1"/>
  <c r="AC1177" i="1" a="1"/>
  <c r="AC1177" i="1" s="1"/>
  <c r="AC1178" i="1" a="1"/>
  <c r="AC1178" i="1" s="1"/>
  <c r="AC1179" i="1" a="1"/>
  <c r="AC1179" i="1" s="1"/>
  <c r="AC1180" i="1" a="1"/>
  <c r="AC1180" i="1" s="1"/>
  <c r="AC1181" i="1" a="1"/>
  <c r="AC1181" i="1" s="1"/>
  <c r="AC1182" i="1" a="1"/>
  <c r="AC1182" i="1" s="1"/>
  <c r="AC1183" i="1" a="1"/>
  <c r="AC1183" i="1" s="1"/>
  <c r="AC1184" i="1" a="1"/>
  <c r="AC1184" i="1" s="1"/>
  <c r="AC1185" i="1" a="1"/>
  <c r="AC1185" i="1" s="1"/>
  <c r="AC1186" i="1" a="1"/>
  <c r="AC1186" i="1" s="1"/>
  <c r="AC1187" i="1" a="1"/>
  <c r="AC1187" i="1" s="1"/>
  <c r="AC1188" i="1" a="1"/>
  <c r="AC1188" i="1" s="1"/>
  <c r="AC1189" i="1" a="1"/>
  <c r="AC1189" i="1" s="1"/>
  <c r="AC1190" i="1" a="1"/>
  <c r="AC1190" i="1" s="1"/>
  <c r="AC1191" i="1" a="1"/>
  <c r="AC1191" i="1" s="1"/>
  <c r="AC1192" i="1" a="1"/>
  <c r="AC1192" i="1" s="1"/>
  <c r="AC1193" i="1" a="1"/>
  <c r="AC1193" i="1" s="1"/>
  <c r="AC1194" i="1" a="1"/>
  <c r="AC1194" i="1" s="1"/>
  <c r="AC1195" i="1" a="1"/>
  <c r="AC1195" i="1"/>
  <c r="AC1196" i="1" a="1"/>
  <c r="AC1196" i="1" s="1"/>
  <c r="AC1197" i="1" a="1"/>
  <c r="AC1197" i="1" s="1"/>
  <c r="AC1198" i="1" a="1"/>
  <c r="AC1198" i="1" s="1"/>
  <c r="AC1199" i="1" a="1"/>
  <c r="AC1199" i="1" s="1"/>
  <c r="AC1200" i="1" a="1"/>
  <c r="AC1200" i="1" s="1"/>
  <c r="AC1201" i="1" a="1"/>
  <c r="AC1201" i="1" s="1"/>
  <c r="AC1202" i="1" a="1"/>
  <c r="AC1202" i="1" s="1"/>
  <c r="AC1203" i="1" a="1"/>
  <c r="AC1203" i="1" s="1"/>
  <c r="AC1204" i="1" a="1"/>
  <c r="AC1204" i="1" s="1"/>
  <c r="AC1205" i="1" a="1"/>
  <c r="AC1205" i="1" s="1"/>
  <c r="AC1206" i="1" a="1"/>
  <c r="AC1206" i="1" s="1"/>
  <c r="AC1207" i="1" a="1"/>
  <c r="AC1207" i="1" s="1"/>
  <c r="AC1208" i="1" a="1"/>
  <c r="AC1208" i="1" s="1"/>
  <c r="AC1209" i="1" a="1"/>
  <c r="AC1209" i="1" s="1"/>
  <c r="AC1210" i="1" a="1"/>
  <c r="AC1210" i="1" s="1"/>
  <c r="AC1211" i="1" a="1"/>
  <c r="AC1211" i="1" s="1"/>
  <c r="AC1212" i="1" a="1"/>
  <c r="AC1212" i="1" s="1"/>
  <c r="AC1213" i="1" a="1"/>
  <c r="AC1213" i="1" s="1"/>
  <c r="AC1214" i="1" a="1"/>
  <c r="AC1214" i="1" s="1"/>
  <c r="AC1215" i="1" a="1"/>
  <c r="AC1215" i="1" s="1"/>
  <c r="AC1216" i="1" a="1"/>
  <c r="AC1216" i="1" s="1"/>
  <c r="AC1217" i="1" a="1"/>
  <c r="AC1217" i="1" s="1"/>
  <c r="AC1218" i="1" a="1"/>
  <c r="AC1218" i="1" s="1"/>
  <c r="AC1219" i="1" a="1"/>
  <c r="AC1219" i="1" s="1"/>
  <c r="AC1220" i="1" a="1"/>
  <c r="AC1220" i="1" s="1"/>
  <c r="AC1221" i="1" a="1"/>
  <c r="AC1221" i="1" s="1"/>
  <c r="AC1222" i="1" a="1"/>
  <c r="AC1222" i="1" s="1"/>
  <c r="AC1223" i="1" a="1"/>
  <c r="AC1223" i="1" s="1"/>
  <c r="AC1224" i="1" a="1"/>
  <c r="AC1224" i="1" s="1"/>
  <c r="AC1225" i="1" a="1"/>
  <c r="AC1225" i="1" s="1"/>
  <c r="AC1226" i="1" a="1"/>
  <c r="AC1226" i="1" s="1"/>
  <c r="AC1227" i="1" a="1"/>
  <c r="AC1227" i="1" s="1"/>
  <c r="AC1228" i="1" a="1"/>
  <c r="AC1228" i="1" s="1"/>
  <c r="AC1229" i="1" a="1"/>
  <c r="AC1229" i="1" s="1"/>
  <c r="AC1230" i="1" a="1"/>
  <c r="AC1230" i="1" s="1"/>
  <c r="AC1231" i="1" a="1"/>
  <c r="AC1231" i="1"/>
  <c r="AC1232" i="1" a="1"/>
  <c r="AC1232" i="1" s="1"/>
  <c r="AC1233" i="1" a="1"/>
  <c r="AC1233" i="1" s="1"/>
  <c r="AC1234" i="1" a="1"/>
  <c r="AC1234" i="1" s="1"/>
  <c r="AC1235" i="1" a="1"/>
  <c r="AC1235" i="1" s="1"/>
  <c r="AC1236" i="1" a="1"/>
  <c r="AC1236" i="1" s="1"/>
  <c r="AC1237" i="1" a="1"/>
  <c r="AC1237" i="1" s="1"/>
  <c r="AC1238" i="1" a="1"/>
  <c r="AC1238" i="1" s="1"/>
  <c r="AC1239" i="1" a="1"/>
  <c r="AC1239" i="1" s="1"/>
  <c r="AC1240" i="1" a="1"/>
  <c r="AC1240" i="1" s="1"/>
  <c r="AC1241" i="1" a="1"/>
  <c r="AC1241" i="1" s="1"/>
  <c r="AC1242" i="1" a="1"/>
  <c r="AC1242" i="1" s="1"/>
  <c r="AC1243" i="1" a="1"/>
  <c r="AC1243" i="1" s="1"/>
  <c r="AC1244" i="1" a="1"/>
  <c r="AC1244" i="1" s="1"/>
  <c r="AC1245" i="1" a="1"/>
  <c r="AC1245" i="1" s="1"/>
  <c r="AC1246" i="1" a="1"/>
  <c r="AC1246" i="1" s="1"/>
  <c r="AC1247" i="1" a="1"/>
  <c r="AC1247" i="1" s="1"/>
  <c r="AC1248" i="1" a="1"/>
  <c r="AC1248" i="1" s="1"/>
  <c r="AC1249" i="1" a="1"/>
  <c r="AC1249" i="1" s="1"/>
  <c r="AC1250" i="1" a="1"/>
  <c r="AC1250" i="1" s="1"/>
  <c r="AC1251" i="1" a="1"/>
  <c r="AC1251" i="1" s="1"/>
  <c r="AC1252" i="1" a="1"/>
  <c r="AC1252" i="1"/>
  <c r="AC1253" i="1" a="1"/>
  <c r="AC1253" i="1" s="1"/>
  <c r="AC1254" i="1" a="1"/>
  <c r="AC1254" i="1" s="1"/>
  <c r="AC1255" i="1" a="1"/>
  <c r="AC1255" i="1" s="1"/>
  <c r="AC1256" i="1" a="1"/>
  <c r="AC1256" i="1" s="1"/>
  <c r="AC1257" i="1" a="1"/>
  <c r="AC1257" i="1" s="1"/>
  <c r="AC1258" i="1" a="1"/>
  <c r="AC1258" i="1" s="1"/>
  <c r="AC1259" i="1" a="1"/>
  <c r="AC1259" i="1" s="1"/>
  <c r="AC1260" i="1" a="1"/>
  <c r="AC1260" i="1" s="1"/>
  <c r="AC1261" i="1" a="1"/>
  <c r="AC1261" i="1" s="1"/>
  <c r="AC1262" i="1" a="1"/>
  <c r="AC1262" i="1" s="1"/>
  <c r="AC1263" i="1" a="1"/>
  <c r="AC1263" i="1" s="1"/>
  <c r="AC1264" i="1" a="1"/>
  <c r="AC1264" i="1" s="1"/>
  <c r="AC1265" i="1" a="1"/>
  <c r="AC1265" i="1" s="1"/>
  <c r="AC1266" i="1" a="1"/>
  <c r="AC1266" i="1" s="1"/>
  <c r="AC1267" i="1" a="1"/>
  <c r="AC1267" i="1" s="1"/>
  <c r="AC1268" i="1" a="1"/>
  <c r="AC1268" i="1" s="1"/>
  <c r="AC1269" i="1" a="1"/>
  <c r="AC1269" i="1" s="1"/>
  <c r="AC1270" i="1" a="1"/>
  <c r="AC1270" i="1" s="1"/>
  <c r="AC1271" i="1" a="1"/>
  <c r="AC1271" i="1" s="1"/>
  <c r="AC1272" i="1" a="1"/>
  <c r="AC1272" i="1" s="1"/>
  <c r="AC1273" i="1" a="1"/>
  <c r="AC1273" i="1" s="1"/>
  <c r="AC1274" i="1" a="1"/>
  <c r="AC1274" i="1" s="1"/>
  <c r="AC1275" i="1" a="1"/>
  <c r="AC1275" i="1" s="1"/>
  <c r="AC1276" i="1" a="1"/>
  <c r="AC1276" i="1" s="1"/>
  <c r="AC1277" i="1" a="1"/>
  <c r="AC1277" i="1" s="1"/>
  <c r="AC1278" i="1" a="1"/>
  <c r="AC1278" i="1" s="1"/>
  <c r="AC1279" i="1" a="1"/>
  <c r="AC1279" i="1" s="1"/>
  <c r="AC1280" i="1" a="1"/>
  <c r="AC1280" i="1" s="1"/>
  <c r="AC1281" i="1" a="1"/>
  <c r="AC1281" i="1" s="1"/>
  <c r="AC1282" i="1" a="1"/>
  <c r="AC1282" i="1"/>
  <c r="AC1283" i="1" a="1"/>
  <c r="AC1283" i="1" s="1"/>
  <c r="AC1284" i="1" a="1"/>
  <c r="AC1284" i="1" s="1"/>
  <c r="AC1285" i="1" a="1"/>
  <c r="AC1285" i="1" s="1"/>
  <c r="AC1286" i="1" a="1"/>
  <c r="AC1286" i="1" s="1"/>
  <c r="AC1287" i="1" a="1"/>
  <c r="AC1287" i="1" s="1"/>
  <c r="AC1288" i="1" a="1"/>
  <c r="AC1288" i="1" s="1"/>
  <c r="AC1289" i="1" a="1"/>
  <c r="AC1289" i="1" s="1"/>
  <c r="AC1290" i="1" a="1"/>
  <c r="AC1290" i="1" s="1"/>
  <c r="AC1291" i="1" a="1"/>
  <c r="AC1291" i="1"/>
  <c r="AC1292" i="1" a="1"/>
  <c r="AC1292" i="1" s="1"/>
  <c r="AC1293" i="1" a="1"/>
  <c r="AC1293" i="1" s="1"/>
  <c r="AC1294" i="1" a="1"/>
  <c r="AC1294" i="1" s="1"/>
  <c r="AC1295" i="1" a="1"/>
  <c r="AC1295" i="1" s="1"/>
  <c r="AC1296" i="1" a="1"/>
  <c r="AC1296" i="1" s="1"/>
  <c r="AC1297" i="1" a="1"/>
  <c r="AC1297" i="1" s="1"/>
  <c r="AC1298" i="1" a="1"/>
  <c r="AC1298" i="1" s="1"/>
  <c r="AC1299" i="1" a="1"/>
  <c r="AC1299" i="1" s="1"/>
  <c r="AC1300" i="1" a="1"/>
  <c r="AC1300" i="1" s="1"/>
  <c r="AC1301" i="1" a="1"/>
  <c r="AC1301" i="1" s="1"/>
  <c r="AC1302" i="1" a="1"/>
  <c r="AC1302" i="1" s="1"/>
  <c r="AC1303" i="1" a="1"/>
  <c r="AC1303" i="1" s="1"/>
  <c r="AC1304" i="1" a="1"/>
  <c r="AC1304" i="1" s="1"/>
  <c r="AC1305" i="1" a="1"/>
  <c r="AC1305" i="1" s="1"/>
  <c r="AC1306" i="1" a="1"/>
  <c r="AC1306" i="1" s="1"/>
  <c r="AC1307" i="1" a="1"/>
  <c r="AC1307" i="1" s="1"/>
  <c r="AC1308" i="1" a="1"/>
  <c r="AC1308" i="1" s="1"/>
  <c r="AC1309" i="1" a="1"/>
  <c r="AC1309" i="1" s="1"/>
  <c r="AC1310" i="1" a="1"/>
  <c r="AC1310" i="1" s="1"/>
  <c r="AC1311" i="1" a="1"/>
  <c r="AC1311" i="1" s="1"/>
  <c r="AC1312" i="1" a="1"/>
  <c r="AC1312" i="1" s="1"/>
  <c r="AC1313" i="1" a="1"/>
  <c r="AC1313" i="1"/>
  <c r="AC1314" i="1" a="1"/>
  <c r="AC1314" i="1" s="1"/>
  <c r="AC1315" i="1" a="1"/>
  <c r="AC1315" i="1" s="1"/>
  <c r="AC1316" i="1" a="1"/>
  <c r="AC1316" i="1" s="1"/>
  <c r="AC1317" i="1" a="1"/>
  <c r="AC1317" i="1" s="1"/>
  <c r="AC1318" i="1" a="1"/>
  <c r="AC1318" i="1" s="1"/>
  <c r="AC1319" i="1" a="1"/>
  <c r="AC1319" i="1" s="1"/>
  <c r="AC1320" i="1" a="1"/>
  <c r="AC1320" i="1" s="1"/>
  <c r="AC1321" i="1" a="1"/>
  <c r="AC1321" i="1" s="1"/>
  <c r="AC1322" i="1" a="1"/>
  <c r="AC1322" i="1" s="1"/>
  <c r="AC1323" i="1" a="1"/>
  <c r="AC1323" i="1" s="1"/>
  <c r="AC1324" i="1" a="1"/>
  <c r="AC1324" i="1"/>
  <c r="AC1325" i="1" a="1"/>
  <c r="AC1325" i="1" s="1"/>
  <c r="AC1326" i="1" a="1"/>
  <c r="AC1326" i="1"/>
  <c r="AC1327" i="1" a="1"/>
  <c r="AC1327" i="1" s="1"/>
  <c r="AC1328" i="1" a="1"/>
  <c r="AC1328" i="1" s="1"/>
  <c r="AC1329" i="1" a="1"/>
  <c r="AC1329" i="1" s="1"/>
  <c r="AC1330" i="1" a="1"/>
  <c r="AC1330" i="1" s="1"/>
  <c r="AC1331" i="1" a="1"/>
  <c r="AC1331" i="1" s="1"/>
  <c r="AC1332" i="1" a="1"/>
  <c r="AC1332" i="1" s="1"/>
  <c r="AC1333" i="1" a="1"/>
  <c r="AC1333" i="1"/>
  <c r="AC1334" i="1" a="1"/>
  <c r="AC1334" i="1"/>
  <c r="AC1335" i="1" a="1"/>
  <c r="AC1335" i="1" s="1"/>
  <c r="AC1336" i="1" a="1"/>
  <c r="AC1336" i="1" s="1"/>
  <c r="AC1337" i="1" a="1"/>
  <c r="AC1337" i="1" s="1"/>
  <c r="AC1338" i="1" a="1"/>
  <c r="AC1338" i="1" s="1"/>
  <c r="AC1339" i="1" a="1"/>
  <c r="AC1339" i="1" s="1"/>
  <c r="AC1340" i="1" a="1"/>
  <c r="AC1340" i="1" s="1"/>
  <c r="AC1341" i="1" a="1"/>
  <c r="AC1341" i="1" s="1"/>
  <c r="AC1342" i="1" a="1"/>
  <c r="AC1342" i="1" s="1"/>
  <c r="AC1343" i="1" a="1"/>
  <c r="AC1343" i="1" s="1"/>
  <c r="AC1344" i="1" a="1"/>
  <c r="AC1344" i="1" s="1"/>
  <c r="AC1345" i="1" a="1"/>
  <c r="AC1345" i="1" s="1"/>
  <c r="AC1346" i="1" a="1"/>
  <c r="AC1346" i="1" s="1"/>
  <c r="AC1347" i="1" a="1"/>
  <c r="AC1347" i="1" s="1"/>
  <c r="AC1348" i="1" a="1"/>
  <c r="AC1348" i="1" s="1"/>
  <c r="AC1349" i="1" a="1"/>
  <c r="AC1349" i="1" s="1"/>
  <c r="AC1350" i="1" a="1"/>
  <c r="AC1350" i="1" s="1"/>
  <c r="AC1351" i="1" a="1"/>
  <c r="AC1351" i="1" s="1"/>
  <c r="AC1352" i="1" a="1"/>
  <c r="AC1352" i="1" s="1"/>
  <c r="AC1353" i="1" a="1"/>
  <c r="AC1353" i="1" s="1"/>
  <c r="AC1354" i="1" a="1"/>
  <c r="AC1354" i="1" s="1"/>
  <c r="AC1355" i="1" a="1"/>
  <c r="AC1355" i="1" s="1"/>
  <c r="AC1356" i="1" a="1"/>
  <c r="AC1356" i="1"/>
  <c r="AC1357" i="1" a="1"/>
  <c r="AC1357" i="1" s="1"/>
  <c r="AC1358" i="1" a="1"/>
  <c r="AC1358" i="1" s="1"/>
  <c r="AC1359" i="1" a="1"/>
  <c r="AC1359" i="1" s="1"/>
  <c r="AC1360" i="1" a="1"/>
  <c r="AC1360" i="1" s="1"/>
  <c r="AC1361" i="1" a="1"/>
  <c r="AC1361" i="1" s="1"/>
  <c r="AC1362" i="1" a="1"/>
  <c r="AC1362" i="1" s="1"/>
  <c r="AC1363" i="1" a="1"/>
  <c r="AC1363" i="1" s="1"/>
  <c r="AC1364" i="1" a="1"/>
  <c r="AC1364" i="1" s="1"/>
  <c r="AC1365" i="1" a="1"/>
  <c r="AC1365" i="1" s="1"/>
  <c r="AC1366" i="1" a="1"/>
  <c r="AC1366" i="1" s="1"/>
  <c r="AC1367" i="1" a="1"/>
  <c r="AC1367" i="1" s="1"/>
  <c r="AC1368" i="1" a="1"/>
  <c r="AC1368" i="1" s="1"/>
  <c r="AC1369" i="1" a="1"/>
  <c r="AC1369" i="1" s="1"/>
  <c r="AC1370" i="1" a="1"/>
  <c r="AC1370" i="1" s="1"/>
  <c r="AC1371" i="1" a="1"/>
  <c r="AC1371" i="1" s="1"/>
  <c r="AC1372" i="1" a="1"/>
  <c r="AC1372" i="1" s="1"/>
  <c r="AC1373" i="1" a="1"/>
  <c r="AC1373" i="1" s="1"/>
  <c r="AC1374" i="1" a="1"/>
  <c r="AC1374" i="1" s="1"/>
  <c r="AC1375" i="1" a="1"/>
  <c r="AC1375" i="1" s="1"/>
  <c r="AC1376" i="1" a="1"/>
  <c r="AC1376" i="1" s="1"/>
  <c r="AC1377" i="1" a="1"/>
  <c r="AC1377" i="1" s="1"/>
  <c r="AC1378" i="1" a="1"/>
  <c r="AC1378" i="1" s="1"/>
  <c r="AC1379" i="1" a="1"/>
  <c r="AC1379" i="1" s="1"/>
  <c r="AC1380" i="1" a="1"/>
  <c r="AC1380" i="1" s="1"/>
  <c r="AC1381" i="1" a="1"/>
  <c r="AC1381" i="1" s="1"/>
  <c r="AC1382" i="1" a="1"/>
  <c r="AC1382" i="1" s="1"/>
  <c r="AC1383" i="1" a="1"/>
  <c r="AC1383" i="1" s="1"/>
  <c r="AC1384" i="1" a="1"/>
  <c r="AC1384" i="1" s="1"/>
  <c r="AC1385" i="1" a="1"/>
  <c r="AC1385" i="1" s="1"/>
  <c r="AC1386" i="1" a="1"/>
  <c r="AC1386" i="1" s="1"/>
  <c r="AC1387" i="1" a="1"/>
  <c r="AC1387" i="1" s="1"/>
  <c r="AC1388" i="1" a="1"/>
  <c r="AC1388" i="1" s="1"/>
  <c r="AC1389" i="1" a="1"/>
  <c r="AC1389" i="1" s="1"/>
  <c r="AC1390" i="1" a="1"/>
  <c r="AC1390" i="1" s="1"/>
  <c r="AC1391" i="1" a="1"/>
  <c r="AC1391" i="1" s="1"/>
  <c r="AC1392" i="1" a="1"/>
  <c r="AC1392" i="1" s="1"/>
  <c r="AC1393" i="1" a="1"/>
  <c r="AC1393" i="1" s="1"/>
  <c r="AC1394" i="1" a="1"/>
  <c r="AC1394" i="1" s="1"/>
  <c r="AC1395" i="1" a="1"/>
  <c r="AC1395" i="1" s="1"/>
  <c r="AC1396" i="1" a="1"/>
  <c r="AC1396" i="1" s="1"/>
  <c r="AC1397" i="1" a="1"/>
  <c r="AC1397" i="1" s="1"/>
  <c r="AC1398" i="1" a="1"/>
  <c r="AC1398" i="1" s="1"/>
  <c r="AC1399" i="1" a="1"/>
  <c r="AC1399" i="1" s="1"/>
  <c r="AC1400" i="1" a="1"/>
  <c r="AC1400" i="1" s="1"/>
  <c r="AC1401" i="1" a="1"/>
  <c r="AC1401" i="1" s="1"/>
  <c r="AC1402" i="1" a="1"/>
  <c r="AC1402" i="1" s="1"/>
  <c r="AC1403" i="1" a="1"/>
  <c r="AC1403" i="1" s="1"/>
  <c r="AC1404" i="1" a="1"/>
  <c r="AC1404" i="1" s="1"/>
  <c r="AC1405" i="1" a="1"/>
  <c r="AC1405" i="1" s="1"/>
  <c r="AC1406" i="1" a="1"/>
  <c r="AC1406" i="1"/>
  <c r="AC1407" i="1" a="1"/>
  <c r="AC1407" i="1" s="1"/>
  <c r="AC1408" i="1" a="1"/>
  <c r="AC1408" i="1" s="1"/>
  <c r="AC1409" i="1" a="1"/>
  <c r="AC1409" i="1" s="1"/>
  <c r="AC1410" i="1" a="1"/>
  <c r="AC1410" i="1" s="1"/>
  <c r="AC1411" i="1" a="1"/>
  <c r="AC1411" i="1" s="1"/>
  <c r="AC1412" i="1" a="1"/>
  <c r="AC1412" i="1" s="1"/>
  <c r="AC1413" i="1" a="1"/>
  <c r="AC1413" i="1" s="1"/>
  <c r="AC1414" i="1" a="1"/>
  <c r="AC1414" i="1" s="1"/>
  <c r="AC1415" i="1" a="1"/>
  <c r="AC1415" i="1" s="1"/>
  <c r="AC1416" i="1" a="1"/>
  <c r="AC1416" i="1" s="1"/>
  <c r="AC1417" i="1" a="1"/>
  <c r="AC1417" i="1" s="1"/>
  <c r="AC1418" i="1" a="1"/>
  <c r="AC1418" i="1" s="1"/>
  <c r="AC1419" i="1" a="1"/>
  <c r="AC1419" i="1" s="1"/>
  <c r="AC1420" i="1" a="1"/>
  <c r="AC1420" i="1" s="1"/>
  <c r="AC1421" i="1" a="1"/>
  <c r="AC1421" i="1" s="1"/>
  <c r="AC1422" i="1" a="1"/>
  <c r="AC1422" i="1" s="1"/>
  <c r="AC1423" i="1" a="1"/>
  <c r="AC1423" i="1" s="1"/>
  <c r="AC1424" i="1" a="1"/>
  <c r="AC1424" i="1" s="1"/>
  <c r="AC1425" i="1" a="1"/>
  <c r="AC1425" i="1" s="1"/>
  <c r="AC1426" i="1" a="1"/>
  <c r="AC1426" i="1" s="1"/>
  <c r="AC1427" i="1" a="1"/>
  <c r="AC1427" i="1" s="1"/>
  <c r="AC1428" i="1" a="1"/>
  <c r="AC1428" i="1"/>
  <c r="AC1429" i="1" a="1"/>
  <c r="AC1429" i="1" s="1"/>
  <c r="AC1430" i="1" a="1"/>
  <c r="AC1430" i="1" s="1"/>
  <c r="AC1431" i="1" a="1"/>
  <c r="AC1431" i="1" s="1"/>
  <c r="AC1432" i="1" a="1"/>
  <c r="AC1432" i="1" s="1"/>
  <c r="AC1433" i="1" a="1"/>
  <c r="AC1433" i="1" s="1"/>
  <c r="AC1434" i="1" a="1"/>
  <c r="AC1434" i="1" s="1"/>
  <c r="AC1435" i="1" a="1"/>
  <c r="AC1435" i="1"/>
  <c r="AC1436" i="1" a="1"/>
  <c r="AC1436" i="1" s="1"/>
  <c r="AC1437" i="1" a="1"/>
  <c r="AC1437" i="1" s="1"/>
  <c r="AC1438" i="1" a="1"/>
  <c r="AC1438" i="1" s="1"/>
  <c r="AC1439" i="1" a="1"/>
  <c r="AC1439" i="1" s="1"/>
  <c r="AC1440" i="1" a="1"/>
  <c r="AC1440" i="1" s="1"/>
  <c r="AC1441" i="1" a="1"/>
  <c r="AC1441" i="1" s="1"/>
  <c r="AC1442" i="1" a="1"/>
  <c r="AC1442" i="1" s="1"/>
  <c r="AC1443" i="1" a="1"/>
  <c r="AC1443" i="1" s="1"/>
  <c r="AC1444" i="1" a="1"/>
  <c r="AC1444" i="1" s="1"/>
  <c r="AC1445" i="1" a="1"/>
  <c r="AC1445" i="1" s="1"/>
  <c r="AC1446" i="1" a="1"/>
  <c r="AC1446" i="1" s="1"/>
  <c r="AC1447" i="1" a="1"/>
  <c r="AC1447" i="1" s="1"/>
  <c r="AC1448" i="1" a="1"/>
  <c r="AC1448" i="1" s="1"/>
  <c r="AC1449" i="1" a="1"/>
  <c r="AC1449" i="1" s="1"/>
  <c r="AC1450" i="1" a="1"/>
  <c r="AC1450" i="1" s="1"/>
  <c r="AC1451" i="1" a="1"/>
  <c r="AC1451" i="1" s="1"/>
  <c r="AC1452" i="1" a="1"/>
  <c r="AC1452" i="1" s="1"/>
  <c r="AC1453" i="1" a="1"/>
  <c r="AC1453" i="1" s="1"/>
  <c r="AC1454" i="1" a="1"/>
  <c r="AC1454" i="1" s="1"/>
  <c r="AC1455" i="1" a="1"/>
  <c r="AC1455" i="1" s="1"/>
  <c r="AC1456" i="1" a="1"/>
  <c r="AC1456" i="1" s="1"/>
  <c r="AC1457" i="1" a="1"/>
  <c r="AC1457" i="1" s="1"/>
  <c r="AC1458" i="1" a="1"/>
  <c r="AC1458" i="1" s="1"/>
  <c r="AC1459" i="1" a="1"/>
  <c r="AC1459" i="1" s="1"/>
  <c r="AC1460" i="1" a="1"/>
  <c r="AC1460" i="1" s="1"/>
  <c r="AC1461" i="1" a="1"/>
  <c r="AC1461" i="1" s="1"/>
  <c r="AC1462" i="1" a="1"/>
  <c r="AC1462" i="1" s="1"/>
  <c r="AC1463" i="1" a="1"/>
  <c r="AC1463" i="1" s="1"/>
  <c r="AC1464" i="1" a="1"/>
  <c r="AC1464" i="1" s="1"/>
  <c r="AC1465" i="1" a="1"/>
  <c r="AC1465" i="1" s="1"/>
  <c r="AC1466" i="1" a="1"/>
  <c r="AC1466" i="1" s="1"/>
  <c r="AC1467" i="1" a="1"/>
  <c r="AC1467" i="1" s="1"/>
  <c r="AC1468" i="1" a="1"/>
  <c r="AC1468" i="1"/>
  <c r="AC1469" i="1" a="1"/>
  <c r="AC1469" i="1" s="1"/>
  <c r="AC1470" i="1" a="1"/>
  <c r="AC1470" i="1" s="1"/>
  <c r="AC1471" i="1" a="1"/>
  <c r="AC1471" i="1" s="1"/>
  <c r="AC1472" i="1" a="1"/>
  <c r="AC1472" i="1" s="1"/>
  <c r="AC1473" i="1" a="1"/>
  <c r="AC1473" i="1" s="1"/>
  <c r="AC1474" i="1" a="1"/>
  <c r="AC1474" i="1" s="1"/>
  <c r="AC1475" i="1" a="1"/>
  <c r="AC1475" i="1" s="1"/>
  <c r="AC1476" i="1" a="1"/>
  <c r="AC1476" i="1"/>
  <c r="AC1477" i="1" a="1"/>
  <c r="AC1477" i="1" s="1"/>
  <c r="AC1478" i="1" a="1"/>
  <c r="AC1478" i="1" s="1"/>
  <c r="AC1479" i="1" a="1"/>
  <c r="AC1479" i="1" s="1"/>
  <c r="AC1480" i="1" a="1"/>
  <c r="AC1480" i="1" s="1"/>
  <c r="AC1481" i="1" a="1"/>
  <c r="AC1481" i="1" s="1"/>
  <c r="AC1482" i="1" a="1"/>
  <c r="AC1482" i="1" s="1"/>
  <c r="AC1483" i="1" a="1"/>
  <c r="AC1483" i="1"/>
  <c r="AC1484" i="1" a="1"/>
  <c r="AC1484" i="1" s="1"/>
  <c r="AC1485" i="1" a="1"/>
  <c r="AC1485" i="1" s="1"/>
  <c r="AC1486" i="1" a="1"/>
  <c r="AC1486" i="1" s="1"/>
  <c r="AC1487" i="1" a="1"/>
  <c r="AC1487" i="1" s="1"/>
  <c r="AC1488" i="1" a="1"/>
  <c r="AC1488" i="1" s="1"/>
  <c r="AC1489" i="1" a="1"/>
  <c r="AC1489" i="1"/>
  <c r="AC1490" i="1" a="1"/>
  <c r="AC1490" i="1" s="1"/>
  <c r="AC1491" i="1" a="1"/>
  <c r="AC1491" i="1" s="1"/>
  <c r="AC1492" i="1" a="1"/>
  <c r="AC1492" i="1" s="1"/>
  <c r="AC1493" i="1" a="1"/>
  <c r="AC1493" i="1"/>
  <c r="AC1494" i="1" a="1"/>
  <c r="AC1494" i="1" s="1"/>
  <c r="AC1495" i="1" a="1"/>
  <c r="AC1495" i="1" s="1"/>
  <c r="AC1496" i="1" a="1"/>
  <c r="AC1496" i="1" s="1"/>
  <c r="AC1497" i="1" a="1"/>
  <c r="AC1497" i="1" s="1"/>
  <c r="AC1498" i="1" a="1"/>
  <c r="AC1498" i="1" s="1"/>
  <c r="AC1499" i="1" a="1"/>
  <c r="AC1499" i="1" s="1"/>
  <c r="AC1500" i="1" a="1"/>
  <c r="AC1500" i="1" s="1"/>
  <c r="AC1501" i="1" a="1"/>
  <c r="AC1501" i="1" s="1"/>
  <c r="AC1502" i="1" a="1"/>
  <c r="AC1502" i="1" s="1"/>
  <c r="AC1503" i="1" a="1"/>
  <c r="AC1503" i="1" s="1"/>
  <c r="AC1504" i="1" a="1"/>
  <c r="AC1504" i="1"/>
  <c r="AC1505" i="1" a="1"/>
  <c r="AC1505" i="1" s="1"/>
  <c r="AC1506" i="1" a="1"/>
  <c r="AC1506" i="1" s="1"/>
  <c r="AC1507" i="1" a="1"/>
  <c r="AC1507" i="1"/>
  <c r="AC1508" i="1" a="1"/>
  <c r="AC1508" i="1" s="1"/>
  <c r="AC1509" i="1" a="1"/>
  <c r="AC1509" i="1" s="1"/>
  <c r="AC1510" i="1" a="1"/>
  <c r="AC1510" i="1" s="1"/>
  <c r="AC1511" i="1" a="1"/>
  <c r="AC1511" i="1" s="1"/>
  <c r="AC1512" i="1" a="1"/>
  <c r="AC1512" i="1" s="1"/>
  <c r="AC1513" i="1" a="1"/>
  <c r="AC1513" i="1"/>
  <c r="AC1514" i="1" a="1"/>
  <c r="AC1514" i="1" s="1"/>
  <c r="AC1515" i="1" a="1"/>
  <c r="AC1515" i="1" s="1"/>
  <c r="AC1516" i="1" a="1"/>
  <c r="AC1516" i="1" s="1"/>
  <c r="AC1517" i="1" a="1"/>
  <c r="AC1517" i="1" s="1"/>
  <c r="AC1518" i="1" a="1"/>
  <c r="AC1518" i="1" s="1"/>
  <c r="AC1519" i="1" a="1"/>
  <c r="AC1519" i="1"/>
  <c r="AC1520" i="1" a="1"/>
  <c r="AC1520" i="1" s="1"/>
  <c r="AC1521" i="1" a="1"/>
  <c r="AC1521" i="1" s="1"/>
  <c r="AC1522" i="1" a="1"/>
  <c r="AC1522" i="1" s="1"/>
  <c r="AC1523" i="1" a="1"/>
  <c r="AC1523" i="1"/>
  <c r="AC1524" i="1" a="1"/>
  <c r="AC1524" i="1" s="1"/>
  <c r="AC1525" i="1" a="1"/>
  <c r="AC1525" i="1" s="1"/>
  <c r="AC1526" i="1" a="1"/>
  <c r="AC1526" i="1" s="1"/>
  <c r="AC1527" i="1" a="1"/>
  <c r="AC1527" i="1" s="1"/>
  <c r="AC1528" i="1" a="1"/>
  <c r="AC1528" i="1" s="1"/>
  <c r="AC1529" i="1" a="1"/>
  <c r="AC1529" i="1" s="1"/>
  <c r="AC1530" i="1" a="1"/>
  <c r="AC1530" i="1" s="1"/>
  <c r="AC1531" i="1" a="1"/>
  <c r="AC1531" i="1" s="1"/>
  <c r="AC1532" i="1" a="1"/>
  <c r="AC1532" i="1" s="1"/>
  <c r="AC1533" i="1" a="1"/>
  <c r="AC1533" i="1" s="1"/>
  <c r="AC1534" i="1" a="1"/>
  <c r="AC1534" i="1" s="1"/>
  <c r="AC1535" i="1" a="1"/>
  <c r="AC1535" i="1" s="1"/>
  <c r="AC1536" i="1" a="1"/>
  <c r="AC1536" i="1" s="1"/>
  <c r="AC1537" i="1" a="1"/>
  <c r="AC1537" i="1" s="1"/>
  <c r="AC1538" i="1" a="1"/>
  <c r="AC1538" i="1" s="1"/>
  <c r="AC1539" i="1" a="1"/>
  <c r="AC1539" i="1" s="1"/>
  <c r="AC1540" i="1" a="1"/>
  <c r="AC1540" i="1" s="1"/>
  <c r="AC1541" i="1" a="1"/>
  <c r="AC1541" i="1" s="1"/>
  <c r="AC1542" i="1" a="1"/>
  <c r="AC1542" i="1"/>
  <c r="AC1543" i="1" a="1"/>
  <c r="AC1543" i="1" s="1"/>
  <c r="AC1544" i="1" a="1"/>
  <c r="AC1544" i="1" s="1"/>
  <c r="AC1545" i="1" a="1"/>
  <c r="AC1545" i="1" s="1"/>
  <c r="AC1546" i="1" a="1"/>
  <c r="AC1546" i="1"/>
  <c r="AC1547" i="1" a="1"/>
  <c r="AC1547" i="1" s="1"/>
  <c r="AC1548" i="1" a="1"/>
  <c r="AC1548" i="1" s="1"/>
  <c r="AC1549" i="1" a="1"/>
  <c r="AC1549" i="1" s="1"/>
  <c r="AC1550" i="1" a="1"/>
  <c r="AC1550" i="1"/>
  <c r="AC1551" i="1" a="1"/>
  <c r="AC1551" i="1" s="1"/>
  <c r="AC1552" i="1" a="1"/>
  <c r="AC1552" i="1" s="1"/>
  <c r="AC1553" i="1" a="1"/>
  <c r="AC1553" i="1" s="1"/>
  <c r="AC1554" i="1" a="1"/>
  <c r="AC1554" i="1" s="1"/>
  <c r="AC1555" i="1" a="1"/>
  <c r="AC1555" i="1" s="1"/>
  <c r="AC1556" i="1" a="1"/>
  <c r="AC1556" i="1" s="1"/>
  <c r="AC1557" i="1" a="1"/>
  <c r="AC1557" i="1" s="1"/>
  <c r="AC1558" i="1" a="1"/>
  <c r="AC1558" i="1" s="1"/>
  <c r="AC1559" i="1" a="1"/>
  <c r="AC1559" i="1"/>
  <c r="AC1560" i="1" a="1"/>
  <c r="AC1560" i="1" s="1"/>
  <c r="AC1561" i="1" a="1"/>
  <c r="AC1561" i="1"/>
  <c r="AC1562" i="1" a="1"/>
  <c r="AC1562" i="1" s="1"/>
  <c r="AC1563" i="1" a="1"/>
  <c r="AC1563" i="1" s="1"/>
  <c r="AC1564" i="1" a="1"/>
  <c r="AC1564" i="1" s="1"/>
  <c r="AC1565" i="1" a="1"/>
  <c r="AC1565" i="1"/>
  <c r="AC1566" i="1" a="1"/>
  <c r="AC1566" i="1" s="1"/>
  <c r="AC1567" i="1" a="1"/>
  <c r="AC1567" i="1" s="1"/>
  <c r="AC1568" i="1" a="1"/>
  <c r="AC1568" i="1"/>
  <c r="AC1569" i="1" a="1"/>
  <c r="AC1569" i="1" s="1"/>
  <c r="AC1570" i="1" a="1"/>
  <c r="AC1570" i="1" s="1"/>
  <c r="AC1571" i="1" a="1"/>
  <c r="AC1571" i="1" s="1"/>
  <c r="AC1572" i="1" a="1"/>
  <c r="AC1572" i="1" s="1"/>
  <c r="AC1573" i="1" a="1"/>
  <c r="AC1573" i="1" s="1"/>
  <c r="AC1574" i="1" a="1"/>
  <c r="AC1574" i="1" s="1"/>
  <c r="AC1575" i="1" a="1"/>
  <c r="AC1575" i="1" s="1"/>
  <c r="AC1576" i="1" a="1"/>
  <c r="AC1576" i="1" s="1"/>
  <c r="AC1577" i="1" a="1"/>
  <c r="AC1577" i="1" s="1"/>
  <c r="AC1578" i="1" a="1"/>
  <c r="AC1578" i="1"/>
  <c r="AC1579" i="1" a="1"/>
  <c r="AC1579" i="1"/>
  <c r="AC1580" i="1" a="1"/>
  <c r="AC1580" i="1" s="1"/>
  <c r="AC1581" i="1" a="1"/>
  <c r="AC1581" i="1" s="1"/>
  <c r="AC1582" i="1" a="1"/>
  <c r="AC1582" i="1" s="1"/>
  <c r="AC1583" i="1" a="1"/>
  <c r="AC1583" i="1" s="1"/>
  <c r="AC1584" i="1" a="1"/>
  <c r="AC1584" i="1" s="1"/>
  <c r="AC1585" i="1" a="1"/>
  <c r="AC1585" i="1" s="1"/>
  <c r="AC1586" i="1" a="1"/>
  <c r="AC1586" i="1" s="1"/>
  <c r="AC1587" i="1" a="1"/>
  <c r="AC1587" i="1" s="1"/>
  <c r="AC1588" i="1" a="1"/>
  <c r="AC1588" i="1"/>
  <c r="AC1589" i="1" a="1"/>
  <c r="AC1589" i="1" s="1"/>
  <c r="AC1590" i="1" a="1"/>
  <c r="AC1590" i="1" s="1"/>
  <c r="AC1591" i="1" a="1"/>
  <c r="AC1591" i="1" s="1"/>
  <c r="AC1592" i="1" a="1"/>
  <c r="AC1592" i="1" s="1"/>
  <c r="AC1593" i="1" a="1"/>
  <c r="AC1593" i="1" s="1"/>
  <c r="AC1594" i="1" a="1"/>
  <c r="AC1594" i="1" s="1"/>
  <c r="AC1595" i="1" a="1"/>
  <c r="AC1595" i="1"/>
  <c r="AC1596" i="1" a="1"/>
  <c r="AC1596" i="1"/>
  <c r="AC1597" i="1" a="1"/>
  <c r="AC1597" i="1" s="1"/>
  <c r="AC1598" i="1" a="1"/>
  <c r="AC1598" i="1"/>
  <c r="AC1599" i="1" a="1"/>
  <c r="AC1599" i="1" s="1"/>
  <c r="AC1600" i="1" a="1"/>
  <c r="AC1600" i="1" s="1"/>
  <c r="AC1601" i="1" a="1"/>
  <c r="AC1601" i="1" s="1"/>
  <c r="AC1602" i="1" a="1"/>
  <c r="AC1602" i="1"/>
  <c r="AC1603" i="1" a="1"/>
  <c r="AC1603" i="1" s="1"/>
  <c r="AC1604" i="1" a="1"/>
  <c r="AC1604" i="1"/>
  <c r="AC1605" i="1" a="1"/>
  <c r="AC1605" i="1" s="1"/>
  <c r="AC1606" i="1" a="1"/>
  <c r="AC1606" i="1" s="1"/>
  <c r="AC1607" i="1" a="1"/>
  <c r="AC1607" i="1" s="1"/>
  <c r="AC1608" i="1" a="1"/>
  <c r="AC1608" i="1"/>
  <c r="AC1609" i="1" a="1"/>
  <c r="AC1609" i="1" s="1"/>
  <c r="AC1610" i="1" a="1"/>
  <c r="AC1610" i="1" s="1"/>
  <c r="AC1611" i="1" a="1"/>
  <c r="AC1611" i="1" s="1"/>
  <c r="AC1612" i="1" a="1"/>
  <c r="AC1612" i="1" s="1"/>
  <c r="AC1613" i="1" a="1"/>
  <c r="AC1613" i="1" s="1"/>
  <c r="AC1614" i="1" a="1"/>
  <c r="AC1614" i="1" s="1"/>
  <c r="AC1615" i="1" a="1"/>
  <c r="AC1615" i="1" s="1"/>
  <c r="AC1616" i="1" a="1"/>
  <c r="AC1616" i="1" s="1"/>
  <c r="AC1617" i="1" a="1"/>
  <c r="AC1617" i="1" s="1"/>
  <c r="AC1618" i="1" a="1"/>
  <c r="AC1618" i="1" s="1"/>
  <c r="AC1619" i="1" a="1"/>
  <c r="AC1619" i="1" s="1"/>
  <c r="AC1620" i="1" a="1"/>
  <c r="AC1620" i="1" s="1"/>
  <c r="AC1621" i="1" a="1"/>
  <c r="AC1621" i="1" s="1"/>
  <c r="AC1622" i="1" a="1"/>
  <c r="AC1622" i="1" s="1"/>
  <c r="AC1623" i="1" a="1"/>
  <c r="AC1623" i="1" s="1"/>
  <c r="AC1624" i="1" a="1"/>
  <c r="AC1624" i="1" s="1"/>
  <c r="AC1625" i="1" a="1"/>
  <c r="AC1625" i="1"/>
  <c r="AC1626" i="1" a="1"/>
  <c r="AC1626" i="1" s="1"/>
  <c r="AC1627" i="1" a="1"/>
  <c r="AC1627" i="1" s="1"/>
  <c r="AC1628" i="1" a="1"/>
  <c r="AC1628" i="1" s="1"/>
  <c r="AC1629" i="1" a="1"/>
  <c r="AC1629" i="1" s="1"/>
  <c r="AC1630" i="1" a="1"/>
  <c r="AC1630" i="1" s="1"/>
  <c r="AC1631" i="1" a="1"/>
  <c r="AC1631" i="1" s="1"/>
  <c r="AC1632" i="1" a="1"/>
  <c r="AC1632" i="1" s="1"/>
  <c r="AC1633" i="1" a="1"/>
  <c r="AC1633" i="1"/>
  <c r="AC1634" i="1" a="1"/>
  <c r="AC1634" i="1"/>
  <c r="AC1635" i="1" a="1"/>
  <c r="AC1635" i="1" s="1"/>
  <c r="AC1636" i="1" a="1"/>
  <c r="AC1636" i="1" s="1"/>
  <c r="AC1637" i="1" a="1"/>
  <c r="AC1637" i="1" s="1"/>
  <c r="AC1638" i="1" a="1"/>
  <c r="AC1638" i="1" s="1"/>
  <c r="AC1639" i="1" a="1"/>
  <c r="AC1639" i="1" s="1"/>
  <c r="AC1640" i="1" a="1"/>
  <c r="AC1640" i="1" s="1"/>
  <c r="AC1641" i="1" a="1"/>
  <c r="AC1641" i="1" s="1"/>
  <c r="AC1642" i="1" a="1"/>
  <c r="AC1642" i="1"/>
  <c r="AC1643" i="1" a="1"/>
  <c r="AC1643" i="1" s="1"/>
  <c r="AC1644" i="1" a="1"/>
  <c r="AC1644" i="1"/>
  <c r="AC1645" i="1" a="1"/>
  <c r="AC1645" i="1" s="1"/>
  <c r="AC1646" i="1" a="1"/>
  <c r="AC1646" i="1"/>
  <c r="AC1647" i="1" a="1"/>
  <c r="AC1647" i="1" s="1"/>
  <c r="AC1648" i="1" a="1"/>
  <c r="AC1648" i="1" s="1"/>
  <c r="AC1649" i="1" a="1"/>
  <c r="AC1649" i="1" s="1"/>
  <c r="AC1650" i="1" a="1"/>
  <c r="AC1650" i="1"/>
  <c r="AC1651" i="1" a="1"/>
  <c r="AC1651" i="1" s="1"/>
  <c r="AC1652" i="1" a="1"/>
  <c r="AC1652" i="1" s="1"/>
  <c r="AC1653" i="1" a="1"/>
  <c r="AC1653" i="1" s="1"/>
  <c r="AC1654" i="1" a="1"/>
  <c r="AC1654" i="1" s="1"/>
  <c r="AC1655" i="1" a="1"/>
  <c r="AC1655" i="1" s="1"/>
  <c r="AC1656" i="1" a="1"/>
  <c r="AC1656" i="1" s="1"/>
  <c r="AC1657" i="1" a="1"/>
  <c r="AC1657" i="1"/>
  <c r="AC1658" i="1" a="1"/>
  <c r="AC1658" i="1" s="1"/>
  <c r="AC1659" i="1" a="1"/>
  <c r="AC1659" i="1" s="1"/>
  <c r="AC1660" i="1" a="1"/>
  <c r="AC1660" i="1" s="1"/>
  <c r="AC1661" i="1" a="1"/>
  <c r="AC1661" i="1" s="1"/>
  <c r="AC1662" i="1" a="1"/>
  <c r="AC1662" i="1" s="1"/>
  <c r="AC1663" i="1" a="1"/>
  <c r="AC1663" i="1"/>
  <c r="AC1664" i="1" a="1"/>
  <c r="AC1664" i="1" s="1"/>
  <c r="AC1665" i="1" a="1"/>
  <c r="AC1665" i="1" s="1"/>
  <c r="AC1666" i="1" a="1"/>
  <c r="AC1666" i="1"/>
  <c r="AC1667" i="1" a="1"/>
  <c r="AC1667" i="1" s="1"/>
  <c r="AC1668" i="1" a="1"/>
  <c r="AC1668" i="1" s="1"/>
  <c r="AC1669" i="1" a="1"/>
  <c r="AC1669" i="1" s="1"/>
  <c r="AC1670" i="1" a="1"/>
  <c r="AC1670" i="1"/>
  <c r="AC1671" i="1" a="1"/>
  <c r="AC1671" i="1" s="1"/>
  <c r="AC1672" i="1" a="1"/>
  <c r="AC1672" i="1" s="1"/>
  <c r="AC1673" i="1" a="1"/>
  <c r="AC1673" i="1"/>
  <c r="AC1674" i="1" a="1"/>
  <c r="AC1674" i="1" s="1"/>
  <c r="AC1675" i="1" a="1"/>
  <c r="AC1675" i="1" s="1"/>
  <c r="AC1676" i="1" a="1"/>
  <c r="AC1676" i="1" s="1"/>
  <c r="AC1677" i="1" a="1"/>
  <c r="AC1677" i="1" s="1"/>
  <c r="AC1678" i="1" a="1"/>
  <c r="AC1678" i="1" s="1"/>
  <c r="AC1679" i="1" a="1"/>
  <c r="AC1679" i="1"/>
  <c r="AC1680" i="1" a="1"/>
  <c r="AC1680" i="1" s="1"/>
  <c r="AC1681" i="1" a="1"/>
  <c r="AC1681" i="1" s="1"/>
  <c r="AC1682" i="1" a="1"/>
  <c r="AC1682" i="1" s="1"/>
  <c r="AC1683" i="1" a="1"/>
  <c r="AC1683" i="1" s="1"/>
  <c r="AC1684" i="1" a="1"/>
  <c r="AC1684" i="1" s="1"/>
  <c r="AC1685" i="1" a="1"/>
  <c r="AC1685" i="1" s="1"/>
  <c r="AC1686" i="1" a="1"/>
  <c r="AC1686" i="1" s="1"/>
  <c r="AC1687" i="1" a="1"/>
  <c r="AC1687" i="1" s="1"/>
  <c r="AC1688" i="1" a="1"/>
  <c r="AC1688" i="1"/>
  <c r="AC1689" i="1" a="1"/>
  <c r="AC1689" i="1" s="1"/>
  <c r="AC1690" i="1" a="1"/>
  <c r="AC1690" i="1" s="1"/>
  <c r="AC1691" i="1" a="1"/>
  <c r="AC1691" i="1" s="1"/>
  <c r="AC1692" i="1" a="1"/>
  <c r="AC1692" i="1" s="1"/>
  <c r="AC1693" i="1" a="1"/>
  <c r="AC1693" i="1" s="1"/>
  <c r="AC1694" i="1" a="1"/>
  <c r="AC1694" i="1" s="1"/>
  <c r="AC1695" i="1" a="1"/>
  <c r="AC1695" i="1" s="1"/>
  <c r="AC1696" i="1" a="1"/>
  <c r="AC1696" i="1" s="1"/>
  <c r="AC1697" i="1" a="1"/>
  <c r="AC1697" i="1"/>
  <c r="AC1698" i="1" a="1"/>
  <c r="AC1698" i="1" s="1"/>
  <c r="AC1699" i="1" a="1"/>
  <c r="AC1699" i="1" s="1"/>
  <c r="AC1700" i="1" a="1"/>
  <c r="AC1700" i="1" s="1"/>
  <c r="AC1701" i="1" a="1"/>
  <c r="AC1701" i="1" s="1"/>
  <c r="AC1702" i="1" a="1"/>
  <c r="AC1702" i="1" s="1"/>
  <c r="AC1703" i="1" a="1"/>
  <c r="AC1703" i="1" s="1"/>
  <c r="AC1704" i="1" a="1"/>
  <c r="AC1704" i="1" s="1"/>
  <c r="AC1705" i="1" a="1"/>
  <c r="AC1705" i="1" s="1"/>
  <c r="AC1706" i="1" a="1"/>
  <c r="AC1706" i="1"/>
  <c r="AC1707" i="1" a="1"/>
  <c r="AC1707" i="1" s="1"/>
  <c r="AC1708" i="1" a="1"/>
  <c r="AC1708" i="1" s="1"/>
  <c r="AC1709" i="1" a="1"/>
  <c r="AC1709" i="1" s="1"/>
  <c r="AC1710" i="1" a="1"/>
  <c r="AC1710" i="1" s="1"/>
  <c r="AC1711" i="1" a="1"/>
  <c r="AC1711" i="1" s="1"/>
  <c r="AC1712" i="1" a="1"/>
  <c r="AC1712" i="1" s="1"/>
  <c r="AC1713" i="1" a="1"/>
  <c r="AC1713" i="1" s="1"/>
  <c r="AC1714" i="1" a="1"/>
  <c r="AC1714" i="1" s="1"/>
  <c r="AC1715" i="1" a="1"/>
  <c r="AC1715" i="1" s="1"/>
  <c r="AC1716" i="1" a="1"/>
  <c r="AC1716" i="1"/>
  <c r="AC1717" i="1" a="1"/>
  <c r="AC1717" i="1" s="1"/>
  <c r="AC1718" i="1" a="1"/>
  <c r="AC1718" i="1" s="1"/>
  <c r="AC1719" i="1" a="1"/>
  <c r="AC1719" i="1" s="1"/>
  <c r="AC1720" i="1" a="1"/>
  <c r="AC1720" i="1" s="1"/>
  <c r="AC1721" i="1" a="1"/>
  <c r="AC1721" i="1" s="1"/>
  <c r="AC1722" i="1" a="1"/>
  <c r="AC1722" i="1" s="1"/>
  <c r="AC1723" i="1" a="1"/>
  <c r="AC1723" i="1" s="1"/>
  <c r="AC1724" i="1" a="1"/>
  <c r="AC1724" i="1" s="1"/>
  <c r="AC1725" i="1" a="1"/>
  <c r="AC1725" i="1" s="1"/>
  <c r="AC1726" i="1" a="1"/>
  <c r="AC1726" i="1" s="1"/>
  <c r="AC1727" i="1" a="1"/>
  <c r="AC1727" i="1" s="1"/>
  <c r="AC1728" i="1" a="1"/>
  <c r="AC1728" i="1" s="1"/>
  <c r="AC1729" i="1" a="1"/>
  <c r="AC1729" i="1" s="1"/>
  <c r="AC1730" i="1" a="1"/>
  <c r="AC1730" i="1" s="1"/>
  <c r="AC1731" i="1" a="1"/>
  <c r="AC1731" i="1" s="1"/>
  <c r="AC1732" i="1" a="1"/>
  <c r="AC1732" i="1" s="1"/>
  <c r="AC1733" i="1" a="1"/>
  <c r="AC1733" i="1" s="1"/>
  <c r="AC1734" i="1" a="1"/>
  <c r="AC1734" i="1" s="1"/>
  <c r="AC1735" i="1" a="1"/>
  <c r="AC1735" i="1" s="1"/>
  <c r="AC1736" i="1" a="1"/>
  <c r="AC1736" i="1"/>
  <c r="AC1737" i="1" a="1"/>
  <c r="AC1737" i="1" s="1"/>
  <c r="AC1738" i="1" a="1"/>
  <c r="AC1738" i="1"/>
  <c r="AC1739" i="1" a="1"/>
  <c r="AC1739" i="1" s="1"/>
  <c r="AC1740" i="1" a="1"/>
  <c r="AC1740" i="1" s="1"/>
  <c r="AC1741" i="1" a="1"/>
  <c r="AC1741" i="1" s="1"/>
  <c r="AC1742" i="1" a="1"/>
  <c r="AC1742" i="1" s="1"/>
  <c r="AC1743" i="1" a="1"/>
  <c r="AC1743" i="1" s="1"/>
  <c r="AC1744" i="1" a="1"/>
  <c r="AC1744" i="1" s="1"/>
  <c r="AC1745" i="1" a="1"/>
  <c r="AC1745" i="1" s="1"/>
  <c r="AC1746" i="1" a="1"/>
  <c r="AC1746" i="1" s="1"/>
  <c r="AC1747" i="1" a="1"/>
  <c r="AC1747" i="1" s="1"/>
  <c r="AC1748" i="1" a="1"/>
  <c r="AC1748" i="1"/>
  <c r="AC1749" i="1" a="1"/>
  <c r="AC1749" i="1" s="1"/>
  <c r="AC1750" i="1" a="1"/>
  <c r="AC1750" i="1" s="1"/>
  <c r="AC1751" i="1" a="1"/>
  <c r="AC1751" i="1" s="1"/>
  <c r="AC1752" i="1" a="1"/>
  <c r="AC1752" i="1" s="1"/>
  <c r="AC1753" i="1" a="1"/>
  <c r="AC1753" i="1" s="1"/>
  <c r="AC1754" i="1" a="1"/>
  <c r="AC1754" i="1" s="1"/>
  <c r="AC1755" i="1" a="1"/>
  <c r="AC1755" i="1" s="1"/>
  <c r="AC1756" i="1" a="1"/>
  <c r="AC1756" i="1" s="1"/>
  <c r="AC1757" i="1" a="1"/>
  <c r="AC1757" i="1" s="1"/>
  <c r="AC1758" i="1" a="1"/>
  <c r="AC1758" i="1" s="1"/>
  <c r="AC1759" i="1" a="1"/>
  <c r="AC1759" i="1" s="1"/>
  <c r="AC1760" i="1" a="1"/>
  <c r="AC1760" i="1" s="1"/>
  <c r="AC1761" i="1" a="1"/>
  <c r="AC1761" i="1" s="1"/>
  <c r="AC1762" i="1" a="1"/>
  <c r="AC1762" i="1" s="1"/>
  <c r="AC1763" i="1" a="1"/>
  <c r="AC1763" i="1" s="1"/>
  <c r="AC1764" i="1" a="1"/>
  <c r="AC1764" i="1" s="1"/>
  <c r="AC1765" i="1" a="1"/>
  <c r="AC1765" i="1"/>
  <c r="AC1766" i="1" a="1"/>
  <c r="AC1766" i="1" s="1"/>
  <c r="AC1767" i="1" a="1"/>
  <c r="AC1767" i="1" s="1"/>
  <c r="AC1768" i="1" a="1"/>
  <c r="AC1768" i="1" s="1"/>
  <c r="AC1769" i="1" a="1"/>
  <c r="AC1769" i="1" s="1"/>
  <c r="AC1770" i="1" a="1"/>
  <c r="AC1770" i="1" s="1"/>
  <c r="AC1771" i="1" a="1"/>
  <c r="AC1771" i="1" s="1"/>
  <c r="AC1772" i="1" a="1"/>
  <c r="AC1772" i="1" s="1"/>
  <c r="AC1773" i="1" a="1"/>
  <c r="AC1773" i="1" s="1"/>
  <c r="AC1774" i="1" a="1"/>
  <c r="AC1774" i="1" s="1"/>
  <c r="AC1775" i="1" a="1"/>
  <c r="AC1775" i="1" s="1"/>
  <c r="AC1776" i="1" a="1"/>
  <c r="AC1776" i="1" s="1"/>
  <c r="AC1777" i="1" a="1"/>
  <c r="AC1777" i="1" s="1"/>
  <c r="AC1778" i="1" a="1"/>
  <c r="AC1778" i="1" s="1"/>
  <c r="AC1779" i="1" a="1"/>
  <c r="AC1779" i="1" s="1"/>
  <c r="AC1780" i="1" a="1"/>
  <c r="AC1780" i="1" s="1"/>
  <c r="AC1781" i="1" a="1"/>
  <c r="AC1781" i="1" s="1"/>
  <c r="AC1782" i="1" a="1"/>
  <c r="AC1782" i="1" s="1"/>
  <c r="AC1783" i="1" a="1"/>
  <c r="AC1783" i="1" s="1"/>
  <c r="AC1784" i="1" a="1"/>
  <c r="AC1784" i="1" s="1"/>
  <c r="AC1785" i="1" a="1"/>
  <c r="AC1785" i="1"/>
  <c r="AC1786" i="1" a="1"/>
  <c r="AC1786" i="1" s="1"/>
  <c r="AC1787" i="1" a="1"/>
  <c r="AC1787" i="1" s="1"/>
  <c r="AC1788" i="1" a="1"/>
  <c r="AC1788" i="1" s="1"/>
  <c r="AC1789" i="1" a="1"/>
  <c r="AC1789" i="1" s="1"/>
  <c r="AC1790" i="1" a="1"/>
  <c r="AC1790" i="1" s="1"/>
  <c r="AC1791" i="1" a="1"/>
  <c r="AC1791" i="1" s="1"/>
  <c r="AC1792" i="1" a="1"/>
  <c r="AC1792" i="1" s="1"/>
  <c r="AC1793" i="1" a="1"/>
  <c r="AC1793" i="1"/>
  <c r="AC1794" i="1" a="1"/>
  <c r="AC1794" i="1" s="1"/>
  <c r="AC1795" i="1" a="1"/>
  <c r="AC1795" i="1" s="1"/>
  <c r="AC1796" i="1" a="1"/>
  <c r="AC1796" i="1" s="1"/>
  <c r="AC1797" i="1" a="1"/>
  <c r="AC1797" i="1" s="1"/>
  <c r="AC1798" i="1" a="1"/>
  <c r="AC1798" i="1" s="1"/>
  <c r="AC1799" i="1" a="1"/>
  <c r="AC1799" i="1" s="1"/>
  <c r="AC1800" i="1" a="1"/>
  <c r="AC1800" i="1" s="1"/>
  <c r="AC1801" i="1" a="1"/>
  <c r="AC1801" i="1" s="1"/>
  <c r="AC1802" i="1" a="1"/>
  <c r="AC1802" i="1" s="1"/>
  <c r="AC1803" i="1" a="1"/>
  <c r="AC1803" i="1"/>
  <c r="AC1804" i="1" a="1"/>
  <c r="AC1804" i="1" s="1"/>
  <c r="AC1805" i="1" a="1"/>
  <c r="AC1805" i="1" s="1"/>
  <c r="AC1806" i="1" a="1"/>
  <c r="AC1806" i="1" s="1"/>
  <c r="AC1807" i="1" a="1"/>
  <c r="AC1807" i="1" s="1"/>
  <c r="AC1808" i="1" a="1"/>
  <c r="AC1808" i="1" s="1"/>
  <c r="AC1809" i="1" a="1"/>
  <c r="AC1809" i="1" s="1"/>
  <c r="AC1810" i="1" a="1"/>
  <c r="AC1810" i="1" s="1"/>
  <c r="AC1811" i="1" a="1"/>
  <c r="AC1811" i="1" s="1"/>
  <c r="AC1812" i="1" a="1"/>
  <c r="AC1812" i="1" s="1"/>
  <c r="AC1813" i="1" a="1"/>
  <c r="AC1813" i="1" s="1"/>
  <c r="AC1814" i="1" a="1"/>
  <c r="AC1814" i="1"/>
  <c r="AC1815" i="1" a="1"/>
  <c r="AC1815" i="1" s="1"/>
  <c r="AC1816" i="1" a="1"/>
  <c r="AC1816" i="1" s="1"/>
  <c r="AC1817" i="1" a="1"/>
  <c r="AC1817" i="1" s="1"/>
  <c r="AC1818" i="1" a="1"/>
  <c r="AC1818" i="1" s="1"/>
  <c r="AC1819" i="1" a="1"/>
  <c r="AC1819" i="1" s="1"/>
  <c r="AC1820" i="1" a="1"/>
  <c r="AC1820" i="1" s="1"/>
  <c r="AC1821" i="1" a="1"/>
  <c r="AC1821" i="1" s="1"/>
  <c r="AC1822" i="1" a="1"/>
  <c r="AC1822" i="1" s="1"/>
  <c r="AC1823" i="1" a="1"/>
  <c r="AC1823" i="1"/>
  <c r="AC1824" i="1" a="1"/>
  <c r="AC1824" i="1" s="1"/>
  <c r="AC1825" i="1" a="1"/>
  <c r="AC1825" i="1" s="1"/>
  <c r="AC1826" i="1" a="1"/>
  <c r="AC1826" i="1" s="1"/>
  <c r="AC1827" i="1" a="1"/>
  <c r="AC1827" i="1" s="1"/>
  <c r="AC1828" i="1" a="1"/>
  <c r="AC1828" i="1" s="1"/>
  <c r="AC1829" i="1" a="1"/>
  <c r="AC1829" i="1" s="1"/>
  <c r="AC1830" i="1" a="1"/>
  <c r="AC1830" i="1" s="1"/>
  <c r="AC1831" i="1" a="1"/>
  <c r="AC1831" i="1" s="1"/>
  <c r="AC1832" i="1" a="1"/>
  <c r="AC1832" i="1" s="1"/>
  <c r="AC1833" i="1" a="1"/>
  <c r="AC1833" i="1"/>
  <c r="AC1834" i="1" a="1"/>
  <c r="AC1834" i="1" s="1"/>
  <c r="AC1835" i="1" a="1"/>
  <c r="AC1835" i="1" s="1"/>
  <c r="AC1836" i="1" a="1"/>
  <c r="AC1836" i="1" s="1"/>
  <c r="AC1837" i="1" a="1"/>
  <c r="AC1837" i="1" s="1"/>
  <c r="AC1838" i="1" a="1"/>
  <c r="AC1838" i="1" s="1"/>
  <c r="AC1839" i="1" a="1"/>
  <c r="AC1839" i="1" s="1"/>
  <c r="AC1840" i="1" a="1"/>
  <c r="AC1840" i="1" s="1"/>
  <c r="AC1841" i="1" a="1"/>
  <c r="AC1841" i="1"/>
  <c r="AC1842" i="1" a="1"/>
  <c r="AC1842" i="1" s="1"/>
  <c r="AC1843" i="1" a="1"/>
  <c r="AC1843" i="1" s="1"/>
  <c r="AC1844" i="1" a="1"/>
  <c r="AC1844" i="1" s="1"/>
  <c r="AC1845" i="1" a="1"/>
  <c r="AC1845" i="1" s="1"/>
  <c r="AC1846" i="1" a="1"/>
  <c r="AC1846" i="1" s="1"/>
  <c r="AC1847" i="1" a="1"/>
  <c r="AC1847" i="1"/>
  <c r="AC1848" i="1" a="1"/>
  <c r="AC1848" i="1" s="1"/>
  <c r="AC1849" i="1" a="1"/>
  <c r="AC1849" i="1" s="1"/>
  <c r="AC1850" i="1" a="1"/>
  <c r="AC1850" i="1"/>
  <c r="AC1851" i="1" a="1"/>
  <c r="AC1851" i="1"/>
  <c r="AC1852" i="1" a="1"/>
  <c r="AC1852" i="1" s="1"/>
  <c r="AC1853" i="1" a="1"/>
  <c r="AC1853" i="1" s="1"/>
  <c r="AC1854" i="1" a="1"/>
  <c r="AC1854" i="1" s="1"/>
  <c r="AC1855" i="1" a="1"/>
  <c r="AC1855" i="1" s="1"/>
  <c r="AC1856" i="1" a="1"/>
  <c r="AC1856" i="1" s="1"/>
  <c r="AC1857" i="1" a="1"/>
  <c r="AC1857" i="1"/>
  <c r="AC1858" i="1" a="1"/>
  <c r="AC1858" i="1" s="1"/>
  <c r="AC1859" i="1" a="1"/>
  <c r="AC1859" i="1"/>
  <c r="AC1860" i="1" a="1"/>
  <c r="AC1860" i="1" s="1"/>
  <c r="AC1861" i="1" a="1"/>
  <c r="AC1861" i="1" s="1"/>
  <c r="AC1862" i="1" a="1"/>
  <c r="AC1862" i="1" s="1"/>
  <c r="AC1863" i="1" a="1"/>
  <c r="AC1863" i="1" s="1"/>
  <c r="AC1864" i="1" a="1"/>
  <c r="AC1864" i="1" s="1"/>
  <c r="AC1865" i="1" a="1"/>
  <c r="AC1865" i="1" s="1"/>
  <c r="AC1866" i="1" a="1"/>
  <c r="AC1866" i="1" s="1"/>
  <c r="AC1867" i="1" a="1"/>
  <c r="AC1867" i="1" s="1"/>
  <c r="AC1868" i="1" a="1"/>
  <c r="AC1868" i="1"/>
  <c r="AC1869" i="1" a="1"/>
  <c r="AC1869" i="1" s="1"/>
  <c r="AC1870" i="1" a="1"/>
  <c r="AC1870" i="1" s="1"/>
  <c r="AC1871" i="1" a="1"/>
  <c r="AC1871" i="1"/>
  <c r="AC1872" i="1" a="1"/>
  <c r="AC1872" i="1" s="1"/>
  <c r="AC1873" i="1" a="1"/>
  <c r="AC1873" i="1" s="1"/>
  <c r="AC1874" i="1" a="1"/>
  <c r="AC1874" i="1" s="1"/>
  <c r="AC1875" i="1" a="1"/>
  <c r="AC1875" i="1" s="1"/>
  <c r="AC1876" i="1" a="1"/>
  <c r="AC1876" i="1" s="1"/>
  <c r="AC1877" i="1" a="1"/>
  <c r="AC1877" i="1"/>
  <c r="AC1878" i="1" a="1"/>
  <c r="AC1878" i="1" s="1"/>
  <c r="AC1879" i="1" a="1"/>
  <c r="AC1879" i="1" s="1"/>
  <c r="AC1880" i="1" a="1"/>
  <c r="AC1880" i="1" s="1"/>
  <c r="AC1881" i="1" a="1"/>
  <c r="AC1881" i="1" s="1"/>
  <c r="AC1882" i="1" a="1"/>
  <c r="AC1882" i="1" s="1"/>
  <c r="AC1883" i="1" a="1"/>
  <c r="AC1883" i="1" s="1"/>
  <c r="AC1884" i="1" a="1"/>
  <c r="AC1884" i="1" s="1"/>
  <c r="AC1885" i="1" a="1"/>
  <c r="AC1885" i="1"/>
  <c r="AC1886" i="1" a="1"/>
  <c r="AC1886" i="1" s="1"/>
  <c r="AC1887" i="1" a="1"/>
  <c r="AC1887" i="1" s="1"/>
  <c r="AC1888" i="1" a="1"/>
  <c r="AC1888" i="1" s="1"/>
  <c r="AC1889" i="1" a="1"/>
  <c r="AC1889" i="1"/>
  <c r="AC1890" i="1" a="1"/>
  <c r="AC1890" i="1" s="1"/>
  <c r="AC1891" i="1" a="1"/>
  <c r="AC1891" i="1" s="1"/>
  <c r="AC1892" i="1" a="1"/>
  <c r="AC1892" i="1"/>
  <c r="AC1893" i="1" a="1"/>
  <c r="AC1893" i="1"/>
  <c r="AC1894" i="1" a="1"/>
  <c r="AC1894" i="1" s="1"/>
  <c r="AC1895" i="1" a="1"/>
  <c r="AC1895" i="1" s="1"/>
  <c r="AC1896" i="1" a="1"/>
  <c r="AC1896" i="1" s="1"/>
  <c r="AC1897" i="1" a="1"/>
  <c r="AC1897" i="1" s="1"/>
  <c r="AC1898" i="1" a="1"/>
  <c r="AC1898" i="1" s="1"/>
  <c r="AC1899" i="1" a="1"/>
  <c r="AC1899" i="1" s="1"/>
  <c r="AC1900" i="1" a="1"/>
  <c r="AC1900" i="1" s="1"/>
  <c r="AC1901" i="1" a="1"/>
  <c r="AC1901" i="1" s="1"/>
  <c r="AC1902" i="1" a="1"/>
  <c r="AC1902" i="1" s="1"/>
  <c r="AC1903" i="1" a="1"/>
  <c r="AC1903" i="1" s="1"/>
  <c r="AC1904" i="1" a="1"/>
  <c r="AC1904" i="1" s="1"/>
  <c r="AC1905" i="1" a="1"/>
  <c r="AC1905" i="1"/>
  <c r="AC1906" i="1" a="1"/>
  <c r="AC1906" i="1" s="1"/>
  <c r="AC1907" i="1" a="1"/>
  <c r="AC1907" i="1" s="1"/>
  <c r="AC1908" i="1" a="1"/>
  <c r="AC1908" i="1" s="1"/>
  <c r="AC1909" i="1" a="1"/>
  <c r="AC1909" i="1" s="1"/>
  <c r="AC1910" i="1" a="1"/>
  <c r="AC1910" i="1" s="1"/>
  <c r="AC1911" i="1" a="1"/>
  <c r="AC1911" i="1"/>
  <c r="AC1912" i="1" a="1"/>
  <c r="AC1912" i="1" s="1"/>
  <c r="AC1913" i="1" a="1"/>
  <c r="AC1913" i="1" s="1"/>
  <c r="AC1914" i="1" a="1"/>
  <c r="AC1914" i="1" s="1"/>
  <c r="AC1915" i="1" a="1"/>
  <c r="AC1915" i="1" s="1"/>
  <c r="AC1916" i="1" a="1"/>
  <c r="AC1916" i="1" s="1"/>
  <c r="AC1917" i="1" a="1"/>
  <c r="AC1917" i="1" s="1"/>
  <c r="AC1918" i="1" a="1"/>
  <c r="AC1918" i="1" s="1"/>
  <c r="AC1919" i="1" a="1"/>
  <c r="AC1919" i="1"/>
  <c r="AC1920" i="1" a="1"/>
  <c r="AC1920" i="1" s="1"/>
  <c r="AC1921" i="1" a="1"/>
  <c r="AC1921" i="1"/>
  <c r="AC1922" i="1" a="1"/>
  <c r="AC1922" i="1" s="1"/>
  <c r="AC1923" i="1" a="1"/>
  <c r="AC1923" i="1" s="1"/>
  <c r="AC1924" i="1" a="1"/>
  <c r="AC1924" i="1" s="1"/>
  <c r="AC1925" i="1" a="1"/>
  <c r="AC1925" i="1" s="1"/>
  <c r="AC1926" i="1" a="1"/>
  <c r="AC1926" i="1" s="1"/>
  <c r="AC1927" i="1" a="1"/>
  <c r="AC1927" i="1" s="1"/>
  <c r="AC1928" i="1" a="1"/>
  <c r="AC1928" i="1" s="1"/>
  <c r="AC1929" i="1" a="1"/>
  <c r="AC1929" i="1"/>
  <c r="AC1930" i="1" a="1"/>
  <c r="AC1930" i="1" s="1"/>
  <c r="AC1931" i="1" a="1"/>
  <c r="AC1931" i="1" s="1"/>
  <c r="AC1932" i="1" a="1"/>
  <c r="AC1932" i="1" s="1"/>
  <c r="AC1933" i="1" a="1"/>
  <c r="AC1933" i="1" s="1"/>
  <c r="AC1934" i="1" a="1"/>
  <c r="AC1934" i="1" s="1"/>
  <c r="AC1935" i="1" a="1"/>
  <c r="AC1935" i="1" s="1"/>
  <c r="AC1936" i="1" a="1"/>
  <c r="AC1936" i="1" s="1"/>
  <c r="AC1937" i="1" a="1"/>
  <c r="AC1937" i="1"/>
  <c r="AC1938" i="1" a="1"/>
  <c r="AC1938" i="1" s="1"/>
  <c r="AC1939" i="1" a="1"/>
  <c r="AC1939" i="1"/>
  <c r="AC1940" i="1" a="1"/>
  <c r="AC1940" i="1" s="1"/>
  <c r="AC1941" i="1" a="1"/>
  <c r="AC1941" i="1" s="1"/>
  <c r="AC1942" i="1" a="1"/>
  <c r="AC1942" i="1" s="1"/>
  <c r="AC1943" i="1" a="1"/>
  <c r="AC1943" i="1" s="1"/>
  <c r="AC1944" i="1" a="1"/>
  <c r="AC1944" i="1" s="1"/>
  <c r="AC1945" i="1" a="1"/>
  <c r="AC1945" i="1"/>
  <c r="AC1946" i="1" a="1"/>
  <c r="AC1946" i="1" s="1"/>
  <c r="AC1947" i="1" a="1"/>
  <c r="AC1947" i="1" s="1"/>
  <c r="AC1948" i="1" a="1"/>
  <c r="AC1948" i="1" s="1"/>
  <c r="AC1949" i="1" a="1"/>
  <c r="AC1949" i="1" s="1"/>
  <c r="AC1950" i="1" a="1"/>
  <c r="AC1950" i="1" s="1"/>
  <c r="AC1951" i="1" a="1"/>
  <c r="AC1951" i="1" s="1"/>
  <c r="AC1952" i="1" a="1"/>
  <c r="AC1952" i="1" s="1"/>
  <c r="AC1953" i="1" a="1"/>
  <c r="AC1953" i="1" s="1"/>
  <c r="AC1954" i="1" a="1"/>
  <c r="AC1954" i="1" s="1"/>
  <c r="AC1955" i="1" a="1"/>
  <c r="AC1955" i="1"/>
  <c r="AC1956" i="1" a="1"/>
  <c r="AC1956" i="1" s="1"/>
  <c r="AC1957" i="1" a="1"/>
  <c r="AC1957" i="1" s="1"/>
  <c r="AC1958" i="1" a="1"/>
  <c r="AC1958" i="1" s="1"/>
  <c r="AC1959" i="1" a="1"/>
  <c r="AC1959" i="1" s="1"/>
  <c r="AC1960" i="1" a="1"/>
  <c r="AC1960" i="1" s="1"/>
  <c r="AC1961" i="1" a="1"/>
  <c r="AC1961" i="1" s="1"/>
  <c r="AC1962" i="1" a="1"/>
  <c r="AC1962" i="1" s="1"/>
  <c r="AC1963" i="1" a="1"/>
  <c r="AC1963" i="1" s="1"/>
  <c r="AC1964" i="1" a="1"/>
  <c r="AC1964" i="1"/>
  <c r="AC1965" i="1" a="1"/>
  <c r="AC1965" i="1" s="1"/>
  <c r="AC1966" i="1" a="1"/>
  <c r="AC1966" i="1" s="1"/>
  <c r="AC1967" i="1" a="1"/>
  <c r="AC1967" i="1" s="1"/>
  <c r="AC1968" i="1" a="1"/>
  <c r="AC1968" i="1" s="1"/>
  <c r="AC1969" i="1" a="1"/>
  <c r="AC1969" i="1" s="1"/>
  <c r="AC1970" i="1" a="1"/>
  <c r="AC1970" i="1" s="1"/>
  <c r="AC1971" i="1" a="1"/>
  <c r="AC1971" i="1"/>
  <c r="AC1972" i="1" a="1"/>
  <c r="AC1972" i="1" s="1"/>
  <c r="AC1973" i="1" a="1"/>
  <c r="AC1973" i="1" s="1"/>
  <c r="AC1974" i="1" a="1"/>
  <c r="AC1974" i="1" s="1"/>
  <c r="AC1975" i="1" a="1"/>
  <c r="AC1975" i="1" s="1"/>
  <c r="AC1976" i="1" a="1"/>
  <c r="AC1976" i="1" s="1"/>
  <c r="AC1977" i="1" a="1"/>
  <c r="AC1977" i="1" s="1"/>
  <c r="AC1978" i="1" a="1"/>
  <c r="AC1978" i="1" s="1"/>
  <c r="AC1979" i="1" a="1"/>
  <c r="AC1979" i="1"/>
  <c r="AC1980" i="1" a="1"/>
  <c r="AC1980" i="1" s="1"/>
  <c r="AC1981" i="1" a="1"/>
  <c r="AC1981" i="1" s="1"/>
  <c r="AC1982" i="1" a="1"/>
  <c r="AC1982" i="1" s="1"/>
  <c r="AC1983" i="1" a="1"/>
  <c r="AC1983" i="1" s="1"/>
  <c r="AC1984" i="1" a="1"/>
  <c r="AC1984" i="1" s="1"/>
  <c r="AC1985" i="1" a="1"/>
  <c r="AC1985" i="1" s="1"/>
  <c r="AC1986" i="1" a="1"/>
  <c r="AC1986" i="1" s="1"/>
  <c r="AC1987" i="1" a="1"/>
  <c r="AC1987" i="1" s="1"/>
  <c r="AC1988" i="1" a="1"/>
  <c r="AC1988" i="1" s="1"/>
  <c r="AC1989" i="1" a="1"/>
  <c r="AC1989" i="1" s="1"/>
  <c r="AC1990" i="1" a="1"/>
  <c r="AC1990" i="1" s="1"/>
  <c r="AC1991" i="1" a="1"/>
  <c r="AC1991" i="1" s="1"/>
  <c r="AC1992" i="1" a="1"/>
  <c r="AC1992" i="1" s="1"/>
  <c r="AC1993" i="1" a="1"/>
  <c r="AC1993" i="1" s="1"/>
  <c r="AC1994" i="1" a="1"/>
  <c r="AC1994" i="1"/>
  <c r="AC1995" i="1" a="1"/>
  <c r="AC1995" i="1" s="1"/>
  <c r="AC1996" i="1" a="1"/>
  <c r="AC1996" i="1" s="1"/>
  <c r="AC1997" i="1" a="1"/>
  <c r="AC1997" i="1"/>
  <c r="AC1998" i="1" a="1"/>
  <c r="AC1998" i="1" s="1"/>
  <c r="AC1999" i="1" a="1"/>
  <c r="AC1999" i="1" s="1"/>
  <c r="AC2000" i="1" a="1"/>
  <c r="AC2000" i="1" s="1"/>
  <c r="AC2001" i="1" a="1"/>
  <c r="AC2001" i="1" s="1"/>
  <c r="AC2002" i="1" a="1"/>
  <c r="AC2002" i="1" s="1"/>
  <c r="AC2003" i="1" a="1"/>
  <c r="AC2003" i="1" s="1"/>
  <c r="AC2004" i="1" a="1"/>
  <c r="AC2004" i="1" s="1"/>
  <c r="AC2005" i="1" a="1"/>
  <c r="AC2005" i="1" s="1"/>
  <c r="AC2006" i="1" a="1"/>
  <c r="AC2006" i="1"/>
  <c r="AC2007" i="1" a="1"/>
  <c r="AC2007" i="1"/>
  <c r="AC2008" i="1" a="1"/>
  <c r="AC2008" i="1" s="1"/>
  <c r="AC2009" i="1" a="1"/>
  <c r="AC2009" i="1" s="1"/>
  <c r="AC2010" i="1" a="1"/>
  <c r="AC2010" i="1"/>
  <c r="AC2011" i="1" a="1"/>
  <c r="AC2011" i="1"/>
  <c r="AC2012" i="1" a="1"/>
  <c r="AC2012" i="1" s="1"/>
  <c r="AC2013" i="1" a="1"/>
  <c r="AC2013" i="1" s="1"/>
  <c r="AC2014" i="1" a="1"/>
  <c r="AC2014" i="1" s="1"/>
  <c r="AC2015" i="1" a="1"/>
  <c r="AC2015" i="1"/>
  <c r="AC2016" i="1" a="1"/>
  <c r="AC2016" i="1" s="1"/>
  <c r="AC2017" i="1" a="1"/>
  <c r="AC2017" i="1" s="1"/>
  <c r="AC2018" i="1" a="1"/>
  <c r="AC2018" i="1"/>
  <c r="AC2019" i="1" a="1"/>
  <c r="AC2019" i="1" s="1"/>
  <c r="AC2020" i="1" a="1"/>
  <c r="AC2020" i="1" s="1"/>
  <c r="AC2021" i="1" a="1"/>
  <c r="AC2021" i="1"/>
  <c r="AC2022" i="1" a="1"/>
  <c r="AC2022" i="1"/>
  <c r="AC2023" i="1" a="1"/>
  <c r="AC2023" i="1" s="1"/>
  <c r="AC2024" i="1" a="1"/>
  <c r="AC2024" i="1" s="1"/>
  <c r="AC2025" i="1" a="1"/>
  <c r="AC2025" i="1" s="1"/>
  <c r="AC2026" i="1" a="1"/>
  <c r="AC2026" i="1" s="1"/>
  <c r="AC2027" i="1" a="1"/>
  <c r="AC2027" i="1" s="1"/>
  <c r="AC2028" i="1" a="1"/>
  <c r="AC2028" i="1" s="1"/>
  <c r="AC2029" i="1" a="1"/>
  <c r="AC2029" i="1" s="1"/>
  <c r="AC2030" i="1" a="1"/>
  <c r="AC2030" i="1"/>
  <c r="AC2031" i="1" a="1"/>
  <c r="AC2031" i="1" s="1"/>
  <c r="AC2032" i="1" a="1"/>
  <c r="AC2032" i="1" s="1"/>
  <c r="AC2033" i="1" a="1"/>
  <c r="AC2033" i="1" s="1"/>
  <c r="AC2034" i="1" a="1"/>
  <c r="AC2034" i="1" s="1"/>
  <c r="AC2035" i="1" a="1"/>
  <c r="AC2035" i="1" s="1"/>
  <c r="AC2036" i="1" a="1"/>
  <c r="AC2036" i="1"/>
  <c r="AC2037" i="1" a="1"/>
  <c r="AC2037" i="1" s="1"/>
  <c r="AC2038" i="1" a="1"/>
  <c r="AC2038" i="1" s="1"/>
  <c r="AC2039" i="1" a="1"/>
  <c r="AC2039" i="1" s="1"/>
  <c r="AC2040" i="1" a="1"/>
  <c r="AC2040" i="1" s="1"/>
  <c r="AC2041" i="1" a="1"/>
  <c r="AC2041" i="1" s="1"/>
  <c r="AC2042" i="1" a="1"/>
  <c r="AC2042" i="1" s="1"/>
  <c r="AC2043" i="1" a="1"/>
  <c r="AC2043" i="1" s="1"/>
  <c r="AC2044" i="1" a="1"/>
  <c r="AC2044" i="1" s="1"/>
  <c r="AC2045" i="1" a="1"/>
  <c r="AC2045" i="1" s="1"/>
  <c r="AC2046" i="1" a="1"/>
  <c r="AC2046" i="1" s="1"/>
  <c r="AC2047" i="1" a="1"/>
  <c r="AC2047" i="1"/>
  <c r="AC2048" i="1" a="1"/>
  <c r="AC2048" i="1"/>
  <c r="AC2049" i="1" a="1"/>
  <c r="AC2049" i="1" s="1"/>
  <c r="AC2050" i="1" a="1"/>
  <c r="AC2050" i="1" s="1"/>
  <c r="AC2051" i="1" a="1"/>
  <c r="AC2051" i="1" s="1"/>
  <c r="AC2052" i="1" a="1"/>
  <c r="AC2052" i="1"/>
  <c r="AC2053" i="1" a="1"/>
  <c r="AC2053" i="1" s="1"/>
  <c r="AC2054" i="1" a="1"/>
  <c r="AC2054" i="1" s="1"/>
  <c r="AC2055" i="1" a="1"/>
  <c r="AC2055" i="1" s="1"/>
  <c r="AC2056" i="1" a="1"/>
  <c r="AC2056" i="1" s="1"/>
  <c r="AC2057" i="1" a="1"/>
  <c r="AC2057" i="1" s="1"/>
  <c r="AC2058" i="1" a="1"/>
  <c r="AC2058" i="1" s="1"/>
  <c r="AC2059" i="1" a="1"/>
  <c r="AC2059" i="1" s="1"/>
  <c r="AC2060" i="1" a="1"/>
  <c r="AC2060" i="1" s="1"/>
  <c r="AC2061" i="1" a="1"/>
  <c r="AC2061" i="1" s="1"/>
  <c r="AC2062" i="1" a="1"/>
  <c r="AC2062" i="1" s="1"/>
  <c r="AC2063" i="1" a="1"/>
  <c r="AC2063" i="1" s="1"/>
  <c r="AC2064" i="1" a="1"/>
  <c r="AC2064" i="1" s="1"/>
  <c r="AC2065" i="1" a="1"/>
  <c r="AC2065" i="1"/>
  <c r="AC2066" i="1" a="1"/>
  <c r="AC2066" i="1"/>
  <c r="AC2067" i="1" a="1"/>
  <c r="AC2067" i="1" s="1"/>
  <c r="AC2068" i="1" a="1"/>
  <c r="AC2068" i="1" s="1"/>
  <c r="AC2069" i="1" a="1"/>
  <c r="AC2069" i="1" s="1"/>
  <c r="AC2070" i="1" a="1"/>
  <c r="AC2070" i="1" s="1"/>
  <c r="AC2071" i="1" a="1"/>
  <c r="AC2071" i="1" s="1"/>
  <c r="AC2072" i="1" a="1"/>
  <c r="AC2072" i="1" s="1"/>
  <c r="AC2073" i="1" a="1"/>
  <c r="AC2073" i="1" s="1"/>
  <c r="AC2074" i="1" a="1"/>
  <c r="AC2074" i="1" s="1"/>
  <c r="AC2075" i="1" a="1"/>
  <c r="AC2075" i="1" s="1"/>
  <c r="AC2076" i="1" a="1"/>
  <c r="AC2076" i="1"/>
  <c r="AC2077" i="1" a="1"/>
  <c r="AC2077" i="1" s="1"/>
  <c r="AC2078" i="1" a="1"/>
  <c r="AC2078" i="1" s="1"/>
  <c r="AC2079" i="1" a="1"/>
  <c r="AC2079" i="1" s="1"/>
  <c r="AC2080" i="1" a="1"/>
  <c r="AC2080" i="1" s="1"/>
  <c r="AC2081" i="1" a="1"/>
  <c r="AC2081" i="1" s="1"/>
  <c r="AC2082" i="1" a="1"/>
  <c r="AC2082" i="1" s="1"/>
  <c r="AC2083" i="1" a="1"/>
  <c r="AC2083" i="1" s="1"/>
  <c r="AC2084" i="1" a="1"/>
  <c r="AC2084" i="1" s="1"/>
  <c r="AC2085" i="1" a="1"/>
  <c r="AC2085" i="1" s="1"/>
  <c r="AC2086" i="1" a="1"/>
  <c r="AC2086" i="1" s="1"/>
  <c r="AC2087" i="1" a="1"/>
  <c r="AC2087" i="1" s="1"/>
  <c r="AC2088" i="1" a="1"/>
  <c r="AC2088" i="1" s="1"/>
  <c r="AC2089" i="1" a="1"/>
  <c r="AC2089" i="1" s="1"/>
  <c r="AC2090" i="1" a="1"/>
  <c r="AC2090" i="1" s="1"/>
  <c r="AC2091" i="1" a="1"/>
  <c r="AC2091" i="1" s="1"/>
  <c r="AC2092" i="1" a="1"/>
  <c r="AC2092" i="1" s="1"/>
  <c r="AC2093" i="1" a="1"/>
  <c r="AC2093" i="1"/>
  <c r="AC2094" i="1" a="1"/>
  <c r="AC2094" i="1" s="1"/>
  <c r="AC2095" i="1" a="1"/>
  <c r="AC2095" i="1" s="1"/>
  <c r="AC2096" i="1" a="1"/>
  <c r="AC2096" i="1" s="1"/>
  <c r="AC2097" i="1" a="1"/>
  <c r="AC2097" i="1" s="1"/>
  <c r="AC2098" i="1" a="1"/>
  <c r="AC2098" i="1" s="1"/>
  <c r="AC2099" i="1" a="1"/>
  <c r="AC2099" i="1" s="1"/>
  <c r="AC2100" i="1" a="1"/>
  <c r="AC2100" i="1" s="1"/>
  <c r="AC2101" i="1" a="1"/>
  <c r="AC2101" i="1" s="1"/>
  <c r="AC2102" i="1" a="1"/>
  <c r="AC2102" i="1"/>
  <c r="AC2103" i="1" a="1"/>
  <c r="AC2103" i="1" s="1"/>
  <c r="AC4" i="1" a="1"/>
  <c r="AC4" i="1" s="1"/>
  <c r="N10" i="14" l="1"/>
  <c r="H2107" i="1"/>
  <c r="I2118" i="1"/>
  <c r="I2114" i="1"/>
  <c r="I2113" i="1"/>
  <c r="G9" i="14" s="1"/>
  <c r="I2112" i="1"/>
  <c r="I2111" i="1"/>
  <c r="G7" i="14" s="1"/>
  <c r="I2110" i="1"/>
  <c r="I2109" i="1"/>
  <c r="I2108" i="1"/>
  <c r="I2107" i="1"/>
  <c r="H2118" i="1"/>
  <c r="F11" i="14"/>
  <c r="H2114" i="1"/>
  <c r="H2113" i="1"/>
  <c r="H2112" i="1"/>
  <c r="F8" i="14" s="1"/>
  <c r="H2111" i="1"/>
  <c r="F7" i="14" s="1"/>
  <c r="H2110" i="1"/>
  <c r="H2109" i="1"/>
  <c r="H2108" i="1"/>
  <c r="F5" i="14" l="1"/>
  <c r="F6" i="14"/>
  <c r="F10" i="14"/>
  <c r="G6" i="14"/>
  <c r="G5" i="14"/>
  <c r="G10" i="14"/>
  <c r="G4" i="14"/>
  <c r="G8" i="14"/>
  <c r="F4" i="14"/>
  <c r="F9" i="14"/>
  <c r="F14" i="14"/>
  <c r="G14" i="14"/>
  <c r="F3" i="14"/>
  <c r="G3" i="14"/>
  <c r="R4" i="14"/>
  <c r="H4" i="14"/>
  <c r="M4" i="14"/>
  <c r="C4" i="14"/>
  <c r="B4" i="14"/>
  <c r="Q4" i="14"/>
  <c r="E4" i="14"/>
  <c r="D4" i="14"/>
  <c r="I4" i="14"/>
  <c r="K4" i="14"/>
  <c r="J4" i="14"/>
  <c r="L4" i="14"/>
  <c r="R3" i="14"/>
  <c r="K3" i="14"/>
  <c r="E3" i="14"/>
  <c r="L3" i="14"/>
  <c r="J3" i="14"/>
  <c r="Q3" i="14"/>
  <c r="C3" i="14"/>
  <c r="M3" i="14"/>
  <c r="H3" i="14"/>
  <c r="B3" i="14"/>
  <c r="I3" i="14"/>
  <c r="D3" i="14"/>
  <c r="R5" i="14"/>
  <c r="B5" i="14"/>
  <c r="D5" i="14"/>
  <c r="H5" i="14"/>
  <c r="L5" i="14"/>
  <c r="K5" i="14"/>
  <c r="C5" i="14"/>
  <c r="I5" i="14"/>
  <c r="Q5" i="14"/>
  <c r="E5" i="14"/>
  <c r="J5" i="14"/>
  <c r="M5" i="14"/>
  <c r="R6" i="14"/>
  <c r="K6" i="14"/>
  <c r="B6" i="14"/>
  <c r="J6" i="14"/>
  <c r="L6" i="14"/>
  <c r="M6" i="14"/>
  <c r="C6" i="14"/>
  <c r="E6" i="14"/>
  <c r="H6" i="14"/>
  <c r="I6" i="14"/>
  <c r="Q6" i="14"/>
  <c r="D6" i="14"/>
  <c r="R7" i="14"/>
  <c r="H7" i="14"/>
  <c r="C7" i="14"/>
  <c r="E7" i="14"/>
  <c r="M7" i="14"/>
  <c r="K7" i="14"/>
  <c r="B7" i="14"/>
  <c r="Q7" i="14"/>
  <c r="D7" i="14"/>
  <c r="I7" i="14"/>
  <c r="J7" i="14"/>
  <c r="L7" i="14"/>
  <c r="R8" i="14"/>
  <c r="K8" i="14"/>
  <c r="E8" i="14"/>
  <c r="M8" i="14"/>
  <c r="B8" i="14"/>
  <c r="I8" i="14"/>
  <c r="L8" i="14"/>
  <c r="Q8" i="14"/>
  <c r="D8" i="14"/>
  <c r="C8" i="14"/>
  <c r="H8" i="14"/>
  <c r="J8" i="14"/>
  <c r="R9" i="14"/>
  <c r="D9" i="14"/>
  <c r="J9" i="14"/>
  <c r="B9" i="14"/>
  <c r="L9" i="14"/>
  <c r="E9" i="14"/>
  <c r="H9" i="14"/>
  <c r="M9" i="14"/>
  <c r="K9" i="14"/>
  <c r="C9" i="14"/>
  <c r="Q9" i="14"/>
  <c r="I9" i="14"/>
  <c r="R11" i="14"/>
  <c r="I11" i="14"/>
  <c r="Q11" i="14"/>
  <c r="L11" i="14"/>
  <c r="J11" i="14"/>
  <c r="M11" i="14"/>
  <c r="H11" i="14"/>
  <c r="E11" i="14"/>
  <c r="B11" i="14"/>
  <c r="C11" i="14"/>
  <c r="D11" i="14"/>
  <c r="K11" i="14"/>
  <c r="G11" i="14"/>
  <c r="R14" i="14"/>
  <c r="L14" i="14"/>
  <c r="Q14" i="14"/>
  <c r="J14" i="14"/>
  <c r="M14" i="14"/>
  <c r="D14" i="14"/>
  <c r="E14" i="14"/>
  <c r="B14" i="14"/>
  <c r="H14" i="14"/>
  <c r="C14" i="14"/>
  <c r="I14" i="14"/>
  <c r="K14" i="14"/>
  <c r="R10" i="14"/>
  <c r="J10" i="14"/>
  <c r="H10" i="14"/>
  <c r="D10" i="14"/>
  <c r="Q10" i="14"/>
  <c r="K10" i="14"/>
  <c r="E10" i="14"/>
  <c r="B10" i="14"/>
  <c r="C10" i="14"/>
  <c r="L10" i="14"/>
  <c r="I10" i="14"/>
  <c r="M10" i="14"/>
  <c r="N8" i="14"/>
  <c r="N14" i="14"/>
  <c r="O4" i="14"/>
  <c r="O7" i="14"/>
  <c r="N4" i="14"/>
  <c r="N7" i="14"/>
  <c r="P8" i="14"/>
  <c r="O8" i="14"/>
  <c r="O14" i="14"/>
  <c r="P11" i="14"/>
  <c r="P14" i="14"/>
  <c r="N11" i="14"/>
  <c r="P10" i="14"/>
  <c r="O10" i="14"/>
  <c r="O11" i="14"/>
  <c r="N9" i="14"/>
  <c r="O5" i="14"/>
  <c r="P9" i="14"/>
  <c r="N5" i="14"/>
  <c r="O9" i="14"/>
  <c r="P4" i="14"/>
  <c r="P6" i="14"/>
  <c r="O6" i="14"/>
  <c r="N3" i="14"/>
  <c r="P3" i="14"/>
  <c r="O3" i="14"/>
  <c r="P7" i="14"/>
  <c r="N6" i="14"/>
  <c r="P5" i="14"/>
  <c r="R16" i="14"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tc={876F55CF-1B63-424E-A978-631CD8DD8672}</author>
  </authors>
  <commentList>
    <comment ref="AH30" authorId="0" shapeId="0" xr:uid="{876F55CF-1B63-424E-A978-631CD8DD8672}">
      <text>
        <t>[Threaded comment]
Your version of Excel allows you to read this threaded comment; however, any edits to it will get removed if the file is opened in a newer version of Excel. Learn more: https://go.microsoft.com/fwlink/?linkid=870924
Comment:
    Change "engagement is consistent" to "return to HRE within 10 s of return to reinforcement"?</t>
      </text>
    </comment>
  </commentList>
</comments>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<sst xmlns="http://schemas.openxmlformats.org/spreadsheetml/2006/main" count="2385" uniqueCount="2230">
  <si>
    <t>Trial</t>
  </si>
  <si>
    <t>Enter 1 for yes, blank for no</t>
  </si>
  <si>
    <t>Enter 2 for yes, blank for no</t>
  </si>
  <si>
    <t>Enter 3 for yes, blank for no</t>
  </si>
  <si>
    <t>Enter 4 for yes, blank for no</t>
  </si>
  <si>
    <t>Enter 5 for yes, blank for no</t>
  </si>
  <si>
    <t>Enter 6 for yes, blank for no</t>
  </si>
  <si>
    <t>Dangerous PB Occurred?</t>
  </si>
  <si>
    <t>Non-Dangerous PB Occurred?</t>
  </si>
  <si>
    <t xml:space="preserve"> 0</t>
  </si>
  <si>
    <t xml:space="preserve"> 1</t>
  </si>
  <si>
    <t xml:space="preserve"> 2</t>
  </si>
  <si>
    <t xml:space="preserve"> 3</t>
  </si>
  <si>
    <t xml:space="preserve"> 4</t>
  </si>
  <si>
    <t xml:space="preserve"> 5</t>
  </si>
  <si>
    <t xml:space="preserve"> 6</t>
  </si>
  <si>
    <t xml:space="preserve"> 7</t>
  </si>
  <si>
    <t xml:space="preserve"> 8</t>
  </si>
  <si>
    <t xml:space="preserve"> 9</t>
  </si>
  <si>
    <t xml:space="preserve"> 10</t>
  </si>
  <si>
    <t xml:space="preserve"> 11</t>
  </si>
  <si>
    <t xml:space="preserve"> 12</t>
  </si>
  <si>
    <t xml:space="preserve"> 13</t>
  </si>
  <si>
    <t xml:space="preserve"> 14</t>
  </si>
  <si>
    <t xml:space="preserve"> 15</t>
  </si>
  <si>
    <t xml:space="preserve"> 16</t>
  </si>
  <si>
    <t xml:space="preserve"> 17</t>
  </si>
  <si>
    <t xml:space="preserve"> 18</t>
  </si>
  <si>
    <t xml:space="preserve"> 19</t>
  </si>
  <si>
    <t xml:space="preserve"> 20</t>
  </si>
  <si>
    <t xml:space="preserve"> 21</t>
  </si>
  <si>
    <t xml:space="preserve"> 22</t>
  </si>
  <si>
    <t xml:space="preserve"> 23</t>
  </si>
  <si>
    <t xml:space="preserve"> 24</t>
  </si>
  <si>
    <t xml:space="preserve"> 25</t>
  </si>
  <si>
    <t xml:space="preserve"> 26</t>
  </si>
  <si>
    <t xml:space="preserve"> 27</t>
  </si>
  <si>
    <t xml:space="preserve"> 28</t>
  </si>
  <si>
    <t xml:space="preserve"> 29</t>
  </si>
  <si>
    <t xml:space="preserve"> 30</t>
  </si>
  <si>
    <t xml:space="preserve"> 31</t>
  </si>
  <si>
    <t xml:space="preserve"> 32</t>
  </si>
  <si>
    <t xml:space="preserve"> 33</t>
  </si>
  <si>
    <t xml:space="preserve"> 34</t>
  </si>
  <si>
    <t xml:space="preserve"> 35</t>
  </si>
  <si>
    <t xml:space="preserve"> 36</t>
  </si>
  <si>
    <t xml:space="preserve"> 37</t>
  </si>
  <si>
    <t xml:space="preserve"> 38</t>
  </si>
  <si>
    <t xml:space="preserve"> 39</t>
  </si>
  <si>
    <t xml:space="preserve"> 40</t>
  </si>
  <si>
    <t xml:space="preserve"> 41</t>
  </si>
  <si>
    <t xml:space="preserve"> 42</t>
  </si>
  <si>
    <t xml:space="preserve"> 43</t>
  </si>
  <si>
    <t xml:space="preserve"> 44</t>
  </si>
  <si>
    <t xml:space="preserve"> 45</t>
  </si>
  <si>
    <t xml:space="preserve"> 46</t>
  </si>
  <si>
    <t xml:space="preserve"> 47</t>
  </si>
  <si>
    <t xml:space="preserve"> 48</t>
  </si>
  <si>
    <t xml:space="preserve"> 49</t>
  </si>
  <si>
    <t xml:space="preserve"> 50</t>
  </si>
  <si>
    <t xml:space="preserve"> 51</t>
  </si>
  <si>
    <t xml:space="preserve"> 52</t>
  </si>
  <si>
    <t xml:space="preserve"> 53</t>
  </si>
  <si>
    <t xml:space="preserve"> 54</t>
  </si>
  <si>
    <t xml:space="preserve"> 55</t>
  </si>
  <si>
    <t xml:space="preserve"> 56</t>
  </si>
  <si>
    <t xml:space="preserve"> 57</t>
  </si>
  <si>
    <t xml:space="preserve"> 58</t>
  </si>
  <si>
    <t xml:space="preserve"> 59</t>
  </si>
  <si>
    <t xml:space="preserve"> 60</t>
  </si>
  <si>
    <t xml:space="preserve"> 61</t>
  </si>
  <si>
    <t xml:space="preserve"> 62</t>
  </si>
  <si>
    <t xml:space="preserve"> 63</t>
  </si>
  <si>
    <t xml:space="preserve"> 64</t>
  </si>
  <si>
    <t xml:space="preserve"> 65</t>
  </si>
  <si>
    <t xml:space="preserve"> 66</t>
  </si>
  <si>
    <t xml:space="preserve"> 67</t>
  </si>
  <si>
    <t xml:space="preserve"> 68</t>
  </si>
  <si>
    <t xml:space="preserve"> 69</t>
  </si>
  <si>
    <t xml:space="preserve"> 70</t>
  </si>
  <si>
    <t xml:space="preserve"> 71</t>
  </si>
  <si>
    <t xml:space="preserve"> 72</t>
  </si>
  <si>
    <t xml:space="preserve"> 73</t>
  </si>
  <si>
    <t xml:space="preserve"> 74</t>
  </si>
  <si>
    <t xml:space="preserve"> 75</t>
  </si>
  <si>
    <t xml:space="preserve"> 76</t>
  </si>
  <si>
    <t xml:space="preserve"> 77</t>
  </si>
  <si>
    <t xml:space="preserve"> 78</t>
  </si>
  <si>
    <t xml:space="preserve"> 79</t>
  </si>
  <si>
    <t xml:space="preserve"> 80</t>
  </si>
  <si>
    <t xml:space="preserve"> 81</t>
  </si>
  <si>
    <t xml:space="preserve"> 82</t>
  </si>
  <si>
    <t xml:space="preserve"> 83</t>
  </si>
  <si>
    <t xml:space="preserve"> 84</t>
  </si>
  <si>
    <t xml:space="preserve"> 85</t>
  </si>
  <si>
    <t xml:space="preserve"> 86</t>
  </si>
  <si>
    <t xml:space="preserve"> 87</t>
  </si>
  <si>
    <t xml:space="preserve"> 88</t>
  </si>
  <si>
    <t xml:space="preserve"> 89</t>
  </si>
  <si>
    <t xml:space="preserve"> 90</t>
  </si>
  <si>
    <t xml:space="preserve"> 91</t>
  </si>
  <si>
    <t xml:space="preserve"> 92</t>
  </si>
  <si>
    <t xml:space="preserve"> 93</t>
  </si>
  <si>
    <t xml:space="preserve"> 94</t>
  </si>
  <si>
    <t xml:space="preserve"> 95</t>
  </si>
  <si>
    <t xml:space="preserve"> 96</t>
  </si>
  <si>
    <t xml:space="preserve"> 97</t>
  </si>
  <si>
    <t xml:space="preserve"> 98</t>
  </si>
  <si>
    <t xml:space="preserve"> 99</t>
  </si>
  <si>
    <t xml:space="preserve"> 100</t>
  </si>
  <si>
    <t xml:space="preserve"> 101</t>
  </si>
  <si>
    <t xml:space="preserve"> 102</t>
  </si>
  <si>
    <t xml:space="preserve"> 103</t>
  </si>
  <si>
    <t xml:space="preserve"> 104</t>
  </si>
  <si>
    <t xml:space="preserve"> 105</t>
  </si>
  <si>
    <t xml:space="preserve"> 106</t>
  </si>
  <si>
    <t xml:space="preserve"> 107</t>
  </si>
  <si>
    <t xml:space="preserve"> 108</t>
  </si>
  <si>
    <t xml:space="preserve"> 109</t>
  </si>
  <si>
    <t xml:space="preserve"> 110</t>
  </si>
  <si>
    <t xml:space="preserve"> 111</t>
  </si>
  <si>
    <t xml:space="preserve"> 112</t>
  </si>
  <si>
    <t xml:space="preserve"> 113</t>
  </si>
  <si>
    <t xml:space="preserve"> 114</t>
  </si>
  <si>
    <t xml:space="preserve"> 115</t>
  </si>
  <si>
    <t xml:space="preserve"> 116</t>
  </si>
  <si>
    <t xml:space="preserve"> 117</t>
  </si>
  <si>
    <t xml:space="preserve"> 118</t>
  </si>
  <si>
    <t xml:space="preserve"> 119</t>
  </si>
  <si>
    <t xml:space="preserve"> 120</t>
  </si>
  <si>
    <t xml:space="preserve"> 121</t>
  </si>
  <si>
    <t xml:space="preserve"> 122</t>
  </si>
  <si>
    <t xml:space="preserve"> 123</t>
  </si>
  <si>
    <t xml:space="preserve"> 124</t>
  </si>
  <si>
    <t xml:space="preserve"> 125</t>
  </si>
  <si>
    <t xml:space="preserve"> 126</t>
  </si>
  <si>
    <t xml:space="preserve"> 127</t>
  </si>
  <si>
    <t xml:space="preserve"> 128</t>
  </si>
  <si>
    <t xml:space="preserve"> 129</t>
  </si>
  <si>
    <t xml:space="preserve"> 130</t>
  </si>
  <si>
    <t xml:space="preserve"> 131</t>
  </si>
  <si>
    <t xml:space="preserve"> 132</t>
  </si>
  <si>
    <t xml:space="preserve"> 133</t>
  </si>
  <si>
    <t xml:space="preserve"> 134</t>
  </si>
  <si>
    <t xml:space="preserve"> 135</t>
  </si>
  <si>
    <t xml:space="preserve"> 136</t>
  </si>
  <si>
    <t xml:space="preserve"> 137</t>
  </si>
  <si>
    <t xml:space="preserve"> 138</t>
  </si>
  <si>
    <t xml:space="preserve"> 139</t>
  </si>
  <si>
    <t xml:space="preserve"> 140</t>
  </si>
  <si>
    <t xml:space="preserve"> 141</t>
  </si>
  <si>
    <t xml:space="preserve"> 142</t>
  </si>
  <si>
    <t xml:space="preserve"> 143</t>
  </si>
  <si>
    <t xml:space="preserve"> 144</t>
  </si>
  <si>
    <t xml:space="preserve"> 145</t>
  </si>
  <si>
    <t xml:space="preserve"> 146</t>
  </si>
  <si>
    <t xml:space="preserve"> 147</t>
  </si>
  <si>
    <t xml:space="preserve"> 148</t>
  </si>
  <si>
    <t xml:space="preserve"> 149</t>
  </si>
  <si>
    <t xml:space="preserve"> 150</t>
  </si>
  <si>
    <t xml:space="preserve"> 151</t>
  </si>
  <si>
    <t xml:space="preserve"> 152</t>
  </si>
  <si>
    <t xml:space="preserve"> 153</t>
  </si>
  <si>
    <t xml:space="preserve"> 154</t>
  </si>
  <si>
    <t xml:space="preserve"> 155</t>
  </si>
  <si>
    <t xml:space="preserve"> 156</t>
  </si>
  <si>
    <t xml:space="preserve"> 157</t>
  </si>
  <si>
    <t xml:space="preserve"> 158</t>
  </si>
  <si>
    <t xml:space="preserve"> 159</t>
  </si>
  <si>
    <t xml:space="preserve"> 160</t>
  </si>
  <si>
    <t xml:space="preserve"> 161</t>
  </si>
  <si>
    <t xml:space="preserve"> 162</t>
  </si>
  <si>
    <t xml:space="preserve"> 163</t>
  </si>
  <si>
    <t xml:space="preserve"> 164</t>
  </si>
  <si>
    <t xml:space="preserve"> 165</t>
  </si>
  <si>
    <t xml:space="preserve"> 166</t>
  </si>
  <si>
    <t xml:space="preserve"> 167</t>
  </si>
  <si>
    <t xml:space="preserve"> 168</t>
  </si>
  <si>
    <t xml:space="preserve"> 169</t>
  </si>
  <si>
    <t xml:space="preserve"> 170</t>
  </si>
  <si>
    <t xml:space="preserve"> 171</t>
  </si>
  <si>
    <t xml:space="preserve"> 172</t>
  </si>
  <si>
    <t xml:space="preserve"> 173</t>
  </si>
  <si>
    <t xml:space="preserve"> 174</t>
  </si>
  <si>
    <t xml:space="preserve"> 175</t>
  </si>
  <si>
    <t xml:space="preserve"> 176</t>
  </si>
  <si>
    <t xml:space="preserve"> 177</t>
  </si>
  <si>
    <t xml:space="preserve"> 178</t>
  </si>
  <si>
    <t xml:space="preserve"> 179</t>
  </si>
  <si>
    <t xml:space="preserve"> 180</t>
  </si>
  <si>
    <t xml:space="preserve"> 181</t>
  </si>
  <si>
    <t xml:space="preserve"> 182</t>
  </si>
  <si>
    <t xml:space="preserve"> 183</t>
  </si>
  <si>
    <t xml:space="preserve"> 184</t>
  </si>
  <si>
    <t xml:space="preserve"> 185</t>
  </si>
  <si>
    <t xml:space="preserve"> 186</t>
  </si>
  <si>
    <t xml:space="preserve"> 187</t>
  </si>
  <si>
    <t xml:space="preserve"> 188</t>
  </si>
  <si>
    <t xml:space="preserve"> 189</t>
  </si>
  <si>
    <t xml:space="preserve"> 190</t>
  </si>
  <si>
    <t xml:space="preserve"> 191</t>
  </si>
  <si>
    <t xml:space="preserve"> 192</t>
  </si>
  <si>
    <t xml:space="preserve"> 193</t>
  </si>
  <si>
    <t xml:space="preserve"> 194</t>
  </si>
  <si>
    <t xml:space="preserve"> 195</t>
  </si>
  <si>
    <t xml:space="preserve"> 196</t>
  </si>
  <si>
    <t xml:space="preserve"> 197</t>
  </si>
  <si>
    <t xml:space="preserve"> 198</t>
  </si>
  <si>
    <t xml:space="preserve"> 199</t>
  </si>
  <si>
    <t xml:space="preserve"> 200</t>
  </si>
  <si>
    <t xml:space="preserve"> 201</t>
  </si>
  <si>
    <t xml:space="preserve"> 202</t>
  </si>
  <si>
    <t xml:space="preserve"> 203</t>
  </si>
  <si>
    <t xml:space="preserve"> 204</t>
  </si>
  <si>
    <t xml:space="preserve"> 205</t>
  </si>
  <si>
    <t xml:space="preserve"> 206</t>
  </si>
  <si>
    <t xml:space="preserve"> 207</t>
  </si>
  <si>
    <t xml:space="preserve"> 208</t>
  </si>
  <si>
    <t xml:space="preserve"> 209</t>
  </si>
  <si>
    <t xml:space="preserve"> 210</t>
  </si>
  <si>
    <t xml:space="preserve"> 211</t>
  </si>
  <si>
    <t xml:space="preserve"> 212</t>
  </si>
  <si>
    <t xml:space="preserve"> 213</t>
  </si>
  <si>
    <t xml:space="preserve"> 214</t>
  </si>
  <si>
    <t xml:space="preserve"> 215</t>
  </si>
  <si>
    <t xml:space="preserve"> 216</t>
  </si>
  <si>
    <t xml:space="preserve"> 217</t>
  </si>
  <si>
    <t xml:space="preserve"> 218</t>
  </si>
  <si>
    <t xml:space="preserve"> 219</t>
  </si>
  <si>
    <t xml:space="preserve"> 220</t>
  </si>
  <si>
    <t xml:space="preserve"> 221</t>
  </si>
  <si>
    <t xml:space="preserve"> 222</t>
  </si>
  <si>
    <t xml:space="preserve"> 223</t>
  </si>
  <si>
    <t xml:space="preserve"> 224</t>
  </si>
  <si>
    <t xml:space="preserve"> 225</t>
  </si>
  <si>
    <t xml:space="preserve"> 226</t>
  </si>
  <si>
    <t xml:space="preserve"> 227</t>
  </si>
  <si>
    <t xml:space="preserve"> 228</t>
  </si>
  <si>
    <t xml:space="preserve"> 229</t>
  </si>
  <si>
    <t xml:space="preserve"> 230</t>
  </si>
  <si>
    <t xml:space="preserve"> 231</t>
  </si>
  <si>
    <t xml:space="preserve"> 232</t>
  </si>
  <si>
    <t xml:space="preserve"> 233</t>
  </si>
  <si>
    <t xml:space="preserve"> 234</t>
  </si>
  <si>
    <t xml:space="preserve"> 235</t>
  </si>
  <si>
    <t xml:space="preserve"> 236</t>
  </si>
  <si>
    <t xml:space="preserve"> 237</t>
  </si>
  <si>
    <t xml:space="preserve"> 238</t>
  </si>
  <si>
    <t xml:space="preserve"> 239</t>
  </si>
  <si>
    <t xml:space="preserve"> 240</t>
  </si>
  <si>
    <t xml:space="preserve"> 241</t>
  </si>
  <si>
    <t xml:space="preserve"> 242</t>
  </si>
  <si>
    <t xml:space="preserve"> 243</t>
  </si>
  <si>
    <t xml:space="preserve"> 244</t>
  </si>
  <si>
    <t xml:space="preserve"> 245</t>
  </si>
  <si>
    <t xml:space="preserve"> 246</t>
  </si>
  <si>
    <t xml:space="preserve"> 247</t>
  </si>
  <si>
    <t xml:space="preserve"> 248</t>
  </si>
  <si>
    <t xml:space="preserve"> 249</t>
  </si>
  <si>
    <t xml:space="preserve"> 250</t>
  </si>
  <si>
    <t xml:space="preserve"> 251</t>
  </si>
  <si>
    <t xml:space="preserve"> 252</t>
  </si>
  <si>
    <t xml:space="preserve"> 253</t>
  </si>
  <si>
    <t xml:space="preserve"> 254</t>
  </si>
  <si>
    <t xml:space="preserve"> 255</t>
  </si>
  <si>
    <t xml:space="preserve"> 256</t>
  </si>
  <si>
    <t xml:space="preserve"> 257</t>
  </si>
  <si>
    <t xml:space="preserve"> 258</t>
  </si>
  <si>
    <t xml:space="preserve"> 259</t>
  </si>
  <si>
    <t xml:space="preserve"> 260</t>
  </si>
  <si>
    <t xml:space="preserve"> 261</t>
  </si>
  <si>
    <t xml:space="preserve"> 262</t>
  </si>
  <si>
    <t xml:space="preserve"> 263</t>
  </si>
  <si>
    <t xml:space="preserve"> 264</t>
  </si>
  <si>
    <t xml:space="preserve"> 265</t>
  </si>
  <si>
    <t xml:space="preserve"> 266</t>
  </si>
  <si>
    <t xml:space="preserve"> 267</t>
  </si>
  <si>
    <t xml:space="preserve"> 268</t>
  </si>
  <si>
    <t xml:space="preserve"> 269</t>
  </si>
  <si>
    <t xml:space="preserve"> 270</t>
  </si>
  <si>
    <t xml:space="preserve"> 271</t>
  </si>
  <si>
    <t xml:space="preserve"> 272</t>
  </si>
  <si>
    <t xml:space="preserve"> 273</t>
  </si>
  <si>
    <t xml:space="preserve"> 274</t>
  </si>
  <si>
    <t xml:space="preserve"> 275</t>
  </si>
  <si>
    <t xml:space="preserve"> 276</t>
  </si>
  <si>
    <t xml:space="preserve"> 277</t>
  </si>
  <si>
    <t xml:space="preserve"> 278</t>
  </si>
  <si>
    <t xml:space="preserve"> 279</t>
  </si>
  <si>
    <t xml:space="preserve"> 280</t>
  </si>
  <si>
    <t xml:space="preserve"> 281</t>
  </si>
  <si>
    <t xml:space="preserve"> 282</t>
  </si>
  <si>
    <t xml:space="preserve"> 283</t>
  </si>
  <si>
    <t xml:space="preserve"> 284</t>
  </si>
  <si>
    <t xml:space="preserve"> 285</t>
  </si>
  <si>
    <t xml:space="preserve"> 286</t>
  </si>
  <si>
    <t xml:space="preserve"> 287</t>
  </si>
  <si>
    <t xml:space="preserve"> 288</t>
  </si>
  <si>
    <t xml:space="preserve"> 289</t>
  </si>
  <si>
    <t xml:space="preserve"> 290</t>
  </si>
  <si>
    <t xml:space="preserve"> 291</t>
  </si>
  <si>
    <t xml:space="preserve"> 292</t>
  </si>
  <si>
    <t xml:space="preserve"> 293</t>
  </si>
  <si>
    <t xml:space="preserve"> 294</t>
  </si>
  <si>
    <t xml:space="preserve"> 295</t>
  </si>
  <si>
    <t xml:space="preserve"> 296</t>
  </si>
  <si>
    <t xml:space="preserve"> 297</t>
  </si>
  <si>
    <t xml:space="preserve"> 298</t>
  </si>
  <si>
    <t xml:space="preserve"> 299</t>
  </si>
  <si>
    <t xml:space="preserve"> 300</t>
  </si>
  <si>
    <t>Leave this line blank</t>
  </si>
  <si>
    <t>Enter 7 for yes, blank for no</t>
  </si>
  <si>
    <t>Enter 8 for yes, blank for no</t>
  </si>
  <si>
    <t>Enter 9 for yes, blank for no</t>
  </si>
  <si>
    <t>Enter 10 for yes, blank for no</t>
  </si>
  <si>
    <t>Enter 11 for yes, blank for no</t>
  </si>
  <si>
    <t xml:space="preserve"> 301</t>
  </si>
  <si>
    <t xml:space="preserve"> 302</t>
  </si>
  <si>
    <t xml:space="preserve"> 303</t>
  </si>
  <si>
    <t xml:space="preserve"> 304</t>
  </si>
  <si>
    <t xml:space="preserve"> 305</t>
  </si>
  <si>
    <t xml:space="preserve"> 306</t>
  </si>
  <si>
    <t xml:space="preserve"> 307</t>
  </si>
  <si>
    <t xml:space="preserve"> 308</t>
  </si>
  <si>
    <t xml:space="preserve"> 309</t>
  </si>
  <si>
    <t xml:space="preserve"> 310</t>
  </si>
  <si>
    <t xml:space="preserve"> 311</t>
  </si>
  <si>
    <t xml:space="preserve"> 312</t>
  </si>
  <si>
    <t xml:space="preserve"> 313</t>
  </si>
  <si>
    <t xml:space="preserve"> 314</t>
  </si>
  <si>
    <t xml:space="preserve"> 315</t>
  </si>
  <si>
    <t xml:space="preserve"> 316</t>
  </si>
  <si>
    <t xml:space="preserve"> 317</t>
  </si>
  <si>
    <t xml:space="preserve"> 318</t>
  </si>
  <si>
    <t xml:space="preserve"> 319</t>
  </si>
  <si>
    <t xml:space="preserve"> 320</t>
  </si>
  <si>
    <t xml:space="preserve"> 321</t>
  </si>
  <si>
    <t xml:space="preserve"> 322</t>
  </si>
  <si>
    <t xml:space="preserve"> 323</t>
  </si>
  <si>
    <t xml:space="preserve"> 324</t>
  </si>
  <si>
    <t xml:space="preserve"> 325</t>
  </si>
  <si>
    <t xml:space="preserve"> 326</t>
  </si>
  <si>
    <t xml:space="preserve"> 327</t>
  </si>
  <si>
    <t xml:space="preserve"> 328</t>
  </si>
  <si>
    <t xml:space="preserve"> 329</t>
  </si>
  <si>
    <t xml:space="preserve"> 330</t>
  </si>
  <si>
    <t xml:space="preserve"> 331</t>
  </si>
  <si>
    <t xml:space="preserve"> 332</t>
  </si>
  <si>
    <t xml:space="preserve"> 333</t>
  </si>
  <si>
    <t xml:space="preserve"> 334</t>
  </si>
  <si>
    <t xml:space="preserve"> 335</t>
  </si>
  <si>
    <t xml:space="preserve"> 336</t>
  </si>
  <si>
    <t xml:space="preserve"> 337</t>
  </si>
  <si>
    <t xml:space="preserve"> 338</t>
  </si>
  <si>
    <t xml:space="preserve"> 339</t>
  </si>
  <si>
    <t xml:space="preserve"> 340</t>
  </si>
  <si>
    <t xml:space="preserve"> 341</t>
  </si>
  <si>
    <t xml:space="preserve"> 342</t>
  </si>
  <si>
    <t xml:space="preserve"> 343</t>
  </si>
  <si>
    <t xml:space="preserve"> 344</t>
  </si>
  <si>
    <t xml:space="preserve"> 345</t>
  </si>
  <si>
    <t xml:space="preserve"> 346</t>
  </si>
  <si>
    <t xml:space="preserve"> 347</t>
  </si>
  <si>
    <t xml:space="preserve"> 348</t>
  </si>
  <si>
    <t xml:space="preserve"> 349</t>
  </si>
  <si>
    <t xml:space="preserve"> 350</t>
  </si>
  <si>
    <t xml:space="preserve"> 351</t>
  </si>
  <si>
    <t xml:space="preserve"> 352</t>
  </si>
  <si>
    <t xml:space="preserve"> 353</t>
  </si>
  <si>
    <t xml:space="preserve"> 354</t>
  </si>
  <si>
    <t xml:space="preserve"> 355</t>
  </si>
  <si>
    <t xml:space="preserve"> 356</t>
  </si>
  <si>
    <t xml:space="preserve"> 357</t>
  </si>
  <si>
    <t xml:space="preserve"> 358</t>
  </si>
  <si>
    <t xml:space="preserve"> 359</t>
  </si>
  <si>
    <t xml:space="preserve"> 360</t>
  </si>
  <si>
    <t xml:space="preserve"> 361</t>
  </si>
  <si>
    <t xml:space="preserve"> 362</t>
  </si>
  <si>
    <t xml:space="preserve"> 363</t>
  </si>
  <si>
    <t xml:space="preserve"> 364</t>
  </si>
  <si>
    <t xml:space="preserve"> 365</t>
  </si>
  <si>
    <t xml:space="preserve"> 366</t>
  </si>
  <si>
    <t xml:space="preserve"> 367</t>
  </si>
  <si>
    <t xml:space="preserve"> 368</t>
  </si>
  <si>
    <t xml:space="preserve"> 369</t>
  </si>
  <si>
    <t xml:space="preserve"> 370</t>
  </si>
  <si>
    <t xml:space="preserve"> 371</t>
  </si>
  <si>
    <t xml:space="preserve"> 372</t>
  </si>
  <si>
    <t xml:space="preserve"> 373</t>
  </si>
  <si>
    <t xml:space="preserve"> 374</t>
  </si>
  <si>
    <t xml:space="preserve"> 375</t>
  </si>
  <si>
    <t xml:space="preserve"> 376</t>
  </si>
  <si>
    <t xml:space="preserve"> 377</t>
  </si>
  <si>
    <t xml:space="preserve"> 378</t>
  </si>
  <si>
    <t xml:space="preserve"> 379</t>
  </si>
  <si>
    <t xml:space="preserve"> 380</t>
  </si>
  <si>
    <t xml:space="preserve"> 381</t>
  </si>
  <si>
    <t xml:space="preserve"> 382</t>
  </si>
  <si>
    <t xml:space="preserve"> 383</t>
  </si>
  <si>
    <t xml:space="preserve"> 384</t>
  </si>
  <si>
    <t xml:space="preserve"> 385</t>
  </si>
  <si>
    <t xml:space="preserve"> 386</t>
  </si>
  <si>
    <t xml:space="preserve"> 387</t>
  </si>
  <si>
    <t xml:space="preserve"> 388</t>
  </si>
  <si>
    <t xml:space="preserve"> 389</t>
  </si>
  <si>
    <t xml:space="preserve"> 390</t>
  </si>
  <si>
    <t xml:space="preserve"> 391</t>
  </si>
  <si>
    <t xml:space="preserve"> 392</t>
  </si>
  <si>
    <t xml:space="preserve"> 393</t>
  </si>
  <si>
    <t xml:space="preserve"> 394</t>
  </si>
  <si>
    <t xml:space="preserve"> 395</t>
  </si>
  <si>
    <t xml:space="preserve"> 396</t>
  </si>
  <si>
    <t xml:space="preserve"> 397</t>
  </si>
  <si>
    <t xml:space="preserve"> 398</t>
  </si>
  <si>
    <t xml:space="preserve"> 399</t>
  </si>
  <si>
    <t xml:space="preserve"> 400</t>
  </si>
  <si>
    <t xml:space="preserve"> 401</t>
  </si>
  <si>
    <t xml:space="preserve"> 402</t>
  </si>
  <si>
    <t xml:space="preserve"> 403</t>
  </si>
  <si>
    <t xml:space="preserve"> 404</t>
  </si>
  <si>
    <t xml:space="preserve"> 405</t>
  </si>
  <si>
    <t xml:space="preserve"> 406</t>
  </si>
  <si>
    <t xml:space="preserve"> 407</t>
  </si>
  <si>
    <t xml:space="preserve"> 408</t>
  </si>
  <si>
    <t xml:space="preserve"> 409</t>
  </si>
  <si>
    <t xml:space="preserve"> 410</t>
  </si>
  <si>
    <t xml:space="preserve"> 411</t>
  </si>
  <si>
    <t xml:space="preserve"> 412</t>
  </si>
  <si>
    <t xml:space="preserve"> 413</t>
  </si>
  <si>
    <t xml:space="preserve"> 414</t>
  </si>
  <si>
    <t xml:space="preserve"> 415</t>
  </si>
  <si>
    <t xml:space="preserve"> 416</t>
  </si>
  <si>
    <t xml:space="preserve"> 417</t>
  </si>
  <si>
    <t xml:space="preserve"> 418</t>
  </si>
  <si>
    <t xml:space="preserve"> 419</t>
  </si>
  <si>
    <t xml:space="preserve"> 420</t>
  </si>
  <si>
    <t xml:space="preserve"> 421</t>
  </si>
  <si>
    <t xml:space="preserve"> 422</t>
  </si>
  <si>
    <t xml:space="preserve"> 423</t>
  </si>
  <si>
    <t xml:space="preserve"> 424</t>
  </si>
  <si>
    <t xml:space="preserve"> 425</t>
  </si>
  <si>
    <t xml:space="preserve"> 426</t>
  </si>
  <si>
    <t xml:space="preserve"> 427</t>
  </si>
  <si>
    <t xml:space="preserve"> 428</t>
  </si>
  <si>
    <t xml:space="preserve"> 429</t>
  </si>
  <si>
    <t xml:space="preserve"> 430</t>
  </si>
  <si>
    <t xml:space="preserve"> 431</t>
  </si>
  <si>
    <t xml:space="preserve"> 432</t>
  </si>
  <si>
    <t xml:space="preserve"> 433</t>
  </si>
  <si>
    <t xml:space="preserve"> 434</t>
  </si>
  <si>
    <t xml:space="preserve"> 435</t>
  </si>
  <si>
    <t xml:space="preserve"> 436</t>
  </si>
  <si>
    <t xml:space="preserve"> 437</t>
  </si>
  <si>
    <t xml:space="preserve"> 438</t>
  </si>
  <si>
    <t xml:space="preserve"> 439</t>
  </si>
  <si>
    <t xml:space="preserve"> 440</t>
  </si>
  <si>
    <t xml:space="preserve"> 441</t>
  </si>
  <si>
    <t xml:space="preserve"> 442</t>
  </si>
  <si>
    <t xml:space="preserve"> 443</t>
  </si>
  <si>
    <t xml:space="preserve"> 444</t>
  </si>
  <si>
    <t xml:space="preserve"> 445</t>
  </si>
  <si>
    <t xml:space="preserve"> 446</t>
  </si>
  <si>
    <t xml:space="preserve"> 447</t>
  </si>
  <si>
    <t xml:space="preserve"> 448</t>
  </si>
  <si>
    <t xml:space="preserve"> 449</t>
  </si>
  <si>
    <t xml:space="preserve"> 450</t>
  </si>
  <si>
    <t xml:space="preserve"> 451</t>
  </si>
  <si>
    <t xml:space="preserve"> 452</t>
  </si>
  <si>
    <t xml:space="preserve"> 453</t>
  </si>
  <si>
    <t xml:space="preserve"> 454</t>
  </si>
  <si>
    <t xml:space="preserve"> 455</t>
  </si>
  <si>
    <t xml:space="preserve"> 456</t>
  </si>
  <si>
    <t xml:space="preserve"> 457</t>
  </si>
  <si>
    <t xml:space="preserve"> 458</t>
  </si>
  <si>
    <t xml:space="preserve"> 459</t>
  </si>
  <si>
    <t xml:space="preserve"> 460</t>
  </si>
  <si>
    <t xml:space="preserve"> 461</t>
  </si>
  <si>
    <t xml:space="preserve"> 462</t>
  </si>
  <si>
    <t xml:space="preserve"> 463</t>
  </si>
  <si>
    <t xml:space="preserve"> 464</t>
  </si>
  <si>
    <t xml:space="preserve"> 465</t>
  </si>
  <si>
    <t xml:space="preserve"> 466</t>
  </si>
  <si>
    <t xml:space="preserve"> 467</t>
  </si>
  <si>
    <t xml:space="preserve"> 468</t>
  </si>
  <si>
    <t xml:space="preserve"> 469</t>
  </si>
  <si>
    <t xml:space="preserve"> 470</t>
  </si>
  <si>
    <t xml:space="preserve"> 471</t>
  </si>
  <si>
    <t xml:space="preserve"> 472</t>
  </si>
  <si>
    <t xml:space="preserve"> 473</t>
  </si>
  <si>
    <t xml:space="preserve"> 474</t>
  </si>
  <si>
    <t xml:space="preserve"> 475</t>
  </si>
  <si>
    <t xml:space="preserve"> 476</t>
  </si>
  <si>
    <t xml:space="preserve"> 477</t>
  </si>
  <si>
    <t xml:space="preserve"> 478</t>
  </si>
  <si>
    <t xml:space="preserve"> 479</t>
  </si>
  <si>
    <t xml:space="preserve"> 480</t>
  </si>
  <si>
    <t xml:space="preserve"> 481</t>
  </si>
  <si>
    <t xml:space="preserve"> 482</t>
  </si>
  <si>
    <t xml:space="preserve"> 483</t>
  </si>
  <si>
    <t xml:space="preserve"> 484</t>
  </si>
  <si>
    <t xml:space="preserve"> 485</t>
  </si>
  <si>
    <t xml:space="preserve"> 486</t>
  </si>
  <si>
    <t xml:space="preserve"> 487</t>
  </si>
  <si>
    <t xml:space="preserve"> 488</t>
  </si>
  <si>
    <t xml:space="preserve"> 489</t>
  </si>
  <si>
    <t xml:space="preserve"> 490</t>
  </si>
  <si>
    <t xml:space="preserve"> 491</t>
  </si>
  <si>
    <t xml:space="preserve"> 492</t>
  </si>
  <si>
    <t xml:space="preserve"> 493</t>
  </si>
  <si>
    <t xml:space="preserve"> 494</t>
  </si>
  <si>
    <t xml:space="preserve"> 495</t>
  </si>
  <si>
    <t xml:space="preserve"> 496</t>
  </si>
  <si>
    <t xml:space="preserve"> 497</t>
  </si>
  <si>
    <t xml:space="preserve"> 498</t>
  </si>
  <si>
    <t xml:space="preserve"> 499</t>
  </si>
  <si>
    <t xml:space="preserve"> 500</t>
  </si>
  <si>
    <t xml:space="preserve"> 501</t>
  </si>
  <si>
    <t xml:space="preserve"> 502</t>
  </si>
  <si>
    <t xml:space="preserve"> 503</t>
  </si>
  <si>
    <t xml:space="preserve"> 504</t>
  </si>
  <si>
    <t xml:space="preserve"> 505</t>
  </si>
  <si>
    <t xml:space="preserve"> 506</t>
  </si>
  <si>
    <t xml:space="preserve"> 507</t>
  </si>
  <si>
    <t xml:space="preserve"> 508</t>
  </si>
  <si>
    <t xml:space="preserve"> 509</t>
  </si>
  <si>
    <t xml:space="preserve"> 510</t>
  </si>
  <si>
    <t xml:space="preserve"> 511</t>
  </si>
  <si>
    <t xml:space="preserve"> 512</t>
  </si>
  <si>
    <t xml:space="preserve"> 513</t>
  </si>
  <si>
    <t xml:space="preserve"> 514</t>
  </si>
  <si>
    <t xml:space="preserve"> 515</t>
  </si>
  <si>
    <t xml:space="preserve"> 516</t>
  </si>
  <si>
    <t xml:space="preserve"> 517</t>
  </si>
  <si>
    <t xml:space="preserve"> 518</t>
  </si>
  <si>
    <t xml:space="preserve"> 519</t>
  </si>
  <si>
    <t xml:space="preserve"> 520</t>
  </si>
  <si>
    <t xml:space="preserve"> 521</t>
  </si>
  <si>
    <t xml:space="preserve"> 522</t>
  </si>
  <si>
    <t xml:space="preserve"> 523</t>
  </si>
  <si>
    <t xml:space="preserve"> 524</t>
  </si>
  <si>
    <t xml:space="preserve"> 525</t>
  </si>
  <si>
    <t xml:space="preserve"> 526</t>
  </si>
  <si>
    <t xml:space="preserve"> 527</t>
  </si>
  <si>
    <t xml:space="preserve"> 528</t>
  </si>
  <si>
    <t xml:space="preserve"> 529</t>
  </si>
  <si>
    <t xml:space="preserve"> 530</t>
  </si>
  <si>
    <t xml:space="preserve"> 531</t>
  </si>
  <si>
    <t xml:space="preserve"> 532</t>
  </si>
  <si>
    <t xml:space="preserve"> 533</t>
  </si>
  <si>
    <t xml:space="preserve"> 534</t>
  </si>
  <si>
    <t xml:space="preserve"> 535</t>
  </si>
  <si>
    <t xml:space="preserve"> 536</t>
  </si>
  <si>
    <t xml:space="preserve"> 537</t>
  </si>
  <si>
    <t xml:space="preserve"> 538</t>
  </si>
  <si>
    <t xml:space="preserve"> 539</t>
  </si>
  <si>
    <t xml:space="preserve"> 540</t>
  </si>
  <si>
    <t xml:space="preserve"> 541</t>
  </si>
  <si>
    <t xml:space="preserve"> 542</t>
  </si>
  <si>
    <t xml:space="preserve"> 543</t>
  </si>
  <si>
    <t xml:space="preserve"> 544</t>
  </si>
  <si>
    <t xml:space="preserve"> 545</t>
  </si>
  <si>
    <t xml:space="preserve"> 546</t>
  </si>
  <si>
    <t xml:space="preserve"> 547</t>
  </si>
  <si>
    <t xml:space="preserve"> 548</t>
  </si>
  <si>
    <t xml:space="preserve"> 549</t>
  </si>
  <si>
    <t xml:space="preserve"> 550</t>
  </si>
  <si>
    <t xml:space="preserve"> 551</t>
  </si>
  <si>
    <t xml:space="preserve"> 552</t>
  </si>
  <si>
    <t xml:space="preserve"> 553</t>
  </si>
  <si>
    <t xml:space="preserve"> 554</t>
  </si>
  <si>
    <t xml:space="preserve"> 555</t>
  </si>
  <si>
    <t xml:space="preserve"> 556</t>
  </si>
  <si>
    <t xml:space="preserve"> 557</t>
  </si>
  <si>
    <t xml:space="preserve"> 558</t>
  </si>
  <si>
    <t xml:space="preserve"> 559</t>
  </si>
  <si>
    <t xml:space="preserve"> 560</t>
  </si>
  <si>
    <t xml:space="preserve"> 561</t>
  </si>
  <si>
    <t xml:space="preserve"> 562</t>
  </si>
  <si>
    <t xml:space="preserve"> 563</t>
  </si>
  <si>
    <t xml:space="preserve"> 564</t>
  </si>
  <si>
    <t xml:space="preserve"> 565</t>
  </si>
  <si>
    <t xml:space="preserve"> 566</t>
  </si>
  <si>
    <t xml:space="preserve"> 567</t>
  </si>
  <si>
    <t xml:space="preserve"> 568</t>
  </si>
  <si>
    <t xml:space="preserve"> 569</t>
  </si>
  <si>
    <t xml:space="preserve"> 570</t>
  </si>
  <si>
    <t xml:space="preserve"> 571</t>
  </si>
  <si>
    <t xml:space="preserve"> 572</t>
  </si>
  <si>
    <t xml:space="preserve"> 573</t>
  </si>
  <si>
    <t xml:space="preserve"> 574</t>
  </si>
  <si>
    <t xml:space="preserve"> 575</t>
  </si>
  <si>
    <t xml:space="preserve"> 576</t>
  </si>
  <si>
    <t xml:space="preserve"> 577</t>
  </si>
  <si>
    <t xml:space="preserve"> 578</t>
  </si>
  <si>
    <t xml:space="preserve"> 579</t>
  </si>
  <si>
    <t xml:space="preserve"> 580</t>
  </si>
  <si>
    <t xml:space="preserve"> 581</t>
  </si>
  <si>
    <t xml:space="preserve"> 582</t>
  </si>
  <si>
    <t xml:space="preserve"> 583</t>
  </si>
  <si>
    <t xml:space="preserve"> 584</t>
  </si>
  <si>
    <t xml:space="preserve"> 585</t>
  </si>
  <si>
    <t xml:space="preserve"> 586</t>
  </si>
  <si>
    <t xml:space="preserve"> 587</t>
  </si>
  <si>
    <t xml:space="preserve"> 588</t>
  </si>
  <si>
    <t xml:space="preserve"> 589</t>
  </si>
  <si>
    <t xml:space="preserve"> 590</t>
  </si>
  <si>
    <t xml:space="preserve"> 591</t>
  </si>
  <si>
    <t xml:space="preserve"> 592</t>
  </si>
  <si>
    <t xml:space="preserve"> 593</t>
  </si>
  <si>
    <t xml:space="preserve"> 594</t>
  </si>
  <si>
    <t xml:space="preserve"> 595</t>
  </si>
  <si>
    <t xml:space="preserve"> 596</t>
  </si>
  <si>
    <t xml:space="preserve"> 597</t>
  </si>
  <si>
    <t xml:space="preserve"> 598</t>
  </si>
  <si>
    <t xml:space="preserve"> 599</t>
  </si>
  <si>
    <t xml:space="preserve"> 600</t>
  </si>
  <si>
    <t xml:space="preserve"> 601</t>
  </si>
  <si>
    <t xml:space="preserve"> 602</t>
  </si>
  <si>
    <t xml:space="preserve"> 603</t>
  </si>
  <si>
    <t xml:space="preserve"> 604</t>
  </si>
  <si>
    <t xml:space="preserve"> 605</t>
  </si>
  <si>
    <t xml:space="preserve"> 606</t>
  </si>
  <si>
    <t xml:space="preserve"> 607</t>
  </si>
  <si>
    <t xml:space="preserve"> 608</t>
  </si>
  <si>
    <t xml:space="preserve"> 609</t>
  </si>
  <si>
    <t xml:space="preserve"> 610</t>
  </si>
  <si>
    <t xml:space="preserve"> 611</t>
  </si>
  <si>
    <t xml:space="preserve"> 612</t>
  </si>
  <si>
    <t xml:space="preserve"> 613</t>
  </si>
  <si>
    <t xml:space="preserve"> 614</t>
  </si>
  <si>
    <t xml:space="preserve"> 615</t>
  </si>
  <si>
    <t xml:space="preserve"> 616</t>
  </si>
  <si>
    <t xml:space="preserve"> 617</t>
  </si>
  <si>
    <t xml:space="preserve"> 618</t>
  </si>
  <si>
    <t xml:space="preserve"> 619</t>
  </si>
  <si>
    <t xml:space="preserve"> 620</t>
  </si>
  <si>
    <t xml:space="preserve"> 621</t>
  </si>
  <si>
    <t xml:space="preserve"> 622</t>
  </si>
  <si>
    <t xml:space="preserve"> 623</t>
  </si>
  <si>
    <t xml:space="preserve"> 624</t>
  </si>
  <si>
    <t xml:space="preserve"> 625</t>
  </si>
  <si>
    <t xml:space="preserve"> 626</t>
  </si>
  <si>
    <t xml:space="preserve"> 627</t>
  </si>
  <si>
    <t xml:space="preserve"> 628</t>
  </si>
  <si>
    <t xml:space="preserve"> 629</t>
  </si>
  <si>
    <t xml:space="preserve"> 630</t>
  </si>
  <si>
    <t xml:space="preserve"> 631</t>
  </si>
  <si>
    <t xml:space="preserve"> 632</t>
  </si>
  <si>
    <t xml:space="preserve"> 633</t>
  </si>
  <si>
    <t xml:space="preserve"> 634</t>
  </si>
  <si>
    <t xml:space="preserve"> 635</t>
  </si>
  <si>
    <t xml:space="preserve"> 636</t>
  </si>
  <si>
    <t xml:space="preserve"> 637</t>
  </si>
  <si>
    <t xml:space="preserve"> 638</t>
  </si>
  <si>
    <t xml:space="preserve"> 639</t>
  </si>
  <si>
    <t xml:space="preserve"> 640</t>
  </si>
  <si>
    <t xml:space="preserve"> 641</t>
  </si>
  <si>
    <t xml:space="preserve"> 642</t>
  </si>
  <si>
    <t xml:space="preserve"> 643</t>
  </si>
  <si>
    <t xml:space="preserve"> 644</t>
  </si>
  <si>
    <t xml:space="preserve"> 645</t>
  </si>
  <si>
    <t xml:space="preserve"> 646</t>
  </si>
  <si>
    <t xml:space="preserve"> 647</t>
  </si>
  <si>
    <t xml:space="preserve"> 648</t>
  </si>
  <si>
    <t xml:space="preserve"> 649</t>
  </si>
  <si>
    <t xml:space="preserve"> 650</t>
  </si>
  <si>
    <t xml:space="preserve"> 651</t>
  </si>
  <si>
    <t xml:space="preserve"> 652</t>
  </si>
  <si>
    <t xml:space="preserve"> 653</t>
  </si>
  <si>
    <t xml:space="preserve"> 654</t>
  </si>
  <si>
    <t xml:space="preserve"> 655</t>
  </si>
  <si>
    <t xml:space="preserve"> 656</t>
  </si>
  <si>
    <t xml:space="preserve"> 657</t>
  </si>
  <si>
    <t xml:space="preserve"> 658</t>
  </si>
  <si>
    <t xml:space="preserve"> 659</t>
  </si>
  <si>
    <t xml:space="preserve"> 660</t>
  </si>
  <si>
    <t xml:space="preserve"> 661</t>
  </si>
  <si>
    <t xml:space="preserve"> 662</t>
  </si>
  <si>
    <t xml:space="preserve"> 663</t>
  </si>
  <si>
    <t xml:space="preserve"> 664</t>
  </si>
  <si>
    <t xml:space="preserve"> 665</t>
  </si>
  <si>
    <t xml:space="preserve"> 666</t>
  </si>
  <si>
    <t xml:space="preserve"> 667</t>
  </si>
  <si>
    <t xml:space="preserve"> 668</t>
  </si>
  <si>
    <t xml:space="preserve"> 669</t>
  </si>
  <si>
    <t xml:space="preserve"> 670</t>
  </si>
  <si>
    <t xml:space="preserve"> 671</t>
  </si>
  <si>
    <t xml:space="preserve"> 672</t>
  </si>
  <si>
    <t xml:space="preserve"> 673</t>
  </si>
  <si>
    <t xml:space="preserve"> 674</t>
  </si>
  <si>
    <t xml:space="preserve"> 675</t>
  </si>
  <si>
    <t xml:space="preserve"> 676</t>
  </si>
  <si>
    <t xml:space="preserve"> 677</t>
  </si>
  <si>
    <t xml:space="preserve"> 678</t>
  </si>
  <si>
    <t xml:space="preserve"> 679</t>
  </si>
  <si>
    <t xml:space="preserve"> 680</t>
  </si>
  <si>
    <t xml:space="preserve"> 681</t>
  </si>
  <si>
    <t xml:space="preserve"> 682</t>
  </si>
  <si>
    <t xml:space="preserve"> 683</t>
  </si>
  <si>
    <t xml:space="preserve"> 684</t>
  </si>
  <si>
    <t xml:space="preserve"> 685</t>
  </si>
  <si>
    <t xml:space="preserve"> 686</t>
  </si>
  <si>
    <t xml:space="preserve"> 687</t>
  </si>
  <si>
    <t xml:space="preserve"> 688</t>
  </si>
  <si>
    <t xml:space="preserve"> 689</t>
  </si>
  <si>
    <t xml:space="preserve"> 690</t>
  </si>
  <si>
    <t xml:space="preserve"> 691</t>
  </si>
  <si>
    <t xml:space="preserve"> 692</t>
  </si>
  <si>
    <t xml:space="preserve"> 693</t>
  </si>
  <si>
    <t xml:space="preserve"> 694</t>
  </si>
  <si>
    <t xml:space="preserve"> 695</t>
  </si>
  <si>
    <t xml:space="preserve"> 696</t>
  </si>
  <si>
    <t xml:space="preserve"> 697</t>
  </si>
  <si>
    <t xml:space="preserve"> 698</t>
  </si>
  <si>
    <t xml:space="preserve"> 699</t>
  </si>
  <si>
    <t xml:space="preserve"> 700</t>
  </si>
  <si>
    <t xml:space="preserve"> 701</t>
  </si>
  <si>
    <t xml:space="preserve"> 702</t>
  </si>
  <si>
    <t xml:space="preserve"> 703</t>
  </si>
  <si>
    <t xml:space="preserve"> 704</t>
  </si>
  <si>
    <t xml:space="preserve"> 705</t>
  </si>
  <si>
    <t xml:space="preserve"> 706</t>
  </si>
  <si>
    <t xml:space="preserve"> 707</t>
  </si>
  <si>
    <t xml:space="preserve"> 708</t>
  </si>
  <si>
    <t xml:space="preserve"> 709</t>
  </si>
  <si>
    <t xml:space="preserve"> 710</t>
  </si>
  <si>
    <t xml:space="preserve"> 711</t>
  </si>
  <si>
    <t xml:space="preserve"> 712</t>
  </si>
  <si>
    <t xml:space="preserve"> 713</t>
  </si>
  <si>
    <t xml:space="preserve"> 714</t>
  </si>
  <si>
    <t xml:space="preserve"> 715</t>
  </si>
  <si>
    <t xml:space="preserve"> 716</t>
  </si>
  <si>
    <t xml:space="preserve"> 717</t>
  </si>
  <si>
    <t xml:space="preserve"> 718</t>
  </si>
  <si>
    <t xml:space="preserve"> 719</t>
  </si>
  <si>
    <t xml:space="preserve"> 720</t>
  </si>
  <si>
    <t xml:space="preserve"> 721</t>
  </si>
  <si>
    <t xml:space="preserve"> 722</t>
  </si>
  <si>
    <t xml:space="preserve"> 723</t>
  </si>
  <si>
    <t xml:space="preserve"> 724</t>
  </si>
  <si>
    <t xml:space="preserve"> 725</t>
  </si>
  <si>
    <t xml:space="preserve"> 726</t>
  </si>
  <si>
    <t xml:space="preserve"> 727</t>
  </si>
  <si>
    <t xml:space="preserve"> 728</t>
  </si>
  <si>
    <t xml:space="preserve"> 729</t>
  </si>
  <si>
    <t xml:space="preserve"> 730</t>
  </si>
  <si>
    <t xml:space="preserve"> 731</t>
  </si>
  <si>
    <t xml:space="preserve"> 732</t>
  </si>
  <si>
    <t xml:space="preserve"> 733</t>
  </si>
  <si>
    <t xml:space="preserve"> 734</t>
  </si>
  <si>
    <t xml:space="preserve"> 735</t>
  </si>
  <si>
    <t xml:space="preserve"> 736</t>
  </si>
  <si>
    <t xml:space="preserve"> 737</t>
  </si>
  <si>
    <t xml:space="preserve"> 738</t>
  </si>
  <si>
    <t xml:space="preserve"> 739</t>
  </si>
  <si>
    <t xml:space="preserve"> 740</t>
  </si>
  <si>
    <t xml:space="preserve"> 741</t>
  </si>
  <si>
    <t xml:space="preserve"> 742</t>
  </si>
  <si>
    <t xml:space="preserve"> 743</t>
  </si>
  <si>
    <t xml:space="preserve"> 744</t>
  </si>
  <si>
    <t xml:space="preserve"> 745</t>
  </si>
  <si>
    <t xml:space="preserve"> 746</t>
  </si>
  <si>
    <t xml:space="preserve"> 747</t>
  </si>
  <si>
    <t xml:space="preserve"> 748</t>
  </si>
  <si>
    <t xml:space="preserve"> 749</t>
  </si>
  <si>
    <t xml:space="preserve"> 750</t>
  </si>
  <si>
    <t xml:space="preserve"> 751</t>
  </si>
  <si>
    <t xml:space="preserve"> 752</t>
  </si>
  <si>
    <t xml:space="preserve"> 753</t>
  </si>
  <si>
    <t xml:space="preserve"> 754</t>
  </si>
  <si>
    <t xml:space="preserve"> 755</t>
  </si>
  <si>
    <t xml:space="preserve"> 756</t>
  </si>
  <si>
    <t xml:space="preserve"> 757</t>
  </si>
  <si>
    <t xml:space="preserve"> 758</t>
  </si>
  <si>
    <t xml:space="preserve"> 759</t>
  </si>
  <si>
    <t xml:space="preserve"> 760</t>
  </si>
  <si>
    <t xml:space="preserve"> 761</t>
  </si>
  <si>
    <t xml:space="preserve"> 762</t>
  </si>
  <si>
    <t xml:space="preserve"> 763</t>
  </si>
  <si>
    <t xml:space="preserve"> 764</t>
  </si>
  <si>
    <t xml:space="preserve"> 765</t>
  </si>
  <si>
    <t xml:space="preserve"> 766</t>
  </si>
  <si>
    <t xml:space="preserve"> 767</t>
  </si>
  <si>
    <t xml:space="preserve"> 768</t>
  </si>
  <si>
    <t xml:space="preserve"> 769</t>
  </si>
  <si>
    <t xml:space="preserve"> 770</t>
  </si>
  <si>
    <t xml:space="preserve"> 771</t>
  </si>
  <si>
    <t xml:space="preserve"> 772</t>
  </si>
  <si>
    <t xml:space="preserve"> 773</t>
  </si>
  <si>
    <t xml:space="preserve"> 774</t>
  </si>
  <si>
    <t xml:space="preserve"> 775</t>
  </si>
  <si>
    <t xml:space="preserve"> 776</t>
  </si>
  <si>
    <t xml:space="preserve"> 777</t>
  </si>
  <si>
    <t xml:space="preserve"> 778</t>
  </si>
  <si>
    <t xml:space="preserve"> 779</t>
  </si>
  <si>
    <t xml:space="preserve"> 780</t>
  </si>
  <si>
    <t xml:space="preserve"> 781</t>
  </si>
  <si>
    <t xml:space="preserve"> 782</t>
  </si>
  <si>
    <t xml:space="preserve"> 783</t>
  </si>
  <si>
    <t xml:space="preserve"> 784</t>
  </si>
  <si>
    <t xml:space="preserve"> 785</t>
  </si>
  <si>
    <t xml:space="preserve"> 786</t>
  </si>
  <si>
    <t xml:space="preserve"> 787</t>
  </si>
  <si>
    <t xml:space="preserve"> 788</t>
  </si>
  <si>
    <t xml:space="preserve"> 789</t>
  </si>
  <si>
    <t xml:space="preserve"> 790</t>
  </si>
  <si>
    <t xml:space="preserve"> 791</t>
  </si>
  <si>
    <t xml:space="preserve"> 792</t>
  </si>
  <si>
    <t xml:space="preserve"> 793</t>
  </si>
  <si>
    <t xml:space="preserve"> 794</t>
  </si>
  <si>
    <t xml:space="preserve"> 795</t>
  </si>
  <si>
    <t xml:space="preserve"> 796</t>
  </si>
  <si>
    <t xml:space="preserve"> 797</t>
  </si>
  <si>
    <t xml:space="preserve"> 798</t>
  </si>
  <si>
    <t xml:space="preserve"> 799</t>
  </si>
  <si>
    <t xml:space="preserve"> 800</t>
  </si>
  <si>
    <t xml:space="preserve"> 801</t>
  </si>
  <si>
    <t xml:space="preserve"> 802</t>
  </si>
  <si>
    <t xml:space="preserve"> 803</t>
  </si>
  <si>
    <t xml:space="preserve"> 804</t>
  </si>
  <si>
    <t xml:space="preserve"> 805</t>
  </si>
  <si>
    <t xml:space="preserve"> 806</t>
  </si>
  <si>
    <t xml:space="preserve"> 807</t>
  </si>
  <si>
    <t xml:space="preserve"> 808</t>
  </si>
  <si>
    <t xml:space="preserve"> 809</t>
  </si>
  <si>
    <t xml:space="preserve"> 810</t>
  </si>
  <si>
    <t xml:space="preserve"> 811</t>
  </si>
  <si>
    <t xml:space="preserve"> 812</t>
  </si>
  <si>
    <t xml:space="preserve"> 813</t>
  </si>
  <si>
    <t xml:space="preserve"> 814</t>
  </si>
  <si>
    <t xml:space="preserve"> 815</t>
  </si>
  <si>
    <t xml:space="preserve"> 816</t>
  </si>
  <si>
    <t xml:space="preserve"> 817</t>
  </si>
  <si>
    <t xml:space="preserve"> 818</t>
  </si>
  <si>
    <t xml:space="preserve"> 819</t>
  </si>
  <si>
    <t xml:space="preserve"> 820</t>
  </si>
  <si>
    <t xml:space="preserve"> 821</t>
  </si>
  <si>
    <t xml:space="preserve"> 822</t>
  </si>
  <si>
    <t xml:space="preserve"> 823</t>
  </si>
  <si>
    <t xml:space="preserve"> 824</t>
  </si>
  <si>
    <t xml:space="preserve"> 825</t>
  </si>
  <si>
    <t xml:space="preserve"> 826</t>
  </si>
  <si>
    <t xml:space="preserve"> 827</t>
  </si>
  <si>
    <t xml:space="preserve"> 828</t>
  </si>
  <si>
    <t xml:space="preserve"> 829</t>
  </si>
  <si>
    <t xml:space="preserve"> 830</t>
  </si>
  <si>
    <t xml:space="preserve"> 831</t>
  </si>
  <si>
    <t xml:space="preserve"> 832</t>
  </si>
  <si>
    <t xml:space="preserve"> 833</t>
  </si>
  <si>
    <t xml:space="preserve"> 834</t>
  </si>
  <si>
    <t xml:space="preserve"> 835</t>
  </si>
  <si>
    <t xml:space="preserve"> 836</t>
  </si>
  <si>
    <t xml:space="preserve"> 837</t>
  </si>
  <si>
    <t xml:space="preserve"> 838</t>
  </si>
  <si>
    <t xml:space="preserve"> 839</t>
  </si>
  <si>
    <t xml:space="preserve"> 840</t>
  </si>
  <si>
    <t xml:space="preserve"> 841</t>
  </si>
  <si>
    <t xml:space="preserve"> 842</t>
  </si>
  <si>
    <t xml:space="preserve"> 843</t>
  </si>
  <si>
    <t xml:space="preserve"> 844</t>
  </si>
  <si>
    <t xml:space="preserve"> 845</t>
  </si>
  <si>
    <t xml:space="preserve"> 846</t>
  </si>
  <si>
    <t xml:space="preserve"> 847</t>
  </si>
  <si>
    <t xml:space="preserve"> 848</t>
  </si>
  <si>
    <t xml:space="preserve"> 849</t>
  </si>
  <si>
    <t xml:space="preserve"> 850</t>
  </si>
  <si>
    <t xml:space="preserve"> 851</t>
  </si>
  <si>
    <t xml:space="preserve"> 852</t>
  </si>
  <si>
    <t xml:space="preserve"> 853</t>
  </si>
  <si>
    <t xml:space="preserve"> 854</t>
  </si>
  <si>
    <t xml:space="preserve"> 855</t>
  </si>
  <si>
    <t xml:space="preserve"> 856</t>
  </si>
  <si>
    <t xml:space="preserve"> 857</t>
  </si>
  <si>
    <t xml:space="preserve"> 858</t>
  </si>
  <si>
    <t xml:space="preserve"> 859</t>
  </si>
  <si>
    <t xml:space="preserve"> 860</t>
  </si>
  <si>
    <t xml:space="preserve"> 861</t>
  </si>
  <si>
    <t xml:space="preserve"> 862</t>
  </si>
  <si>
    <t xml:space="preserve"> 863</t>
  </si>
  <si>
    <t xml:space="preserve"> 864</t>
  </si>
  <si>
    <t xml:space="preserve"> 865</t>
  </si>
  <si>
    <t xml:space="preserve"> 866</t>
  </si>
  <si>
    <t xml:space="preserve"> 867</t>
  </si>
  <si>
    <t xml:space="preserve"> 868</t>
  </si>
  <si>
    <t xml:space="preserve"> 869</t>
  </si>
  <si>
    <t xml:space="preserve"> 870</t>
  </si>
  <si>
    <t xml:space="preserve"> 871</t>
  </si>
  <si>
    <t xml:space="preserve"> 872</t>
  </si>
  <si>
    <t xml:space="preserve"> 873</t>
  </si>
  <si>
    <t xml:space="preserve"> 874</t>
  </si>
  <si>
    <t xml:space="preserve"> 875</t>
  </si>
  <si>
    <t xml:space="preserve"> 876</t>
  </si>
  <si>
    <t xml:space="preserve"> 877</t>
  </si>
  <si>
    <t xml:space="preserve"> 878</t>
  </si>
  <si>
    <t xml:space="preserve"> 879</t>
  </si>
  <si>
    <t xml:space="preserve"> 880</t>
  </si>
  <si>
    <t xml:space="preserve"> 881</t>
  </si>
  <si>
    <t xml:space="preserve"> 882</t>
  </si>
  <si>
    <t xml:space="preserve"> 883</t>
  </si>
  <si>
    <t xml:space="preserve"> 884</t>
  </si>
  <si>
    <t xml:space="preserve"> 885</t>
  </si>
  <si>
    <t xml:space="preserve"> 886</t>
  </si>
  <si>
    <t xml:space="preserve"> 887</t>
  </si>
  <si>
    <t xml:space="preserve"> 888</t>
  </si>
  <si>
    <t xml:space="preserve"> 889</t>
  </si>
  <si>
    <t xml:space="preserve"> 890</t>
  </si>
  <si>
    <t xml:space="preserve"> 891</t>
  </si>
  <si>
    <t xml:space="preserve"> 892</t>
  </si>
  <si>
    <t xml:space="preserve"> 893</t>
  </si>
  <si>
    <t xml:space="preserve"> 894</t>
  </si>
  <si>
    <t xml:space="preserve"> 895</t>
  </si>
  <si>
    <t xml:space="preserve"> 896</t>
  </si>
  <si>
    <t xml:space="preserve"> 897</t>
  </si>
  <si>
    <t xml:space="preserve"> 898</t>
  </si>
  <si>
    <t xml:space="preserve"> 899</t>
  </si>
  <si>
    <t xml:space="preserve"> 900</t>
  </si>
  <si>
    <t xml:space="preserve"> 901</t>
  </si>
  <si>
    <t xml:space="preserve"> 902</t>
  </si>
  <si>
    <t xml:space="preserve"> 903</t>
  </si>
  <si>
    <t xml:space="preserve"> 904</t>
  </si>
  <si>
    <t xml:space="preserve"> 905</t>
  </si>
  <si>
    <t xml:space="preserve"> 906</t>
  </si>
  <si>
    <t xml:space="preserve"> 907</t>
  </si>
  <si>
    <t xml:space="preserve"> 908</t>
  </si>
  <si>
    <t xml:space="preserve"> 909</t>
  </si>
  <si>
    <t xml:space="preserve"> 910</t>
  </si>
  <si>
    <t xml:space="preserve"> 911</t>
  </si>
  <si>
    <t xml:space="preserve"> 912</t>
  </si>
  <si>
    <t xml:space="preserve"> 913</t>
  </si>
  <si>
    <t xml:space="preserve"> 914</t>
  </si>
  <si>
    <t xml:space="preserve"> 915</t>
  </si>
  <si>
    <t xml:space="preserve"> 916</t>
  </si>
  <si>
    <t xml:space="preserve"> 917</t>
  </si>
  <si>
    <t xml:space="preserve"> 918</t>
  </si>
  <si>
    <t xml:space="preserve"> 919</t>
  </si>
  <si>
    <t xml:space="preserve"> 920</t>
  </si>
  <si>
    <t xml:space="preserve"> 921</t>
  </si>
  <si>
    <t xml:space="preserve"> 922</t>
  </si>
  <si>
    <t xml:space="preserve"> 923</t>
  </si>
  <si>
    <t xml:space="preserve"> 924</t>
  </si>
  <si>
    <t xml:space="preserve"> 925</t>
  </si>
  <si>
    <t xml:space="preserve"> 926</t>
  </si>
  <si>
    <t xml:space="preserve"> 927</t>
  </si>
  <si>
    <t xml:space="preserve"> 928</t>
  </si>
  <si>
    <t xml:space="preserve"> 929</t>
  </si>
  <si>
    <t xml:space="preserve"> 930</t>
  </si>
  <si>
    <t xml:space="preserve"> 931</t>
  </si>
  <si>
    <t xml:space="preserve"> 932</t>
  </si>
  <si>
    <t xml:space="preserve"> 933</t>
  </si>
  <si>
    <t xml:space="preserve"> 934</t>
  </si>
  <si>
    <t xml:space="preserve"> 935</t>
  </si>
  <si>
    <t xml:space="preserve"> 936</t>
  </si>
  <si>
    <t xml:space="preserve"> 937</t>
  </si>
  <si>
    <t xml:space="preserve"> 938</t>
  </si>
  <si>
    <t xml:space="preserve"> 939</t>
  </si>
  <si>
    <t xml:space="preserve"> 940</t>
  </si>
  <si>
    <t xml:space="preserve"> 941</t>
  </si>
  <si>
    <t xml:space="preserve"> 942</t>
  </si>
  <si>
    <t xml:space="preserve"> 943</t>
  </si>
  <si>
    <t xml:space="preserve"> 944</t>
  </si>
  <si>
    <t xml:space="preserve"> 945</t>
  </si>
  <si>
    <t xml:space="preserve"> 946</t>
  </si>
  <si>
    <t xml:space="preserve"> 947</t>
  </si>
  <si>
    <t xml:space="preserve"> 948</t>
  </si>
  <si>
    <t xml:space="preserve"> 949</t>
  </si>
  <si>
    <t xml:space="preserve"> 950</t>
  </si>
  <si>
    <t xml:space="preserve"> 951</t>
  </si>
  <si>
    <t xml:space="preserve"> 952</t>
  </si>
  <si>
    <t xml:space="preserve"> 953</t>
  </si>
  <si>
    <t xml:space="preserve"> 954</t>
  </si>
  <si>
    <t xml:space="preserve"> 955</t>
  </si>
  <si>
    <t xml:space="preserve"> 956</t>
  </si>
  <si>
    <t xml:space="preserve"> 957</t>
  </si>
  <si>
    <t xml:space="preserve"> 958</t>
  </si>
  <si>
    <t xml:space="preserve"> 959</t>
  </si>
  <si>
    <t xml:space="preserve"> 960</t>
  </si>
  <si>
    <t xml:space="preserve"> 961</t>
  </si>
  <si>
    <t xml:space="preserve"> 962</t>
  </si>
  <si>
    <t xml:space="preserve"> 963</t>
  </si>
  <si>
    <t xml:space="preserve"> 964</t>
  </si>
  <si>
    <t xml:space="preserve"> 965</t>
  </si>
  <si>
    <t xml:space="preserve"> 966</t>
  </si>
  <si>
    <t xml:space="preserve"> 967</t>
  </si>
  <si>
    <t xml:space="preserve"> 968</t>
  </si>
  <si>
    <t xml:space="preserve"> 969</t>
  </si>
  <si>
    <t xml:space="preserve"> 970</t>
  </si>
  <si>
    <t xml:space="preserve"> 971</t>
  </si>
  <si>
    <t xml:space="preserve"> 972</t>
  </si>
  <si>
    <t xml:space="preserve"> 973</t>
  </si>
  <si>
    <t xml:space="preserve"> 974</t>
  </si>
  <si>
    <t xml:space="preserve"> 975</t>
  </si>
  <si>
    <t xml:space="preserve"> 976</t>
  </si>
  <si>
    <t xml:space="preserve"> 977</t>
  </si>
  <si>
    <t xml:space="preserve"> 978</t>
  </si>
  <si>
    <t xml:space="preserve"> 979</t>
  </si>
  <si>
    <t xml:space="preserve"> 980</t>
  </si>
  <si>
    <t xml:space="preserve"> 981</t>
  </si>
  <si>
    <t xml:space="preserve"> 982</t>
  </si>
  <si>
    <t xml:space="preserve"> 983</t>
  </si>
  <si>
    <t xml:space="preserve"> 984</t>
  </si>
  <si>
    <t xml:space="preserve"> 985</t>
  </si>
  <si>
    <t xml:space="preserve"> 986</t>
  </si>
  <si>
    <t xml:space="preserve"> 987</t>
  </si>
  <si>
    <t xml:space="preserve"> 988</t>
  </si>
  <si>
    <t xml:space="preserve"> 989</t>
  </si>
  <si>
    <t xml:space="preserve"> 990</t>
  </si>
  <si>
    <t xml:space="preserve"> 991</t>
  </si>
  <si>
    <t xml:space="preserve"> 992</t>
  </si>
  <si>
    <t xml:space="preserve"> 993</t>
  </si>
  <si>
    <t xml:space="preserve"> 994</t>
  </si>
  <si>
    <t xml:space="preserve"> 995</t>
  </si>
  <si>
    <t xml:space="preserve"> 996</t>
  </si>
  <si>
    <t xml:space="preserve"> 997</t>
  </si>
  <si>
    <t xml:space="preserve"> 998</t>
  </si>
  <si>
    <t xml:space="preserve"> 999</t>
  </si>
  <si>
    <t xml:space="preserve"> 1000</t>
  </si>
  <si>
    <t xml:space="preserve"> 1001</t>
  </si>
  <si>
    <t xml:space="preserve"> 1002</t>
  </si>
  <si>
    <t xml:space="preserve"> 1003</t>
  </si>
  <si>
    <t xml:space="preserve"> 1004</t>
  </si>
  <si>
    <t xml:space="preserve"> 1005</t>
  </si>
  <si>
    <t xml:space="preserve"> 1006</t>
  </si>
  <si>
    <t xml:space="preserve"> 1007</t>
  </si>
  <si>
    <t xml:space="preserve"> 1008</t>
  </si>
  <si>
    <t xml:space="preserve"> 1009</t>
  </si>
  <si>
    <t xml:space="preserve"> 1010</t>
  </si>
  <si>
    <t xml:space="preserve"> 1011</t>
  </si>
  <si>
    <t xml:space="preserve"> 1012</t>
  </si>
  <si>
    <t xml:space="preserve"> 1013</t>
  </si>
  <si>
    <t xml:space="preserve"> 1014</t>
  </si>
  <si>
    <t xml:space="preserve"> 1015</t>
  </si>
  <si>
    <t xml:space="preserve"> 1016</t>
  </si>
  <si>
    <t xml:space="preserve"> 1017</t>
  </si>
  <si>
    <t xml:space="preserve"> 1018</t>
  </si>
  <si>
    <t xml:space="preserve"> 1019</t>
  </si>
  <si>
    <t xml:space="preserve"> 1020</t>
  </si>
  <si>
    <t xml:space="preserve"> 1021</t>
  </si>
  <si>
    <t xml:space="preserve"> 1022</t>
  </si>
  <si>
    <t xml:space="preserve"> 1023</t>
  </si>
  <si>
    <t xml:space="preserve"> 1024</t>
  </si>
  <si>
    <t xml:space="preserve"> 1025</t>
  </si>
  <si>
    <t xml:space="preserve"> 1026</t>
  </si>
  <si>
    <t xml:space="preserve"> 1027</t>
  </si>
  <si>
    <t xml:space="preserve"> 1028</t>
  </si>
  <si>
    <t xml:space="preserve"> 1029</t>
  </si>
  <si>
    <t xml:space="preserve"> 1030</t>
  </si>
  <si>
    <t xml:space="preserve"> 1031</t>
  </si>
  <si>
    <t xml:space="preserve"> 1032</t>
  </si>
  <si>
    <t xml:space="preserve"> 1033</t>
  </si>
  <si>
    <t xml:space="preserve"> 1034</t>
  </si>
  <si>
    <t xml:space="preserve"> 1035</t>
  </si>
  <si>
    <t xml:space="preserve"> 1036</t>
  </si>
  <si>
    <t xml:space="preserve"> 1037</t>
  </si>
  <si>
    <t xml:space="preserve"> 1038</t>
  </si>
  <si>
    <t xml:space="preserve"> 1039</t>
  </si>
  <si>
    <t xml:space="preserve"> 1040</t>
  </si>
  <si>
    <t xml:space="preserve"> 1041</t>
  </si>
  <si>
    <t xml:space="preserve"> 1042</t>
  </si>
  <si>
    <t xml:space="preserve"> 1043</t>
  </si>
  <si>
    <t xml:space="preserve"> 1044</t>
  </si>
  <si>
    <t xml:space="preserve"> 1045</t>
  </si>
  <si>
    <t xml:space="preserve"> 1046</t>
  </si>
  <si>
    <t xml:space="preserve"> 1047</t>
  </si>
  <si>
    <t xml:space="preserve"> 1048</t>
  </si>
  <si>
    <t xml:space="preserve"> 1049</t>
  </si>
  <si>
    <t xml:space="preserve"> 1050</t>
  </si>
  <si>
    <t xml:space="preserve"> 1051</t>
  </si>
  <si>
    <t xml:space="preserve"> 1052</t>
  </si>
  <si>
    <t xml:space="preserve"> 1053</t>
  </si>
  <si>
    <t xml:space="preserve"> 1054</t>
  </si>
  <si>
    <t xml:space="preserve"> 1055</t>
  </si>
  <si>
    <t xml:space="preserve"> 1056</t>
  </si>
  <si>
    <t xml:space="preserve"> 1057</t>
  </si>
  <si>
    <t xml:space="preserve"> 1058</t>
  </si>
  <si>
    <t xml:space="preserve"> 1059</t>
  </si>
  <si>
    <t xml:space="preserve"> 1060</t>
  </si>
  <si>
    <t xml:space="preserve"> 1061</t>
  </si>
  <si>
    <t xml:space="preserve"> 1062</t>
  </si>
  <si>
    <t xml:space="preserve"> 1063</t>
  </si>
  <si>
    <t xml:space="preserve"> 1064</t>
  </si>
  <si>
    <t xml:space="preserve"> 1065</t>
  </si>
  <si>
    <t xml:space="preserve"> 1066</t>
  </si>
  <si>
    <t xml:space="preserve"> 1067</t>
  </si>
  <si>
    <t xml:space="preserve"> 1068</t>
  </si>
  <si>
    <t xml:space="preserve"> 1069</t>
  </si>
  <si>
    <t xml:space="preserve"> 1070</t>
  </si>
  <si>
    <t xml:space="preserve"> 1071</t>
  </si>
  <si>
    <t xml:space="preserve"> 1072</t>
  </si>
  <si>
    <t xml:space="preserve"> 1073</t>
  </si>
  <si>
    <t xml:space="preserve"> 1074</t>
  </si>
  <si>
    <t xml:space="preserve"> 1075</t>
  </si>
  <si>
    <t xml:space="preserve"> 1076</t>
  </si>
  <si>
    <t xml:space="preserve"> 1077</t>
  </si>
  <si>
    <t xml:space="preserve"> 1078</t>
  </si>
  <si>
    <t xml:space="preserve"> 1079</t>
  </si>
  <si>
    <t xml:space="preserve"> 1080</t>
  </si>
  <si>
    <t xml:space="preserve"> 1081</t>
  </si>
  <si>
    <t xml:space="preserve"> 1082</t>
  </si>
  <si>
    <t xml:space="preserve"> 1083</t>
  </si>
  <si>
    <t xml:space="preserve"> 1084</t>
  </si>
  <si>
    <t xml:space="preserve"> 1085</t>
  </si>
  <si>
    <t xml:space="preserve"> 1086</t>
  </si>
  <si>
    <t xml:space="preserve"> 1087</t>
  </si>
  <si>
    <t xml:space="preserve"> 1088</t>
  </si>
  <si>
    <t xml:space="preserve"> 1089</t>
  </si>
  <si>
    <t xml:space="preserve"> 1090</t>
  </si>
  <si>
    <t xml:space="preserve"> 1091</t>
  </si>
  <si>
    <t xml:space="preserve"> 1092</t>
  </si>
  <si>
    <t xml:space="preserve"> 1093</t>
  </si>
  <si>
    <t xml:space="preserve"> 1094</t>
  </si>
  <si>
    <t xml:space="preserve"> 1095</t>
  </si>
  <si>
    <t xml:space="preserve"> 1096</t>
  </si>
  <si>
    <t xml:space="preserve"> 1097</t>
  </si>
  <si>
    <t xml:space="preserve"> 1098</t>
  </si>
  <si>
    <t xml:space="preserve"> 1099</t>
  </si>
  <si>
    <t xml:space="preserve"> 1100</t>
  </si>
  <si>
    <t xml:space="preserve"> 1101</t>
  </si>
  <si>
    <t xml:space="preserve"> 1102</t>
  </si>
  <si>
    <t xml:space="preserve"> 1103</t>
  </si>
  <si>
    <t xml:space="preserve"> 1104</t>
  </si>
  <si>
    <t xml:space="preserve"> 1105</t>
  </si>
  <si>
    <t xml:space="preserve"> 1106</t>
  </si>
  <si>
    <t xml:space="preserve"> 1107</t>
  </si>
  <si>
    <t xml:space="preserve"> 1108</t>
  </si>
  <si>
    <t xml:space="preserve"> 1109</t>
  </si>
  <si>
    <t xml:space="preserve"> 1110</t>
  </si>
  <si>
    <t xml:space="preserve"> 1111</t>
  </si>
  <si>
    <t xml:space="preserve"> 1112</t>
  </si>
  <si>
    <t xml:space="preserve"> 1113</t>
  </si>
  <si>
    <t xml:space="preserve"> 1114</t>
  </si>
  <si>
    <t xml:space="preserve"> 1115</t>
  </si>
  <si>
    <t xml:space="preserve"> 1116</t>
  </si>
  <si>
    <t xml:space="preserve"> 1117</t>
  </si>
  <si>
    <t xml:space="preserve"> 1118</t>
  </si>
  <si>
    <t xml:space="preserve"> 1119</t>
  </si>
  <si>
    <t xml:space="preserve"> 1120</t>
  </si>
  <si>
    <t xml:space="preserve"> 1121</t>
  </si>
  <si>
    <t xml:space="preserve"> 1122</t>
  </si>
  <si>
    <t xml:space="preserve"> 1123</t>
  </si>
  <si>
    <t xml:space="preserve"> 1124</t>
  </si>
  <si>
    <t xml:space="preserve"> 1125</t>
  </si>
  <si>
    <t xml:space="preserve"> 1126</t>
  </si>
  <si>
    <t xml:space="preserve"> 1127</t>
  </si>
  <si>
    <t xml:space="preserve"> 1128</t>
  </si>
  <si>
    <t xml:space="preserve"> 1129</t>
  </si>
  <si>
    <t xml:space="preserve"> 1130</t>
  </si>
  <si>
    <t xml:space="preserve"> 1131</t>
  </si>
  <si>
    <t xml:space="preserve"> 1132</t>
  </si>
  <si>
    <t xml:space="preserve"> 1133</t>
  </si>
  <si>
    <t xml:space="preserve"> 1134</t>
  </si>
  <si>
    <t xml:space="preserve"> 1135</t>
  </si>
  <si>
    <t xml:space="preserve"> 1136</t>
  </si>
  <si>
    <t xml:space="preserve"> 1137</t>
  </si>
  <si>
    <t xml:space="preserve"> 1138</t>
  </si>
  <si>
    <t xml:space="preserve"> 1139</t>
  </si>
  <si>
    <t xml:space="preserve"> 1140</t>
  </si>
  <si>
    <t xml:space="preserve"> 1141</t>
  </si>
  <si>
    <t xml:space="preserve"> 1142</t>
  </si>
  <si>
    <t xml:space="preserve"> 1143</t>
  </si>
  <si>
    <t xml:space="preserve"> 1144</t>
  </si>
  <si>
    <t xml:space="preserve"> 1145</t>
  </si>
  <si>
    <t xml:space="preserve"> 1146</t>
  </si>
  <si>
    <t xml:space="preserve"> 1147</t>
  </si>
  <si>
    <t xml:space="preserve"> 1148</t>
  </si>
  <si>
    <t xml:space="preserve"> 1149</t>
  </si>
  <si>
    <t xml:space="preserve"> 1150</t>
  </si>
  <si>
    <t xml:space="preserve"> 1151</t>
  </si>
  <si>
    <t xml:space="preserve"> 1152</t>
  </si>
  <si>
    <t xml:space="preserve"> 1153</t>
  </si>
  <si>
    <t xml:space="preserve"> 1154</t>
  </si>
  <si>
    <t xml:space="preserve"> 1155</t>
  </si>
  <si>
    <t xml:space="preserve"> 1156</t>
  </si>
  <si>
    <t xml:space="preserve"> 1157</t>
  </si>
  <si>
    <t xml:space="preserve"> 1158</t>
  </si>
  <si>
    <t xml:space="preserve"> 1159</t>
  </si>
  <si>
    <t xml:space="preserve"> 1160</t>
  </si>
  <si>
    <t xml:space="preserve"> 1161</t>
  </si>
  <si>
    <t xml:space="preserve"> 1162</t>
  </si>
  <si>
    <t xml:space="preserve"> 1163</t>
  </si>
  <si>
    <t xml:space="preserve"> 1164</t>
  </si>
  <si>
    <t xml:space="preserve"> 1165</t>
  </si>
  <si>
    <t xml:space="preserve"> 1166</t>
  </si>
  <si>
    <t xml:space="preserve"> 1167</t>
  </si>
  <si>
    <t xml:space="preserve"> 1168</t>
  </si>
  <si>
    <t xml:space="preserve"> 1169</t>
  </si>
  <si>
    <t xml:space="preserve"> 1170</t>
  </si>
  <si>
    <t xml:space="preserve"> 1171</t>
  </si>
  <si>
    <t xml:space="preserve"> 1172</t>
  </si>
  <si>
    <t xml:space="preserve"> 1173</t>
  </si>
  <si>
    <t xml:space="preserve"> 1174</t>
  </si>
  <si>
    <t xml:space="preserve"> 1175</t>
  </si>
  <si>
    <t xml:space="preserve"> 1176</t>
  </si>
  <si>
    <t xml:space="preserve"> 1177</t>
  </si>
  <si>
    <t xml:space="preserve"> 1178</t>
  </si>
  <si>
    <t xml:space="preserve"> 1179</t>
  </si>
  <si>
    <t xml:space="preserve"> 1180</t>
  </si>
  <si>
    <t xml:space="preserve"> 1181</t>
  </si>
  <si>
    <t xml:space="preserve"> 1182</t>
  </si>
  <si>
    <t xml:space="preserve"> 1183</t>
  </si>
  <si>
    <t xml:space="preserve"> 1184</t>
  </si>
  <si>
    <t xml:space="preserve"> 1185</t>
  </si>
  <si>
    <t xml:space="preserve"> 1186</t>
  </si>
  <si>
    <t xml:space="preserve"> 1187</t>
  </si>
  <si>
    <t xml:space="preserve"> 1188</t>
  </si>
  <si>
    <t xml:space="preserve"> 1189</t>
  </si>
  <si>
    <t xml:space="preserve"> 1190</t>
  </si>
  <si>
    <t xml:space="preserve"> 1191</t>
  </si>
  <si>
    <t xml:space="preserve"> 1192</t>
  </si>
  <si>
    <t xml:space="preserve"> 1193</t>
  </si>
  <si>
    <t xml:space="preserve"> 1194</t>
  </si>
  <si>
    <t xml:space="preserve"> 1195</t>
  </si>
  <si>
    <t xml:space="preserve"> 1196</t>
  </si>
  <si>
    <t xml:space="preserve"> 1197</t>
  </si>
  <si>
    <t xml:space="preserve"> 1198</t>
  </si>
  <si>
    <t xml:space="preserve"> 1199</t>
  </si>
  <si>
    <t xml:space="preserve"> 1200</t>
  </si>
  <si>
    <t xml:space="preserve"> 1201</t>
  </si>
  <si>
    <t xml:space="preserve"> 1202</t>
  </si>
  <si>
    <t xml:space="preserve"> 1203</t>
  </si>
  <si>
    <t xml:space="preserve"> 1204</t>
  </si>
  <si>
    <t xml:space="preserve"> 1205</t>
  </si>
  <si>
    <t xml:space="preserve"> 1206</t>
  </si>
  <si>
    <t xml:space="preserve"> 1207</t>
  </si>
  <si>
    <t xml:space="preserve"> 1208</t>
  </si>
  <si>
    <t xml:space="preserve"> 1209</t>
  </si>
  <si>
    <t xml:space="preserve"> 1210</t>
  </si>
  <si>
    <t xml:space="preserve"> 1211</t>
  </si>
  <si>
    <t xml:space="preserve"> 1212</t>
  </si>
  <si>
    <t xml:space="preserve"> 1213</t>
  </si>
  <si>
    <t xml:space="preserve"> 1214</t>
  </si>
  <si>
    <t xml:space="preserve"> 1215</t>
  </si>
  <si>
    <t xml:space="preserve"> 1216</t>
  </si>
  <si>
    <t xml:space="preserve"> 1217</t>
  </si>
  <si>
    <t xml:space="preserve"> 1218</t>
  </si>
  <si>
    <t xml:space="preserve"> 1219</t>
  </si>
  <si>
    <t xml:space="preserve"> 1220</t>
  </si>
  <si>
    <t xml:space="preserve"> 1221</t>
  </si>
  <si>
    <t xml:space="preserve"> 1222</t>
  </si>
  <si>
    <t xml:space="preserve"> 1223</t>
  </si>
  <si>
    <t xml:space="preserve"> 1224</t>
  </si>
  <si>
    <t xml:space="preserve"> 1225</t>
  </si>
  <si>
    <t xml:space="preserve"> 1226</t>
  </si>
  <si>
    <t xml:space="preserve"> 1227</t>
  </si>
  <si>
    <t xml:space="preserve"> 1228</t>
  </si>
  <si>
    <t xml:space="preserve"> 1229</t>
  </si>
  <si>
    <t xml:space="preserve"> 1230</t>
  </si>
  <si>
    <t xml:space="preserve"> 1231</t>
  </si>
  <si>
    <t xml:space="preserve"> 1232</t>
  </si>
  <si>
    <t xml:space="preserve"> 1233</t>
  </si>
  <si>
    <t xml:space="preserve"> 1234</t>
  </si>
  <si>
    <t xml:space="preserve"> 1235</t>
  </si>
  <si>
    <t xml:space="preserve"> 1236</t>
  </si>
  <si>
    <t xml:space="preserve"> 1237</t>
  </si>
  <si>
    <t xml:space="preserve"> 1238</t>
  </si>
  <si>
    <t xml:space="preserve"> 1239</t>
  </si>
  <si>
    <t xml:space="preserve"> 1240</t>
  </si>
  <si>
    <t xml:space="preserve"> 1241</t>
  </si>
  <si>
    <t xml:space="preserve"> 1242</t>
  </si>
  <si>
    <t xml:space="preserve"> 1243</t>
  </si>
  <si>
    <t xml:space="preserve"> 1244</t>
  </si>
  <si>
    <t xml:space="preserve"> 1245</t>
  </si>
  <si>
    <t xml:space="preserve"> 1246</t>
  </si>
  <si>
    <t xml:space="preserve"> 1247</t>
  </si>
  <si>
    <t xml:space="preserve"> 1248</t>
  </si>
  <si>
    <t xml:space="preserve"> 1249</t>
  </si>
  <si>
    <t xml:space="preserve"> 1250</t>
  </si>
  <si>
    <t xml:space="preserve"> 1251</t>
  </si>
  <si>
    <t xml:space="preserve"> 1252</t>
  </si>
  <si>
    <t xml:space="preserve"> 1253</t>
  </si>
  <si>
    <t xml:space="preserve"> 1254</t>
  </si>
  <si>
    <t xml:space="preserve"> 1255</t>
  </si>
  <si>
    <t xml:space="preserve"> 1256</t>
  </si>
  <si>
    <t xml:space="preserve"> 1257</t>
  </si>
  <si>
    <t xml:space="preserve"> 1258</t>
  </si>
  <si>
    <t xml:space="preserve"> 1259</t>
  </si>
  <si>
    <t xml:space="preserve"> 1260</t>
  </si>
  <si>
    <t xml:space="preserve"> 1261</t>
  </si>
  <si>
    <t xml:space="preserve"> 1262</t>
  </si>
  <si>
    <t xml:space="preserve"> 1263</t>
  </si>
  <si>
    <t xml:space="preserve"> 1264</t>
  </si>
  <si>
    <t xml:space="preserve"> 1265</t>
  </si>
  <si>
    <t xml:space="preserve"> 1266</t>
  </si>
  <si>
    <t xml:space="preserve"> 1267</t>
  </si>
  <si>
    <t xml:space="preserve"> 1268</t>
  </si>
  <si>
    <t xml:space="preserve"> 1269</t>
  </si>
  <si>
    <t xml:space="preserve"> 1270</t>
  </si>
  <si>
    <t xml:space="preserve"> 1271</t>
  </si>
  <si>
    <t xml:space="preserve"> 1272</t>
  </si>
  <si>
    <t xml:space="preserve"> 1273</t>
  </si>
  <si>
    <t xml:space="preserve"> 1274</t>
  </si>
  <si>
    <t xml:space="preserve"> 1275</t>
  </si>
  <si>
    <t xml:space="preserve"> 1276</t>
  </si>
  <si>
    <t xml:space="preserve"> 1277</t>
  </si>
  <si>
    <t xml:space="preserve"> 1278</t>
  </si>
  <si>
    <t xml:space="preserve"> 1279</t>
  </si>
  <si>
    <t xml:space="preserve"> 1280</t>
  </si>
  <si>
    <t xml:space="preserve"> 1281</t>
  </si>
  <si>
    <t xml:space="preserve"> 1282</t>
  </si>
  <si>
    <t xml:space="preserve"> 1283</t>
  </si>
  <si>
    <t xml:space="preserve"> 1284</t>
  </si>
  <si>
    <t xml:space="preserve"> 1285</t>
  </si>
  <si>
    <t xml:space="preserve"> 1286</t>
  </si>
  <si>
    <t xml:space="preserve"> 1287</t>
  </si>
  <si>
    <t xml:space="preserve"> 1288</t>
  </si>
  <si>
    <t xml:space="preserve"> 1289</t>
  </si>
  <si>
    <t xml:space="preserve"> 1290</t>
  </si>
  <si>
    <t xml:space="preserve"> 1291</t>
  </si>
  <si>
    <t xml:space="preserve"> 1292</t>
  </si>
  <si>
    <t xml:space="preserve"> 1293</t>
  </si>
  <si>
    <t xml:space="preserve"> 1294</t>
  </si>
  <si>
    <t xml:space="preserve"> 1295</t>
  </si>
  <si>
    <t xml:space="preserve"> 1296</t>
  </si>
  <si>
    <t xml:space="preserve"> 1297</t>
  </si>
  <si>
    <t xml:space="preserve"> 1298</t>
  </si>
  <si>
    <t xml:space="preserve"> 1299</t>
  </si>
  <si>
    <t xml:space="preserve"> 1300</t>
  </si>
  <si>
    <t xml:space="preserve"> 1301</t>
  </si>
  <si>
    <t xml:space="preserve"> 1302</t>
  </si>
  <si>
    <t xml:space="preserve"> 1303</t>
  </si>
  <si>
    <t xml:space="preserve"> 1304</t>
  </si>
  <si>
    <t xml:space="preserve"> 1305</t>
  </si>
  <si>
    <t xml:space="preserve"> 1306</t>
  </si>
  <si>
    <t xml:space="preserve"> 1307</t>
  </si>
  <si>
    <t xml:space="preserve"> 1308</t>
  </si>
  <si>
    <t xml:space="preserve"> 1309</t>
  </si>
  <si>
    <t xml:space="preserve"> 1310</t>
  </si>
  <si>
    <t xml:space="preserve"> 1311</t>
  </si>
  <si>
    <t xml:space="preserve"> 1312</t>
  </si>
  <si>
    <t xml:space="preserve"> 1313</t>
  </si>
  <si>
    <t xml:space="preserve"> 1314</t>
  </si>
  <si>
    <t xml:space="preserve"> 1315</t>
  </si>
  <si>
    <t xml:space="preserve"> 1316</t>
  </si>
  <si>
    <t xml:space="preserve"> 1317</t>
  </si>
  <si>
    <t xml:space="preserve"> 1318</t>
  </si>
  <si>
    <t xml:space="preserve"> 1319</t>
  </si>
  <si>
    <t xml:space="preserve"> 1320</t>
  </si>
  <si>
    <t xml:space="preserve"> 1321</t>
  </si>
  <si>
    <t xml:space="preserve"> 1322</t>
  </si>
  <si>
    <t xml:space="preserve"> 1323</t>
  </si>
  <si>
    <t xml:space="preserve"> 1324</t>
  </si>
  <si>
    <t xml:space="preserve"> 1325</t>
  </si>
  <si>
    <t xml:space="preserve"> 1326</t>
  </si>
  <si>
    <t xml:space="preserve"> 1327</t>
  </si>
  <si>
    <t xml:space="preserve"> 1328</t>
  </si>
  <si>
    <t xml:space="preserve"> 1329</t>
  </si>
  <si>
    <t xml:space="preserve"> 1330</t>
  </si>
  <si>
    <t xml:space="preserve"> 1331</t>
  </si>
  <si>
    <t xml:space="preserve"> 1332</t>
  </si>
  <si>
    <t xml:space="preserve"> 1333</t>
  </si>
  <si>
    <t xml:space="preserve"> 1334</t>
  </si>
  <si>
    <t xml:space="preserve"> 1335</t>
  </si>
  <si>
    <t xml:space="preserve"> 1336</t>
  </si>
  <si>
    <t xml:space="preserve"> 1337</t>
  </si>
  <si>
    <t xml:space="preserve"> 1338</t>
  </si>
  <si>
    <t xml:space="preserve"> 1339</t>
  </si>
  <si>
    <t xml:space="preserve"> 1340</t>
  </si>
  <si>
    <t xml:space="preserve"> 1341</t>
  </si>
  <si>
    <t xml:space="preserve"> 1342</t>
  </si>
  <si>
    <t xml:space="preserve"> 1343</t>
  </si>
  <si>
    <t xml:space="preserve"> 1344</t>
  </si>
  <si>
    <t xml:space="preserve"> 1345</t>
  </si>
  <si>
    <t xml:space="preserve"> 1346</t>
  </si>
  <si>
    <t xml:space="preserve"> 1347</t>
  </si>
  <si>
    <t xml:space="preserve"> 1348</t>
  </si>
  <si>
    <t xml:space="preserve"> 1349</t>
  </si>
  <si>
    <t xml:space="preserve"> 1350</t>
  </si>
  <si>
    <t xml:space="preserve"> 1351</t>
  </si>
  <si>
    <t xml:space="preserve"> 1352</t>
  </si>
  <si>
    <t xml:space="preserve"> 1353</t>
  </si>
  <si>
    <t xml:space="preserve"> 1354</t>
  </si>
  <si>
    <t xml:space="preserve"> 1355</t>
  </si>
  <si>
    <t xml:space="preserve"> 1356</t>
  </si>
  <si>
    <t xml:space="preserve"> 1357</t>
  </si>
  <si>
    <t xml:space="preserve"> 1358</t>
  </si>
  <si>
    <t xml:space="preserve"> 1359</t>
  </si>
  <si>
    <t xml:space="preserve"> 1360</t>
  </si>
  <si>
    <t xml:space="preserve"> 1361</t>
  </si>
  <si>
    <t xml:space="preserve"> 1362</t>
  </si>
  <si>
    <t xml:space="preserve"> 1363</t>
  </si>
  <si>
    <t xml:space="preserve"> 1364</t>
  </si>
  <si>
    <t xml:space="preserve"> 1365</t>
  </si>
  <si>
    <t xml:space="preserve"> 1366</t>
  </si>
  <si>
    <t xml:space="preserve"> 1367</t>
  </si>
  <si>
    <t xml:space="preserve"> 1368</t>
  </si>
  <si>
    <t xml:space="preserve"> 1369</t>
  </si>
  <si>
    <t xml:space="preserve"> 1370</t>
  </si>
  <si>
    <t xml:space="preserve"> 1371</t>
  </si>
  <si>
    <t xml:space="preserve"> 1372</t>
  </si>
  <si>
    <t xml:space="preserve"> 1373</t>
  </si>
  <si>
    <t xml:space="preserve"> 1374</t>
  </si>
  <si>
    <t xml:space="preserve"> 1375</t>
  </si>
  <si>
    <t xml:space="preserve"> 1376</t>
  </si>
  <si>
    <t xml:space="preserve"> 1377</t>
  </si>
  <si>
    <t xml:space="preserve"> 1378</t>
  </si>
  <si>
    <t xml:space="preserve"> 1379</t>
  </si>
  <si>
    <t xml:space="preserve"> 1380</t>
  </si>
  <si>
    <t xml:space="preserve"> 1381</t>
  </si>
  <si>
    <t xml:space="preserve"> 1382</t>
  </si>
  <si>
    <t xml:space="preserve"> 1383</t>
  </si>
  <si>
    <t xml:space="preserve"> 1384</t>
  </si>
  <si>
    <t xml:space="preserve"> 1385</t>
  </si>
  <si>
    <t xml:space="preserve"> 1386</t>
  </si>
  <si>
    <t xml:space="preserve"> 1387</t>
  </si>
  <si>
    <t xml:space="preserve"> 1388</t>
  </si>
  <si>
    <t xml:space="preserve"> 1389</t>
  </si>
  <si>
    <t xml:space="preserve"> 1390</t>
  </si>
  <si>
    <t xml:space="preserve"> 1391</t>
  </si>
  <si>
    <t xml:space="preserve"> 1392</t>
  </si>
  <si>
    <t xml:space="preserve"> 1393</t>
  </si>
  <si>
    <t xml:space="preserve"> 1394</t>
  </si>
  <si>
    <t xml:space="preserve"> 1395</t>
  </si>
  <si>
    <t xml:space="preserve"> 1396</t>
  </si>
  <si>
    <t xml:space="preserve"> 1397</t>
  </si>
  <si>
    <t xml:space="preserve"> 1398</t>
  </si>
  <si>
    <t xml:space="preserve"> 1399</t>
  </si>
  <si>
    <t xml:space="preserve"> 1400</t>
  </si>
  <si>
    <t xml:space="preserve"> 1401</t>
  </si>
  <si>
    <t xml:space="preserve"> 1402</t>
  </si>
  <si>
    <t xml:space="preserve"> 1403</t>
  </si>
  <si>
    <t xml:space="preserve"> 1404</t>
  </si>
  <si>
    <t xml:space="preserve"> 1405</t>
  </si>
  <si>
    <t xml:space="preserve"> 1406</t>
  </si>
  <si>
    <t xml:space="preserve"> 1407</t>
  </si>
  <si>
    <t xml:space="preserve"> 1408</t>
  </si>
  <si>
    <t xml:space="preserve"> 1409</t>
  </si>
  <si>
    <t xml:space="preserve"> 1410</t>
  </si>
  <si>
    <t xml:space="preserve"> 1411</t>
  </si>
  <si>
    <t xml:space="preserve"> 1412</t>
  </si>
  <si>
    <t xml:space="preserve"> 1413</t>
  </si>
  <si>
    <t xml:space="preserve"> 1414</t>
  </si>
  <si>
    <t xml:space="preserve"> 1415</t>
  </si>
  <si>
    <t xml:space="preserve"> 1416</t>
  </si>
  <si>
    <t xml:space="preserve"> 1417</t>
  </si>
  <si>
    <t xml:space="preserve"> 1418</t>
  </si>
  <si>
    <t xml:space="preserve"> 1419</t>
  </si>
  <si>
    <t xml:space="preserve"> 1420</t>
  </si>
  <si>
    <t xml:space="preserve"> 1421</t>
  </si>
  <si>
    <t xml:space="preserve"> 1422</t>
  </si>
  <si>
    <t xml:space="preserve"> 1423</t>
  </si>
  <si>
    <t xml:space="preserve"> 1424</t>
  </si>
  <si>
    <t xml:space="preserve"> 1425</t>
  </si>
  <si>
    <t xml:space="preserve"> 1426</t>
  </si>
  <si>
    <t xml:space="preserve"> 1427</t>
  </si>
  <si>
    <t xml:space="preserve"> 1428</t>
  </si>
  <si>
    <t xml:space="preserve"> 1429</t>
  </si>
  <si>
    <t xml:space="preserve"> 1430</t>
  </si>
  <si>
    <t xml:space="preserve"> 1431</t>
  </si>
  <si>
    <t xml:space="preserve"> 1432</t>
  </si>
  <si>
    <t xml:space="preserve"> 1433</t>
  </si>
  <si>
    <t xml:space="preserve"> 1434</t>
  </si>
  <si>
    <t xml:space="preserve"> 1435</t>
  </si>
  <si>
    <t xml:space="preserve"> 1436</t>
  </si>
  <si>
    <t xml:space="preserve"> 1437</t>
  </si>
  <si>
    <t xml:space="preserve"> 1438</t>
  </si>
  <si>
    <t xml:space="preserve"> 1439</t>
  </si>
  <si>
    <t xml:space="preserve"> 1440</t>
  </si>
  <si>
    <t xml:space="preserve"> 1441</t>
  </si>
  <si>
    <t xml:space="preserve"> 1442</t>
  </si>
  <si>
    <t xml:space="preserve"> 1443</t>
  </si>
  <si>
    <t xml:space="preserve"> 1444</t>
  </si>
  <si>
    <t xml:space="preserve"> 1445</t>
  </si>
  <si>
    <t xml:space="preserve"> 1446</t>
  </si>
  <si>
    <t xml:space="preserve"> 1447</t>
  </si>
  <si>
    <t xml:space="preserve"> 1448</t>
  </si>
  <si>
    <t xml:space="preserve"> 1449</t>
  </si>
  <si>
    <t xml:space="preserve"> 1450</t>
  </si>
  <si>
    <t xml:space="preserve"> 1451</t>
  </si>
  <si>
    <t xml:space="preserve"> 1452</t>
  </si>
  <si>
    <t xml:space="preserve"> 1453</t>
  </si>
  <si>
    <t xml:space="preserve"> 1454</t>
  </si>
  <si>
    <t xml:space="preserve"> 1455</t>
  </si>
  <si>
    <t xml:space="preserve"> 1456</t>
  </si>
  <si>
    <t xml:space="preserve"> 1457</t>
  </si>
  <si>
    <t xml:space="preserve"> 1458</t>
  </si>
  <si>
    <t xml:space="preserve"> 1459</t>
  </si>
  <si>
    <t xml:space="preserve"> 1460</t>
  </si>
  <si>
    <t xml:space="preserve"> 1461</t>
  </si>
  <si>
    <t xml:space="preserve"> 1462</t>
  </si>
  <si>
    <t xml:space="preserve"> 1463</t>
  </si>
  <si>
    <t xml:space="preserve"> 1464</t>
  </si>
  <si>
    <t xml:space="preserve"> 1465</t>
  </si>
  <si>
    <t xml:space="preserve"> 1466</t>
  </si>
  <si>
    <t xml:space="preserve"> 1467</t>
  </si>
  <si>
    <t xml:space="preserve"> 1468</t>
  </si>
  <si>
    <t xml:space="preserve"> 1469</t>
  </si>
  <si>
    <t xml:space="preserve"> 1470</t>
  </si>
  <si>
    <t xml:space="preserve"> 1471</t>
  </si>
  <si>
    <t xml:space="preserve"> 1472</t>
  </si>
  <si>
    <t xml:space="preserve"> 1473</t>
  </si>
  <si>
    <t xml:space="preserve"> 1474</t>
  </si>
  <si>
    <t xml:space="preserve"> 1475</t>
  </si>
  <si>
    <t xml:space="preserve"> 1476</t>
  </si>
  <si>
    <t xml:space="preserve"> 1477</t>
  </si>
  <si>
    <t xml:space="preserve"> 1478</t>
  </si>
  <si>
    <t xml:space="preserve"> 1479</t>
  </si>
  <si>
    <t xml:space="preserve"> 1480</t>
  </si>
  <si>
    <t xml:space="preserve"> 1481</t>
  </si>
  <si>
    <t xml:space="preserve"> 1482</t>
  </si>
  <si>
    <t xml:space="preserve"> 1483</t>
  </si>
  <si>
    <t xml:space="preserve"> 1484</t>
  </si>
  <si>
    <t xml:space="preserve"> 1485</t>
  </si>
  <si>
    <t xml:space="preserve"> 1486</t>
  </si>
  <si>
    <t xml:space="preserve"> 1487</t>
  </si>
  <si>
    <t xml:space="preserve"> 1488</t>
  </si>
  <si>
    <t xml:space="preserve"> 1489</t>
  </si>
  <si>
    <t xml:space="preserve"> 1490</t>
  </si>
  <si>
    <t xml:space="preserve"> 1491</t>
  </si>
  <si>
    <t xml:space="preserve"> 1492</t>
  </si>
  <si>
    <t xml:space="preserve"> 1493</t>
  </si>
  <si>
    <t xml:space="preserve"> 1494</t>
  </si>
  <si>
    <t xml:space="preserve"> 1495</t>
  </si>
  <si>
    <t xml:space="preserve"> 1496</t>
  </si>
  <si>
    <t xml:space="preserve"> 1497</t>
  </si>
  <si>
    <t xml:space="preserve"> 1498</t>
  </si>
  <si>
    <t xml:space="preserve"> 1499</t>
  </si>
  <si>
    <t xml:space="preserve"> 1500</t>
  </si>
  <si>
    <t xml:space="preserve"> 1501</t>
  </si>
  <si>
    <t xml:space="preserve"> 1502</t>
  </si>
  <si>
    <t xml:space="preserve"> 1503</t>
  </si>
  <si>
    <t xml:space="preserve"> 1504</t>
  </si>
  <si>
    <t xml:space="preserve"> 1505</t>
  </si>
  <si>
    <t xml:space="preserve"> 1506</t>
  </si>
  <si>
    <t xml:space="preserve"> 1507</t>
  </si>
  <si>
    <t xml:space="preserve"> 1508</t>
  </si>
  <si>
    <t xml:space="preserve"> 1509</t>
  </si>
  <si>
    <t xml:space="preserve"> 1510</t>
  </si>
  <si>
    <t xml:space="preserve"> 1511</t>
  </si>
  <si>
    <t xml:space="preserve"> 1512</t>
  </si>
  <si>
    <t xml:space="preserve"> 1513</t>
  </si>
  <si>
    <t xml:space="preserve"> 1514</t>
  </si>
  <si>
    <t xml:space="preserve"> 1515</t>
  </si>
  <si>
    <t xml:space="preserve"> 1516</t>
  </si>
  <si>
    <t xml:space="preserve"> 1517</t>
  </si>
  <si>
    <t xml:space="preserve"> 1518</t>
  </si>
  <si>
    <t xml:space="preserve"> 1519</t>
  </si>
  <si>
    <t xml:space="preserve"> 1520</t>
  </si>
  <si>
    <t xml:space="preserve"> 1521</t>
  </si>
  <si>
    <t xml:space="preserve"> 1522</t>
  </si>
  <si>
    <t xml:space="preserve"> 1523</t>
  </si>
  <si>
    <t xml:space="preserve"> 1524</t>
  </si>
  <si>
    <t xml:space="preserve"> 1525</t>
  </si>
  <si>
    <t xml:space="preserve"> 1526</t>
  </si>
  <si>
    <t xml:space="preserve"> 1527</t>
  </si>
  <si>
    <t xml:space="preserve"> 1528</t>
  </si>
  <si>
    <t xml:space="preserve"> 1529</t>
  </si>
  <si>
    <t xml:space="preserve"> 1530</t>
  </si>
  <si>
    <t xml:space="preserve"> 1531</t>
  </si>
  <si>
    <t xml:space="preserve"> 1532</t>
  </si>
  <si>
    <t xml:space="preserve"> 1533</t>
  </si>
  <si>
    <t xml:space="preserve"> 1534</t>
  </si>
  <si>
    <t xml:space="preserve"> 1535</t>
  </si>
  <si>
    <t xml:space="preserve"> 1536</t>
  </si>
  <si>
    <t xml:space="preserve"> 1537</t>
  </si>
  <si>
    <t xml:space="preserve"> 1538</t>
  </si>
  <si>
    <t xml:space="preserve"> 1539</t>
  </si>
  <si>
    <t xml:space="preserve"> 1540</t>
  </si>
  <si>
    <t xml:space="preserve"> 1541</t>
  </si>
  <si>
    <t xml:space="preserve"> 1542</t>
  </si>
  <si>
    <t xml:space="preserve"> 1543</t>
  </si>
  <si>
    <t xml:space="preserve"> 1544</t>
  </si>
  <si>
    <t xml:space="preserve"> 1545</t>
  </si>
  <si>
    <t xml:space="preserve"> 1546</t>
  </si>
  <si>
    <t xml:space="preserve"> 1547</t>
  </si>
  <si>
    <t xml:space="preserve"> 1548</t>
  </si>
  <si>
    <t xml:space="preserve"> 1549</t>
  </si>
  <si>
    <t xml:space="preserve"> 1550</t>
  </si>
  <si>
    <t xml:space="preserve"> 1551</t>
  </si>
  <si>
    <t xml:space="preserve"> 1552</t>
  </si>
  <si>
    <t xml:space="preserve"> 1553</t>
  </si>
  <si>
    <t xml:space="preserve"> 1554</t>
  </si>
  <si>
    <t xml:space="preserve"> 1555</t>
  </si>
  <si>
    <t xml:space="preserve"> 1556</t>
  </si>
  <si>
    <t xml:space="preserve"> 1557</t>
  </si>
  <si>
    <t xml:space="preserve"> 1558</t>
  </si>
  <si>
    <t xml:space="preserve"> 1559</t>
  </si>
  <si>
    <t xml:space="preserve"> 1560</t>
  </si>
  <si>
    <t xml:space="preserve"> 1561</t>
  </si>
  <si>
    <t xml:space="preserve"> 1562</t>
  </si>
  <si>
    <t xml:space="preserve"> 1563</t>
  </si>
  <si>
    <t xml:space="preserve"> 1564</t>
  </si>
  <si>
    <t xml:space="preserve"> 1565</t>
  </si>
  <si>
    <t xml:space="preserve"> 1566</t>
  </si>
  <si>
    <t xml:space="preserve"> 1567</t>
  </si>
  <si>
    <t xml:space="preserve"> 1568</t>
  </si>
  <si>
    <t xml:space="preserve"> 1569</t>
  </si>
  <si>
    <t xml:space="preserve"> 1570</t>
  </si>
  <si>
    <t xml:space="preserve"> 1571</t>
  </si>
  <si>
    <t xml:space="preserve"> 1572</t>
  </si>
  <si>
    <t xml:space="preserve"> 1573</t>
  </si>
  <si>
    <t xml:space="preserve"> 1574</t>
  </si>
  <si>
    <t xml:space="preserve"> 1575</t>
  </si>
  <si>
    <t xml:space="preserve"> 1576</t>
  </si>
  <si>
    <t xml:space="preserve"> 1577</t>
  </si>
  <si>
    <t xml:space="preserve"> 1578</t>
  </si>
  <si>
    <t xml:space="preserve"> 1579</t>
  </si>
  <si>
    <t xml:space="preserve"> 1580</t>
  </si>
  <si>
    <t xml:space="preserve"> 1581</t>
  </si>
  <si>
    <t xml:space="preserve"> 1582</t>
  </si>
  <si>
    <t xml:space="preserve"> 1583</t>
  </si>
  <si>
    <t xml:space="preserve"> 1584</t>
  </si>
  <si>
    <t xml:space="preserve"> 1585</t>
  </si>
  <si>
    <t xml:space="preserve"> 1586</t>
  </si>
  <si>
    <t xml:space="preserve"> 1587</t>
  </si>
  <si>
    <t xml:space="preserve"> 1588</t>
  </si>
  <si>
    <t xml:space="preserve"> 1589</t>
  </si>
  <si>
    <t xml:space="preserve"> 1590</t>
  </si>
  <si>
    <t xml:space="preserve"> 1591</t>
  </si>
  <si>
    <t xml:space="preserve"> 1592</t>
  </si>
  <si>
    <t xml:space="preserve"> 1593</t>
  </si>
  <si>
    <t xml:space="preserve"> 1594</t>
  </si>
  <si>
    <t xml:space="preserve"> 1595</t>
  </si>
  <si>
    <t xml:space="preserve"> 1596</t>
  </si>
  <si>
    <t xml:space="preserve"> 1597</t>
  </si>
  <si>
    <t xml:space="preserve"> 1598</t>
  </si>
  <si>
    <t xml:space="preserve"> 1599</t>
  </si>
  <si>
    <t xml:space="preserve"> 1600</t>
  </si>
  <si>
    <t xml:space="preserve"> 1601</t>
  </si>
  <si>
    <t xml:space="preserve"> 1602</t>
  </si>
  <si>
    <t xml:space="preserve"> 1603</t>
  </si>
  <si>
    <t xml:space="preserve"> 1604</t>
  </si>
  <si>
    <t xml:space="preserve"> 1605</t>
  </si>
  <si>
    <t xml:space="preserve"> 1606</t>
  </si>
  <si>
    <t xml:space="preserve"> 1607</t>
  </si>
  <si>
    <t xml:space="preserve"> 1608</t>
  </si>
  <si>
    <t xml:space="preserve"> 1609</t>
  </si>
  <si>
    <t xml:space="preserve"> 1610</t>
  </si>
  <si>
    <t xml:space="preserve"> 1611</t>
  </si>
  <si>
    <t xml:space="preserve"> 1612</t>
  </si>
  <si>
    <t xml:space="preserve"> 1613</t>
  </si>
  <si>
    <t xml:space="preserve"> 1614</t>
  </si>
  <si>
    <t xml:space="preserve"> 1615</t>
  </si>
  <si>
    <t xml:space="preserve"> 1616</t>
  </si>
  <si>
    <t xml:space="preserve"> 1617</t>
  </si>
  <si>
    <t xml:space="preserve"> 1618</t>
  </si>
  <si>
    <t xml:space="preserve"> 1619</t>
  </si>
  <si>
    <t xml:space="preserve"> 1620</t>
  </si>
  <si>
    <t xml:space="preserve"> 1621</t>
  </si>
  <si>
    <t xml:space="preserve"> 1622</t>
  </si>
  <si>
    <t xml:space="preserve"> 1623</t>
  </si>
  <si>
    <t xml:space="preserve"> 1624</t>
  </si>
  <si>
    <t xml:space="preserve"> 1625</t>
  </si>
  <si>
    <t xml:space="preserve"> 1626</t>
  </si>
  <si>
    <t xml:space="preserve"> 1627</t>
  </si>
  <si>
    <t xml:space="preserve"> 1628</t>
  </si>
  <si>
    <t xml:space="preserve"> 1629</t>
  </si>
  <si>
    <t xml:space="preserve"> 1630</t>
  </si>
  <si>
    <t xml:space="preserve"> 1631</t>
  </si>
  <si>
    <t xml:space="preserve"> 1632</t>
  </si>
  <si>
    <t xml:space="preserve"> 1633</t>
  </si>
  <si>
    <t xml:space="preserve"> 1634</t>
  </si>
  <si>
    <t xml:space="preserve"> 1635</t>
  </si>
  <si>
    <t xml:space="preserve"> 1636</t>
  </si>
  <si>
    <t xml:space="preserve"> 1637</t>
  </si>
  <si>
    <t xml:space="preserve"> 1638</t>
  </si>
  <si>
    <t xml:space="preserve"> 1639</t>
  </si>
  <si>
    <t xml:space="preserve"> 1640</t>
  </si>
  <si>
    <t xml:space="preserve"> 1641</t>
  </si>
  <si>
    <t xml:space="preserve"> 1642</t>
  </si>
  <si>
    <t xml:space="preserve"> 1643</t>
  </si>
  <si>
    <t xml:space="preserve"> 1644</t>
  </si>
  <si>
    <t xml:space="preserve"> 1645</t>
  </si>
  <si>
    <t xml:space="preserve"> 1646</t>
  </si>
  <si>
    <t xml:space="preserve"> 1647</t>
  </si>
  <si>
    <t xml:space="preserve"> 1648</t>
  </si>
  <si>
    <t xml:space="preserve"> 1649</t>
  </si>
  <si>
    <t xml:space="preserve"> 1650</t>
  </si>
  <si>
    <t xml:space="preserve"> 1651</t>
  </si>
  <si>
    <t xml:space="preserve"> 1652</t>
  </si>
  <si>
    <t xml:space="preserve"> 1653</t>
  </si>
  <si>
    <t xml:space="preserve"> 1654</t>
  </si>
  <si>
    <t xml:space="preserve"> 1655</t>
  </si>
  <si>
    <t xml:space="preserve"> 1656</t>
  </si>
  <si>
    <t xml:space="preserve"> 1657</t>
  </si>
  <si>
    <t xml:space="preserve"> 1658</t>
  </si>
  <si>
    <t xml:space="preserve"> 1659</t>
  </si>
  <si>
    <t xml:space="preserve"> 1660</t>
  </si>
  <si>
    <t xml:space="preserve"> 1661</t>
  </si>
  <si>
    <t xml:space="preserve"> 1662</t>
  </si>
  <si>
    <t xml:space="preserve"> 1663</t>
  </si>
  <si>
    <t xml:space="preserve"> 1664</t>
  </si>
  <si>
    <t xml:space="preserve"> 1665</t>
  </si>
  <si>
    <t xml:space="preserve"> 1666</t>
  </si>
  <si>
    <t xml:space="preserve"> 1667</t>
  </si>
  <si>
    <t xml:space="preserve"> 1668</t>
  </si>
  <si>
    <t xml:space="preserve"> 1669</t>
  </si>
  <si>
    <t xml:space="preserve"> 1670</t>
  </si>
  <si>
    <t xml:space="preserve"> 1671</t>
  </si>
  <si>
    <t xml:space="preserve"> 1672</t>
  </si>
  <si>
    <t xml:space="preserve"> 1673</t>
  </si>
  <si>
    <t xml:space="preserve"> 1674</t>
  </si>
  <si>
    <t xml:space="preserve"> 1675</t>
  </si>
  <si>
    <t xml:space="preserve"> 1676</t>
  </si>
  <si>
    <t xml:space="preserve"> 1677</t>
  </si>
  <si>
    <t xml:space="preserve"> 1678</t>
  </si>
  <si>
    <t xml:space="preserve"> 1679</t>
  </si>
  <si>
    <t xml:space="preserve"> 1680</t>
  </si>
  <si>
    <t xml:space="preserve"> 1681</t>
  </si>
  <si>
    <t xml:space="preserve"> 1682</t>
  </si>
  <si>
    <t xml:space="preserve"> 1683</t>
  </si>
  <si>
    <t xml:space="preserve"> 1684</t>
  </si>
  <si>
    <t xml:space="preserve"> 1685</t>
  </si>
  <si>
    <t xml:space="preserve"> 1686</t>
  </si>
  <si>
    <t xml:space="preserve"> 1687</t>
  </si>
  <si>
    <t xml:space="preserve"> 1688</t>
  </si>
  <si>
    <t xml:space="preserve"> 1689</t>
  </si>
  <si>
    <t xml:space="preserve"> 1690</t>
  </si>
  <si>
    <t xml:space="preserve"> 1691</t>
  </si>
  <si>
    <t xml:space="preserve"> 1692</t>
  </si>
  <si>
    <t xml:space="preserve"> 1693</t>
  </si>
  <si>
    <t xml:space="preserve"> 1694</t>
  </si>
  <si>
    <t xml:space="preserve"> 1695</t>
  </si>
  <si>
    <t xml:space="preserve"> 1696</t>
  </si>
  <si>
    <t xml:space="preserve"> 1697</t>
  </si>
  <si>
    <t xml:space="preserve"> 1698</t>
  </si>
  <si>
    <t xml:space="preserve"> 1699</t>
  </si>
  <si>
    <t xml:space="preserve"> 1700</t>
  </si>
  <si>
    <t xml:space="preserve"> 1701</t>
  </si>
  <si>
    <t xml:space="preserve"> 1702</t>
  </si>
  <si>
    <t xml:space="preserve"> 1703</t>
  </si>
  <si>
    <t xml:space="preserve"> 1704</t>
  </si>
  <si>
    <t xml:space="preserve"> 1705</t>
  </si>
  <si>
    <t xml:space="preserve"> 1706</t>
  </si>
  <si>
    <t xml:space="preserve"> 1707</t>
  </si>
  <si>
    <t xml:space="preserve"> 1708</t>
  </si>
  <si>
    <t xml:space="preserve"> 1709</t>
  </si>
  <si>
    <t xml:space="preserve"> 1710</t>
  </si>
  <si>
    <t xml:space="preserve"> 1711</t>
  </si>
  <si>
    <t xml:space="preserve"> 1712</t>
  </si>
  <si>
    <t xml:space="preserve"> 1713</t>
  </si>
  <si>
    <t xml:space="preserve"> 1714</t>
  </si>
  <si>
    <t xml:space="preserve"> 1715</t>
  </si>
  <si>
    <t xml:space="preserve"> 1716</t>
  </si>
  <si>
    <t xml:space="preserve"> 1717</t>
  </si>
  <si>
    <t xml:space="preserve"> 1718</t>
  </si>
  <si>
    <t xml:space="preserve"> 1719</t>
  </si>
  <si>
    <t xml:space="preserve"> 1720</t>
  </si>
  <si>
    <t xml:space="preserve"> 1721</t>
  </si>
  <si>
    <t xml:space="preserve"> 1722</t>
  </si>
  <si>
    <t xml:space="preserve"> 1723</t>
  </si>
  <si>
    <t xml:space="preserve"> 1724</t>
  </si>
  <si>
    <t xml:space="preserve"> 1725</t>
  </si>
  <si>
    <t xml:space="preserve"> 1726</t>
  </si>
  <si>
    <t xml:space="preserve"> 1727</t>
  </si>
  <si>
    <t xml:space="preserve"> 1728</t>
  </si>
  <si>
    <t xml:space="preserve"> 1729</t>
  </si>
  <si>
    <t xml:space="preserve"> 1730</t>
  </si>
  <si>
    <t xml:space="preserve"> 1731</t>
  </si>
  <si>
    <t xml:space="preserve"> 1732</t>
  </si>
  <si>
    <t xml:space="preserve"> 1733</t>
  </si>
  <si>
    <t xml:space="preserve"> 1734</t>
  </si>
  <si>
    <t xml:space="preserve"> 1735</t>
  </si>
  <si>
    <t xml:space="preserve"> 1736</t>
  </si>
  <si>
    <t xml:space="preserve"> 1737</t>
  </si>
  <si>
    <t xml:space="preserve"> 1738</t>
  </si>
  <si>
    <t xml:space="preserve"> 1739</t>
  </si>
  <si>
    <t xml:space="preserve"> 1740</t>
  </si>
  <si>
    <t xml:space="preserve"> 1741</t>
  </si>
  <si>
    <t xml:space="preserve"> 1742</t>
  </si>
  <si>
    <t xml:space="preserve"> 1743</t>
  </si>
  <si>
    <t xml:space="preserve"> 1744</t>
  </si>
  <si>
    <t xml:space="preserve"> 1745</t>
  </si>
  <si>
    <t xml:space="preserve"> 1746</t>
  </si>
  <si>
    <t xml:space="preserve"> 1747</t>
  </si>
  <si>
    <t xml:space="preserve"> 1748</t>
  </si>
  <si>
    <t xml:space="preserve"> 1749</t>
  </si>
  <si>
    <t xml:space="preserve"> 1750</t>
  </si>
  <si>
    <t xml:space="preserve"> 1751</t>
  </si>
  <si>
    <t xml:space="preserve"> 1752</t>
  </si>
  <si>
    <t xml:space="preserve"> 1753</t>
  </si>
  <si>
    <t xml:space="preserve"> 1754</t>
  </si>
  <si>
    <t xml:space="preserve"> 1755</t>
  </si>
  <si>
    <t xml:space="preserve"> 1756</t>
  </si>
  <si>
    <t xml:space="preserve"> 1757</t>
  </si>
  <si>
    <t xml:space="preserve"> 1758</t>
  </si>
  <si>
    <t xml:space="preserve"> 1759</t>
  </si>
  <si>
    <t xml:space="preserve"> 1760</t>
  </si>
  <si>
    <t xml:space="preserve"> 1761</t>
  </si>
  <si>
    <t xml:space="preserve"> 1762</t>
  </si>
  <si>
    <t xml:space="preserve"> 1763</t>
  </si>
  <si>
    <t xml:space="preserve"> 1764</t>
  </si>
  <si>
    <t xml:space="preserve"> 1765</t>
  </si>
  <si>
    <t xml:space="preserve"> 1766</t>
  </si>
  <si>
    <t xml:space="preserve"> 1767</t>
  </si>
  <si>
    <t xml:space="preserve"> 1768</t>
  </si>
  <si>
    <t xml:space="preserve"> 1769</t>
  </si>
  <si>
    <t xml:space="preserve"> 1770</t>
  </si>
  <si>
    <t xml:space="preserve"> 1771</t>
  </si>
  <si>
    <t xml:space="preserve"> 1772</t>
  </si>
  <si>
    <t xml:space="preserve"> 1773</t>
  </si>
  <si>
    <t xml:space="preserve"> 1774</t>
  </si>
  <si>
    <t xml:space="preserve"> 1775</t>
  </si>
  <si>
    <t xml:space="preserve"> 1776</t>
  </si>
  <si>
    <t xml:space="preserve"> 1777</t>
  </si>
  <si>
    <t xml:space="preserve"> 1778</t>
  </si>
  <si>
    <t xml:space="preserve"> 1779</t>
  </si>
  <si>
    <t xml:space="preserve"> 1780</t>
  </si>
  <si>
    <t xml:space="preserve"> 1781</t>
  </si>
  <si>
    <t xml:space="preserve"> 1782</t>
  </si>
  <si>
    <t xml:space="preserve"> 1783</t>
  </si>
  <si>
    <t xml:space="preserve"> 1784</t>
  </si>
  <si>
    <t xml:space="preserve"> 1785</t>
  </si>
  <si>
    <t xml:space="preserve"> 1786</t>
  </si>
  <si>
    <t xml:space="preserve"> 1787</t>
  </si>
  <si>
    <t xml:space="preserve"> 1788</t>
  </si>
  <si>
    <t xml:space="preserve"> 1789</t>
  </si>
  <si>
    <t xml:space="preserve"> 1790</t>
  </si>
  <si>
    <t xml:space="preserve"> 1791</t>
  </si>
  <si>
    <t xml:space="preserve"> 1792</t>
  </si>
  <si>
    <t xml:space="preserve"> 1793</t>
  </si>
  <si>
    <t xml:space="preserve"> 1794</t>
  </si>
  <si>
    <t xml:space="preserve"> 1795</t>
  </si>
  <si>
    <t xml:space="preserve"> 1796</t>
  </si>
  <si>
    <t xml:space="preserve"> 1797</t>
  </si>
  <si>
    <t xml:space="preserve"> 1798</t>
  </si>
  <si>
    <t xml:space="preserve"> 1799</t>
  </si>
  <si>
    <t xml:space="preserve"> 1800</t>
  </si>
  <si>
    <t xml:space="preserve"> 1801</t>
  </si>
  <si>
    <t xml:space="preserve"> 1802</t>
  </si>
  <si>
    <t xml:space="preserve"> 1803</t>
  </si>
  <si>
    <t xml:space="preserve"> 1804</t>
  </si>
  <si>
    <t xml:space="preserve"> 1805</t>
  </si>
  <si>
    <t xml:space="preserve"> 1806</t>
  </si>
  <si>
    <t xml:space="preserve"> 1807</t>
  </si>
  <si>
    <t xml:space="preserve"> 1808</t>
  </si>
  <si>
    <t xml:space="preserve"> 1809</t>
  </si>
  <si>
    <t xml:space="preserve"> 1810</t>
  </si>
  <si>
    <t xml:space="preserve"> 1811</t>
  </si>
  <si>
    <t xml:space="preserve"> 1812</t>
  </si>
  <si>
    <t xml:space="preserve"> 1813</t>
  </si>
  <si>
    <t xml:space="preserve"> 1814</t>
  </si>
  <si>
    <t xml:space="preserve"> 1815</t>
  </si>
  <si>
    <t xml:space="preserve"> 1816</t>
  </si>
  <si>
    <t xml:space="preserve"> 1817</t>
  </si>
  <si>
    <t xml:space="preserve"> 1818</t>
  </si>
  <si>
    <t xml:space="preserve"> 1819</t>
  </si>
  <si>
    <t xml:space="preserve"> 1820</t>
  </si>
  <si>
    <t xml:space="preserve"> 1821</t>
  </si>
  <si>
    <t xml:space="preserve"> 1822</t>
  </si>
  <si>
    <t xml:space="preserve"> 1823</t>
  </si>
  <si>
    <t xml:space="preserve"> 1824</t>
  </si>
  <si>
    <t xml:space="preserve"> 1825</t>
  </si>
  <si>
    <t xml:space="preserve"> 1826</t>
  </si>
  <si>
    <t xml:space="preserve"> 1827</t>
  </si>
  <si>
    <t xml:space="preserve"> 1828</t>
  </si>
  <si>
    <t xml:space="preserve"> 1829</t>
  </si>
  <si>
    <t xml:space="preserve"> 1830</t>
  </si>
  <si>
    <t xml:space="preserve"> 1831</t>
  </si>
  <si>
    <t xml:space="preserve"> 1832</t>
  </si>
  <si>
    <t xml:space="preserve"> 1833</t>
  </si>
  <si>
    <t xml:space="preserve"> 1834</t>
  </si>
  <si>
    <t xml:space="preserve"> 1835</t>
  </si>
  <si>
    <t xml:space="preserve"> 1836</t>
  </si>
  <si>
    <t xml:space="preserve"> 1837</t>
  </si>
  <si>
    <t xml:space="preserve"> 1838</t>
  </si>
  <si>
    <t xml:space="preserve"> 1839</t>
  </si>
  <si>
    <t xml:space="preserve"> 1840</t>
  </si>
  <si>
    <t xml:space="preserve"> 1841</t>
  </si>
  <si>
    <t xml:space="preserve"> 1842</t>
  </si>
  <si>
    <t xml:space="preserve"> 1843</t>
  </si>
  <si>
    <t xml:space="preserve"> 1844</t>
  </si>
  <si>
    <t xml:space="preserve"> 1845</t>
  </si>
  <si>
    <t xml:space="preserve"> 1846</t>
  </si>
  <si>
    <t xml:space="preserve"> 1847</t>
  </si>
  <si>
    <t xml:space="preserve"> 1848</t>
  </si>
  <si>
    <t xml:space="preserve"> 1849</t>
  </si>
  <si>
    <t xml:space="preserve"> 1850</t>
  </si>
  <si>
    <t xml:space="preserve"> 1851</t>
  </si>
  <si>
    <t xml:space="preserve"> 1852</t>
  </si>
  <si>
    <t xml:space="preserve"> 1853</t>
  </si>
  <si>
    <t xml:space="preserve"> 1854</t>
  </si>
  <si>
    <t xml:space="preserve"> 1855</t>
  </si>
  <si>
    <t xml:space="preserve"> 1856</t>
  </si>
  <si>
    <t xml:space="preserve"> 1857</t>
  </si>
  <si>
    <t xml:space="preserve"> 1858</t>
  </si>
  <si>
    <t xml:space="preserve"> 1859</t>
  </si>
  <si>
    <t xml:space="preserve"> 1860</t>
  </si>
  <si>
    <t xml:space="preserve"> 1861</t>
  </si>
  <si>
    <t xml:space="preserve"> 1862</t>
  </si>
  <si>
    <t xml:space="preserve"> 1863</t>
  </si>
  <si>
    <t xml:space="preserve"> 1864</t>
  </si>
  <si>
    <t xml:space="preserve"> 1865</t>
  </si>
  <si>
    <t xml:space="preserve"> 1866</t>
  </si>
  <si>
    <t xml:space="preserve"> 1867</t>
  </si>
  <si>
    <t xml:space="preserve"> 1868</t>
  </si>
  <si>
    <t xml:space="preserve"> 1869</t>
  </si>
  <si>
    <t xml:space="preserve"> 1870</t>
  </si>
  <si>
    <t xml:space="preserve"> 1871</t>
  </si>
  <si>
    <t xml:space="preserve"> 1872</t>
  </si>
  <si>
    <t xml:space="preserve"> 1873</t>
  </si>
  <si>
    <t xml:space="preserve"> 1874</t>
  </si>
  <si>
    <t xml:space="preserve"> 1875</t>
  </si>
  <si>
    <t xml:space="preserve"> 1876</t>
  </si>
  <si>
    <t xml:space="preserve"> 1877</t>
  </si>
  <si>
    <t xml:space="preserve"> 1878</t>
  </si>
  <si>
    <t xml:space="preserve"> 1879</t>
  </si>
  <si>
    <t xml:space="preserve"> 1880</t>
  </si>
  <si>
    <t xml:space="preserve"> 1881</t>
  </si>
  <si>
    <t xml:space="preserve"> 1882</t>
  </si>
  <si>
    <t xml:space="preserve"> 1883</t>
  </si>
  <si>
    <t xml:space="preserve"> 1884</t>
  </si>
  <si>
    <t xml:space="preserve"> 1885</t>
  </si>
  <si>
    <t xml:space="preserve"> 1886</t>
  </si>
  <si>
    <t xml:space="preserve"> 1887</t>
  </si>
  <si>
    <t xml:space="preserve"> 1888</t>
  </si>
  <si>
    <t xml:space="preserve"> 1889</t>
  </si>
  <si>
    <t xml:space="preserve"> 1890</t>
  </si>
  <si>
    <t xml:space="preserve"> 1891</t>
  </si>
  <si>
    <t xml:space="preserve"> 1892</t>
  </si>
  <si>
    <t xml:space="preserve"> 1893</t>
  </si>
  <si>
    <t xml:space="preserve"> 1894</t>
  </si>
  <si>
    <t xml:space="preserve"> 1895</t>
  </si>
  <si>
    <t xml:space="preserve"> 1896</t>
  </si>
  <si>
    <t xml:space="preserve"> 1897</t>
  </si>
  <si>
    <t xml:space="preserve"> 1898</t>
  </si>
  <si>
    <t xml:space="preserve"> 1899</t>
  </si>
  <si>
    <t xml:space="preserve"> 1900</t>
  </si>
  <si>
    <t xml:space="preserve"> 1901</t>
  </si>
  <si>
    <t xml:space="preserve"> 1902</t>
  </si>
  <si>
    <t xml:space="preserve"> 1903</t>
  </si>
  <si>
    <t xml:space="preserve"> 1904</t>
  </si>
  <si>
    <t xml:space="preserve"> 1905</t>
  </si>
  <si>
    <t xml:space="preserve"> 1906</t>
  </si>
  <si>
    <t xml:space="preserve"> 1907</t>
  </si>
  <si>
    <t xml:space="preserve"> 1908</t>
  </si>
  <si>
    <t xml:space="preserve"> 1909</t>
  </si>
  <si>
    <t xml:space="preserve"> 1910</t>
  </si>
  <si>
    <t xml:space="preserve"> 1911</t>
  </si>
  <si>
    <t xml:space="preserve"> 1912</t>
  </si>
  <si>
    <t xml:space="preserve"> 1913</t>
  </si>
  <si>
    <t xml:space="preserve"> 1914</t>
  </si>
  <si>
    <t xml:space="preserve"> 1915</t>
  </si>
  <si>
    <t xml:space="preserve"> 1916</t>
  </si>
  <si>
    <t xml:space="preserve"> 1917</t>
  </si>
  <si>
    <t xml:space="preserve"> 1918</t>
  </si>
  <si>
    <t xml:space="preserve"> 1919</t>
  </si>
  <si>
    <t xml:space="preserve"> 1920</t>
  </si>
  <si>
    <t xml:space="preserve"> 1921</t>
  </si>
  <si>
    <t xml:space="preserve"> 1922</t>
  </si>
  <si>
    <t xml:space="preserve"> 1923</t>
  </si>
  <si>
    <t xml:space="preserve"> 1924</t>
  </si>
  <si>
    <t xml:space="preserve"> 1925</t>
  </si>
  <si>
    <t xml:space="preserve"> 1926</t>
  </si>
  <si>
    <t xml:space="preserve"> 1927</t>
  </si>
  <si>
    <t xml:space="preserve"> 1928</t>
  </si>
  <si>
    <t xml:space="preserve"> 1929</t>
  </si>
  <si>
    <t xml:space="preserve"> 1930</t>
  </si>
  <si>
    <t xml:space="preserve"> 1931</t>
  </si>
  <si>
    <t xml:space="preserve"> 1932</t>
  </si>
  <si>
    <t xml:space="preserve"> 1933</t>
  </si>
  <si>
    <t xml:space="preserve"> 1934</t>
  </si>
  <si>
    <t xml:space="preserve"> 1935</t>
  </si>
  <si>
    <t xml:space="preserve"> 1936</t>
  </si>
  <si>
    <t xml:space="preserve"> 1937</t>
  </si>
  <si>
    <t xml:space="preserve"> 1938</t>
  </si>
  <si>
    <t xml:space="preserve"> 1939</t>
  </si>
  <si>
    <t xml:space="preserve"> 1940</t>
  </si>
  <si>
    <t xml:space="preserve"> 1941</t>
  </si>
  <si>
    <t xml:space="preserve"> 1942</t>
  </si>
  <si>
    <t xml:space="preserve"> 1943</t>
  </si>
  <si>
    <t xml:space="preserve"> 1944</t>
  </si>
  <si>
    <t xml:space="preserve"> 1945</t>
  </si>
  <si>
    <t xml:space="preserve"> 1946</t>
  </si>
  <si>
    <t xml:space="preserve"> 1947</t>
  </si>
  <si>
    <t xml:space="preserve"> 1948</t>
  </si>
  <si>
    <t xml:space="preserve"> 1949</t>
  </si>
  <si>
    <t xml:space="preserve"> 1950</t>
  </si>
  <si>
    <t xml:space="preserve"> 1951</t>
  </si>
  <si>
    <t xml:space="preserve"> 1952</t>
  </si>
  <si>
    <t xml:space="preserve"> 1953</t>
  </si>
  <si>
    <t xml:space="preserve"> 1954</t>
  </si>
  <si>
    <t xml:space="preserve"> 1955</t>
  </si>
  <si>
    <t xml:space="preserve"> 1956</t>
  </si>
  <si>
    <t xml:space="preserve"> 1957</t>
  </si>
  <si>
    <t xml:space="preserve"> 1958</t>
  </si>
  <si>
    <t xml:space="preserve"> 1959</t>
  </si>
  <si>
    <t xml:space="preserve"> 1960</t>
  </si>
  <si>
    <t xml:space="preserve"> 1961</t>
  </si>
  <si>
    <t xml:space="preserve"> 1962</t>
  </si>
  <si>
    <t xml:space="preserve"> 1963</t>
  </si>
  <si>
    <t xml:space="preserve"> 1964</t>
  </si>
  <si>
    <t xml:space="preserve"> 1965</t>
  </si>
  <si>
    <t xml:space="preserve"> 1966</t>
  </si>
  <si>
    <t xml:space="preserve"> 1967</t>
  </si>
  <si>
    <t xml:space="preserve"> 1968</t>
  </si>
  <si>
    <t xml:space="preserve"> 1969</t>
  </si>
  <si>
    <t xml:space="preserve"> 1970</t>
  </si>
  <si>
    <t xml:space="preserve"> 1971</t>
  </si>
  <si>
    <t xml:space="preserve"> 1972</t>
  </si>
  <si>
    <t xml:space="preserve"> 1973</t>
  </si>
  <si>
    <t xml:space="preserve"> 1974</t>
  </si>
  <si>
    <t xml:space="preserve"> 1975</t>
  </si>
  <si>
    <t xml:space="preserve"> 1976</t>
  </si>
  <si>
    <t xml:space="preserve"> 1977</t>
  </si>
  <si>
    <t xml:space="preserve"> 1978</t>
  </si>
  <si>
    <t xml:space="preserve"> 1979</t>
  </si>
  <si>
    <t xml:space="preserve"> 1980</t>
  </si>
  <si>
    <t xml:space="preserve"> 1981</t>
  </si>
  <si>
    <t xml:space="preserve"> 1982</t>
  </si>
  <si>
    <t xml:space="preserve"> 1983</t>
  </si>
  <si>
    <t xml:space="preserve"> 1984</t>
  </si>
  <si>
    <t xml:space="preserve"> 1985</t>
  </si>
  <si>
    <t xml:space="preserve"> 1986</t>
  </si>
  <si>
    <t xml:space="preserve"> 1987</t>
  </si>
  <si>
    <t xml:space="preserve"> 1988</t>
  </si>
  <si>
    <t xml:space="preserve"> 1989</t>
  </si>
  <si>
    <t xml:space="preserve"> 1990</t>
  </si>
  <si>
    <t xml:space="preserve"> 1991</t>
  </si>
  <si>
    <t xml:space="preserve"> 1992</t>
  </si>
  <si>
    <t xml:space="preserve"> 1993</t>
  </si>
  <si>
    <t xml:space="preserve"> 1994</t>
  </si>
  <si>
    <t xml:space="preserve"> 1995</t>
  </si>
  <si>
    <t xml:space="preserve"> 1996</t>
  </si>
  <si>
    <t xml:space="preserve"> 1997</t>
  </si>
  <si>
    <t xml:space="preserve"> 1998</t>
  </si>
  <si>
    <t xml:space="preserve"> 1999</t>
  </si>
  <si>
    <t xml:space="preserve"> 2000</t>
  </si>
  <si>
    <t xml:space="preserve"> 2001</t>
  </si>
  <si>
    <t xml:space="preserve"> 2002</t>
  </si>
  <si>
    <t xml:space="preserve"> 2003</t>
  </si>
  <si>
    <t xml:space="preserve"> 2004</t>
  </si>
  <si>
    <t xml:space="preserve"> 2005</t>
  </si>
  <si>
    <t xml:space="preserve"> 2006</t>
  </si>
  <si>
    <t xml:space="preserve"> 2007</t>
  </si>
  <si>
    <t xml:space="preserve"> 2008</t>
  </si>
  <si>
    <t xml:space="preserve"> 2009</t>
  </si>
  <si>
    <t xml:space="preserve"> 2010</t>
  </si>
  <si>
    <t xml:space="preserve"> 2011</t>
  </si>
  <si>
    <t xml:space="preserve"> 2012</t>
  </si>
  <si>
    <t xml:space="preserve"> 2013</t>
  </si>
  <si>
    <t xml:space="preserve"> 2014</t>
  </si>
  <si>
    <t xml:space="preserve"> 2015</t>
  </si>
  <si>
    <t xml:space="preserve"> 2016</t>
  </si>
  <si>
    <t xml:space="preserve"> 2017</t>
  </si>
  <si>
    <t xml:space="preserve"> 2018</t>
  </si>
  <si>
    <t xml:space="preserve"> 2019</t>
  </si>
  <si>
    <t xml:space="preserve"> 2020</t>
  </si>
  <si>
    <t xml:space="preserve"> 2021</t>
  </si>
  <si>
    <t xml:space="preserve"> 2022</t>
  </si>
  <si>
    <t xml:space="preserve"> 2023</t>
  </si>
  <si>
    <t xml:space="preserve"> 2024</t>
  </si>
  <si>
    <t xml:space="preserve"> 2025</t>
  </si>
  <si>
    <t xml:space="preserve"> 2026</t>
  </si>
  <si>
    <t xml:space="preserve"> 2027</t>
  </si>
  <si>
    <t xml:space="preserve"> 2028</t>
  </si>
  <si>
    <t xml:space="preserve"> 2029</t>
  </si>
  <si>
    <t xml:space="preserve"> 2030</t>
  </si>
  <si>
    <t xml:space="preserve"> 2031</t>
  </si>
  <si>
    <t xml:space="preserve"> 2032</t>
  </si>
  <si>
    <t xml:space="preserve"> 2033</t>
  </si>
  <si>
    <t xml:space="preserve"> 2034</t>
  </si>
  <si>
    <t xml:space="preserve"> 2035</t>
  </si>
  <si>
    <t xml:space="preserve"> 2036</t>
  </si>
  <si>
    <t xml:space="preserve"> 2037</t>
  </si>
  <si>
    <t xml:space="preserve"> 2038</t>
  </si>
  <si>
    <t xml:space="preserve"> 2039</t>
  </si>
  <si>
    <t xml:space="preserve"> 2040</t>
  </si>
  <si>
    <t xml:space="preserve"> 2041</t>
  </si>
  <si>
    <t xml:space="preserve"> 2042</t>
  </si>
  <si>
    <t xml:space="preserve"> 2043</t>
  </si>
  <si>
    <t xml:space="preserve"> 2044</t>
  </si>
  <si>
    <t xml:space="preserve"> 2045</t>
  </si>
  <si>
    <t xml:space="preserve"> 2046</t>
  </si>
  <si>
    <t xml:space="preserve"> 2047</t>
  </si>
  <si>
    <t xml:space="preserve"> 2048</t>
  </si>
  <si>
    <t xml:space="preserve"> 2049</t>
  </si>
  <si>
    <t xml:space="preserve"> 2050</t>
  </si>
  <si>
    <t xml:space="preserve"> 2051</t>
  </si>
  <si>
    <t xml:space="preserve"> 2052</t>
  </si>
  <si>
    <t xml:space="preserve"> 2053</t>
  </si>
  <si>
    <t xml:space="preserve"> 2054</t>
  </si>
  <si>
    <t xml:space="preserve"> 2055</t>
  </si>
  <si>
    <t xml:space="preserve"> 2056</t>
  </si>
  <si>
    <t xml:space="preserve"> 2057</t>
  </si>
  <si>
    <t xml:space="preserve"> 2058</t>
  </si>
  <si>
    <t xml:space="preserve"> 2059</t>
  </si>
  <si>
    <t xml:space="preserve"> 2060</t>
  </si>
  <si>
    <t xml:space="preserve"> 2061</t>
  </si>
  <si>
    <t xml:space="preserve"> 2062</t>
  </si>
  <si>
    <t xml:space="preserve"> 2063</t>
  </si>
  <si>
    <t xml:space="preserve"> 2064</t>
  </si>
  <si>
    <t xml:space="preserve"> 2065</t>
  </si>
  <si>
    <t xml:space="preserve"> 2066</t>
  </si>
  <si>
    <t xml:space="preserve"> 2067</t>
  </si>
  <si>
    <t xml:space="preserve"> 2068</t>
  </si>
  <si>
    <t xml:space="preserve"> 2069</t>
  </si>
  <si>
    <t xml:space="preserve"> 2070</t>
  </si>
  <si>
    <t xml:space="preserve"> 2071</t>
  </si>
  <si>
    <t xml:space="preserve"> 2072</t>
  </si>
  <si>
    <t xml:space="preserve"> 2073</t>
  </si>
  <si>
    <t xml:space="preserve"> 2074</t>
  </si>
  <si>
    <t xml:space="preserve"> 2075</t>
  </si>
  <si>
    <t xml:space="preserve"> 2076</t>
  </si>
  <si>
    <t xml:space="preserve"> 2077</t>
  </si>
  <si>
    <t xml:space="preserve"> 2078</t>
  </si>
  <si>
    <t xml:space="preserve"> 2079</t>
  </si>
  <si>
    <t xml:space="preserve"> 2080</t>
  </si>
  <si>
    <t xml:space="preserve"> 2081</t>
  </si>
  <si>
    <t xml:space="preserve"> 2082</t>
  </si>
  <si>
    <t xml:space="preserve"> 2083</t>
  </si>
  <si>
    <t xml:space="preserve"> 2084</t>
  </si>
  <si>
    <t xml:space="preserve"> 2085</t>
  </si>
  <si>
    <t xml:space="preserve"> 2086</t>
  </si>
  <si>
    <t xml:space="preserve"> 2087</t>
  </si>
  <si>
    <t xml:space="preserve"> 2088</t>
  </si>
  <si>
    <t xml:space="preserve"> 2089</t>
  </si>
  <si>
    <t xml:space="preserve"> 2090</t>
  </si>
  <si>
    <t xml:space="preserve"> 2091</t>
  </si>
  <si>
    <t xml:space="preserve"> 2092</t>
  </si>
  <si>
    <t xml:space="preserve"> 2093</t>
  </si>
  <si>
    <t xml:space="preserve"> 2094</t>
  </si>
  <si>
    <t xml:space="preserve"> 2095</t>
  </si>
  <si>
    <t xml:space="preserve"> 2096</t>
  </si>
  <si>
    <t xml:space="preserve"> 2097</t>
  </si>
  <si>
    <t xml:space="preserve"> 2098</t>
  </si>
  <si>
    <t xml:space="preserve"> 2099</t>
  </si>
  <si>
    <t xml:space="preserve"> 2100</t>
  </si>
  <si>
    <t>Phase Lines</t>
  </si>
  <si>
    <t>Tx Condition</t>
  </si>
  <si>
    <t>FA</t>
  </si>
  <si>
    <t>CAB1</t>
  </si>
  <si>
    <t>CAB2</t>
  </si>
  <si>
    <t>CAB3</t>
  </si>
  <si>
    <t>CAB4</t>
  </si>
  <si>
    <t>CAB5</t>
  </si>
  <si>
    <t>CAB6</t>
  </si>
  <si>
    <t>TR</t>
  </si>
  <si>
    <t>Conditions</t>
  </si>
  <si>
    <t>Responses (Percentage of independent trials per condition)</t>
  </si>
  <si>
    <t>Number of Trials</t>
  </si>
  <si>
    <t>R1</t>
  </si>
  <si>
    <t>R2</t>
  </si>
  <si>
    <t>sFCR</t>
  </si>
  <si>
    <t>cFCR</t>
  </si>
  <si>
    <t>Total number of Trials</t>
  </si>
  <si>
    <t>sFCR Prompted</t>
  </si>
  <si>
    <t>sFCR unprompted</t>
  </si>
  <si>
    <t>cFCR Prompted</t>
  </si>
  <si>
    <t>cFCR unprompted</t>
  </si>
  <si>
    <t>TR Prompted</t>
  </si>
  <si>
    <t>TRunprompted</t>
  </si>
  <si>
    <t>CAB1 Prompted</t>
  </si>
  <si>
    <t>CAB2 Prompted</t>
  </si>
  <si>
    <t>CAB2 unprompted</t>
  </si>
  <si>
    <t>CAB1 unprompted</t>
  </si>
  <si>
    <t>CAB3 Prompted</t>
  </si>
  <si>
    <t>CAB3 unprompted</t>
  </si>
  <si>
    <t>CAB4 Prompted</t>
  </si>
  <si>
    <t>CAB4 unprompted</t>
  </si>
  <si>
    <t>CAB5 Prompted</t>
  </si>
  <si>
    <t>CAB5 unprompted</t>
  </si>
  <si>
    <t>CAB6 Prompted</t>
  </si>
  <si>
    <t xml:space="preserve">Go to "Enter Data 1" to see an example of how to enter the data you collect from SBT. </t>
  </si>
  <si>
    <t xml:space="preserve">Sheets Labeled Graph are where your data is graphed. </t>
  </si>
  <si>
    <t>Depending on the condition, the graph will either be shaded or unshaded to help with graph organization.</t>
  </si>
  <si>
    <t>Instructions:</t>
  </si>
  <si>
    <t xml:space="preserve">For R1 and R2s it provide you with the precentage of trials in a specific condition where the response occurred. </t>
  </si>
  <si>
    <t xml:space="preserve">For the FCRs, TRs, and CABs -- it provides you with the percentage of independent responses in each condition respectively. </t>
  </si>
  <si>
    <t>GRAPHS</t>
  </si>
  <si>
    <t>SUMMARY TABLE</t>
  </si>
  <si>
    <t>ENTER DATA 1 Sheet</t>
  </si>
  <si>
    <t xml:space="preserve">The drop down menu provides you with the different selections. If you are on sFCR data sheet, then you will select sFCR for all your trials until that skill is mastered. </t>
  </si>
  <si>
    <t>If you are on the CAB 5 data sheet, then you will select CAB 5 for all trials run during that condition (even if the specific trial is a cFCR).</t>
  </si>
  <si>
    <t>The last sheet: Summary Table gives you a summary of the number of trials you've ran in each condition and a percentage of unprompted (independent) responses in each condition.</t>
  </si>
  <si>
    <t xml:space="preserve">The "Enter Data 1" Sheet is where you enter all of your data from SBT. Your data are graphed automatically as long as you follow the instructions typed for you on the first row of that sheet. </t>
  </si>
  <si>
    <t>There are two columns designated for each skill to track our prompted and unprompted responses. For example, in sFCR, you would enter 3 in the column Prompted sFCR if you had to prompt the response, or 3 in the unprompted sFCR column if the child independently engaged in that response. Prompted is color coded as Yellow, and Unprompted is color coded as Green</t>
  </si>
  <si>
    <t>Date</t>
  </si>
  <si>
    <t>Enter -4 for yes, blank for no</t>
  </si>
  <si>
    <t>Enter -3 for yes, blank for no</t>
  </si>
  <si>
    <t>Enter -2 for yes, blank for no</t>
  </si>
  <si>
    <t>Enter -1 for yes, blank for no</t>
  </si>
  <si>
    <t>R1 in SR</t>
  </si>
  <si>
    <t>R2 in SR</t>
  </si>
  <si>
    <t>R3 in SR</t>
  </si>
  <si>
    <t>HRE</t>
  </si>
  <si>
    <t>[r3] Occurred? (R3)</t>
  </si>
  <si>
    <t>Enter 12 for yes, blank for no</t>
  </si>
  <si>
    <t>sFCR Occurred Incorrect?</t>
  </si>
  <si>
    <t>sFCR Occurred Correct?</t>
  </si>
  <si>
    <t>cFCR Occurred Incorrect?</t>
  </si>
  <si>
    <t>cFCR Occurred Correct?</t>
  </si>
  <si>
    <t>TR Occurred Incorrect?</t>
  </si>
  <si>
    <t>TR Occurred Correct?</t>
  </si>
  <si>
    <t>CAB 1 Occurred Incorrect?</t>
  </si>
  <si>
    <t>CAB 1 Occurred Correct?</t>
  </si>
  <si>
    <t>CAB 2 Occurred Incorrect?</t>
  </si>
  <si>
    <t>CAB 2 Occurred Correct?</t>
  </si>
  <si>
    <t>CAB 3 Occurred Incorrect?</t>
  </si>
  <si>
    <t>CAB 3 Occurred Correct?</t>
  </si>
  <si>
    <t>CAB 4 Occurred Incorrect?</t>
  </si>
  <si>
    <t>CAB 4 Occurred Correct?</t>
  </si>
  <si>
    <t>CAB 5 Occurred Incorrect?</t>
  </si>
  <si>
    <t>CAB 5 Occurred Correct?</t>
  </si>
  <si>
    <t>CAB 6 Occurred Incorrect?</t>
  </si>
  <si>
    <t>CAB 6 Occurred Correct?</t>
  </si>
  <si>
    <t>CAB5m</t>
  </si>
  <si>
    <t>CAB5s</t>
  </si>
  <si>
    <t>CAB5l</t>
  </si>
  <si>
    <t xml:space="preserve">Graph to 150 shows you the first 150 trials, Graphs to 300 shows you trials #150-#300 and so on. </t>
  </si>
  <si>
    <t>To Label the shaded and unshaded areas, you will need to add a text box and type in the different conditions you're in. Go to Graph to 300 to see an example.</t>
  </si>
  <si>
    <r>
      <t xml:space="preserve">The first column defines the condition you are running (which </t>
    </r>
    <r>
      <rPr>
        <b/>
        <sz val="11"/>
        <color theme="1"/>
        <rFont val="Calibri"/>
        <family val="2"/>
        <scheme val="minor"/>
      </rPr>
      <t>data sheet</t>
    </r>
    <r>
      <rPr>
        <sz val="11"/>
        <color theme="1"/>
        <rFont val="Calibri"/>
        <family val="2"/>
        <scheme val="minor"/>
      </rPr>
      <t xml:space="preserve"> are you using). You can select your condition by using the dropdown option.</t>
    </r>
  </si>
  <si>
    <t>HRE (within 10 sec after EO presentation?)</t>
  </si>
  <si>
    <t>Enter the Condition (data sheet)  you are on</t>
  </si>
  <si>
    <t>Adding a Text Box:</t>
  </si>
  <si>
    <t>Select the chart where you want to add the text box.</t>
  </si>
  <si>
    <t>Go to the "Insert" tab on the Excel ribbon.</t>
  </si>
  <si>
    <t>Click on the "Text Box" option in the "Text" group.</t>
  </si>
  <si>
    <t>You can resize and move the text box by clicking and dragging the edges or corners.</t>
  </si>
  <si>
    <t>Click anywhere on the chart to create the text box, then type the desired text to name your condition</t>
  </si>
  <si>
    <t>Using Drawing Shapes:</t>
  </si>
  <si>
    <t>Click on "Shapes" and select the line shape.</t>
  </si>
  <si>
    <t>Click and drag on the chart to draw the phase line.</t>
  </si>
  <si>
    <t>To customize the phase line, right-click on it and choose "Format Shape."</t>
  </si>
  <si>
    <t>In the Format Shape pane, you can adjust the line color, style, and width under the "Line" options.</t>
  </si>
  <si>
    <t>You can also add text to the phase line by right-clicking on it, choosing "Add Text," and then typing the desired text.</t>
  </si>
  <si>
    <t>Reminders when analyzing the graph</t>
  </si>
  <si>
    <r>
      <t xml:space="preserve">Remain at each teaching step until 2 or 3 consecutive trials of the </t>
    </r>
    <r>
      <rPr>
        <b/>
        <sz val="11"/>
        <color rgb="FF000000"/>
        <rFont val="Arial"/>
        <family val="2"/>
      </rPr>
      <t>target response level</t>
    </r>
    <r>
      <rPr>
        <sz val="11"/>
        <color rgb="FF000000"/>
        <rFont val="Arial"/>
        <family val="2"/>
      </rPr>
      <t xml:space="preserve"> have been completed with zero PB, all expected skills are occurring correctly, and engagement is consistent during SR.</t>
    </r>
  </si>
  <si>
    <t>R3 in EO</t>
  </si>
  <si>
    <t xml:space="preserve">R2 in EO </t>
  </si>
  <si>
    <t xml:space="preserve">R1 in EO </t>
  </si>
  <si>
    <t>CAB6 unprompted</t>
  </si>
  <si>
    <t>R3</t>
  </si>
  <si>
    <t>CAB5 L</t>
  </si>
  <si>
    <t>CAB5 M</t>
  </si>
  <si>
    <t>CAB5 S</t>
  </si>
  <si>
    <t>Optional: Adding Phase Lines</t>
  </si>
  <si>
    <t>Input data from the 'SR' boxes on the data sheet. Each 'SR' scoring opportunity refers to the reinforcement interval after the trial to its left on the data sheet. Input 'HRE' if the 'HRE' item on the data sheet is circled (it is circled if the individual returns to HRE within 10 seconds of the return to reinforcement). Input R1, R2, or R3 if these occurred at any point during the SR interval.</t>
  </si>
  <si>
    <t xml:space="preserve">Input data from the 'SR' boxes on the data sheet. </t>
  </si>
  <si>
    <t xml:space="preserve">Each 'SR' scoring opportunity refers to the reinforcement interval after the trial to its left on the data sheet. </t>
  </si>
  <si>
    <t>Input R1, R2, or R3 if these occurred at any point during the SR interval.</t>
  </si>
  <si>
    <t xml:space="preserve">Input 'HRE' if the 'HRE' item on the data sheet is circled (it is circled if the individual returns to HRE within 10 seconds of the return to reinforcement).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</si>
</sst>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8" x14ac:knownFonts="1">
    <font>
      <sz val="11"/>
      <color theme="1"/>
      <name val="Calibri"/>
      <family val="2"/>
      <scheme val="minor"/>
    </font>
    <font>
      <sz val="8"/>
      <name val="Calibri"/>
      <family val="2"/>
      <scheme val="minor"/>
    </font>
    <font>
      <sz val="9"/>
      <color theme="1"/>
      <name val="Calibri"/>
      <family val="2"/>
      <scheme val="minor"/>
    </font>
    <font>
      <sz val="9"/>
      <color rgb="FFFF0000"/>
      <name val="Calibri"/>
      <family val="2"/>
      <scheme val="minor"/>
    </font>
    <font>
      <b/>
      <sz val="11"/>
      <color theme="0"/>
      <name val="Calibri"/>
      <family val="2"/>
      <scheme val="minor"/>
    </font>
    <font>
      <sz val="16"/>
      <color theme="1"/>
      <name val="Calibri"/>
      <family val="2"/>
      <scheme val="minor"/>
    </font>
    <font>
      <b/>
      <sz val="9"/>
      <color theme="1"/>
      <name val="Calibri"/>
      <family val="2"/>
      <scheme val="minor"/>
    </font>
    <font>
      <b/>
      <sz val="11"/>
      <color rgb="FFFFFFFF"/>
      <name val="Calibri"/>
      <family val="2"/>
      <scheme val="minor"/>
    </font>
    <font>
      <sz val="9"/>
      <color rgb="FF000000"/>
      <name val="Calibri"/>
      <family val="2"/>
      <scheme val="minor"/>
    </font>
    <font>
      <b/>
      <sz val="11"/>
      <color theme="1"/>
      <name val="Calibri"/>
      <family val="2"/>
      <scheme val="minor"/>
    </font>
    <font>
      <sz val="11"/>
      <color rgb="FF0D0D0D"/>
      <name val="Arial"/>
      <family val="2"/>
    </font>
    <font>
      <sz val="10"/>
      <color rgb="FF0D0D0D"/>
      <name val="Arial"/>
      <family val="2"/>
    </font>
    <font>
      <sz val="10"/>
      <color theme="1"/>
      <name val="Calibri"/>
      <family val="2"/>
      <scheme val="minor"/>
    </font>
    <font>
      <sz val="11"/>
      <color rgb="FF000000"/>
      <name val="Arial"/>
      <family val="2"/>
    </font>
    <font>
      <b/>
      <sz val="11"/>
      <color rgb="FF000000"/>
      <name val="Arial"/>
      <family val="2"/>
    </font>
    <font>
      <sz val="11"/>
      <color theme="1"/>
      <name val="Arial"/>
      <family val="2"/>
    </font>
    <font>
      <b/>
      <sz val="11"/>
      <color rgb="FF0D0D0D"/>
      <name val="Arial"/>
      <family val="2"/>
    </font>
    <font>
      <sz val="11"/>
      <color rgb="FF000000"/>
      <name val="Calibri"/>
      <family val="2"/>
      <scheme val="minor"/>
    </font>
  </fonts>
  <fills count="16">
    <fill>
      <patternFill patternType="none"/>
    </fill>
    <fill>
      <patternFill patternType="gray125"/>
    </fill>
    <fill>
      <patternFill patternType="solid">
        <fgColor rgb="FFFF0000"/>
        <bgColor indexed="64"/>
      </patternFill>
    </fill>
    <fill>
      <patternFill patternType="solid">
        <fgColor theme="9" tint="0.59999389629810485"/>
        <bgColor indexed="64"/>
      </patternFill>
    </fill>
    <fill>
      <patternFill patternType="solid">
        <fgColor rgb="FF00B050"/>
        <bgColor indexed="64"/>
      </patternFill>
    </fill>
    <fill>
      <patternFill patternType="solid">
        <fgColor theme="5" tint="0.79998168889431442"/>
        <bgColor indexed="64"/>
      </patternFill>
    </fill>
    <fill>
      <patternFill patternType="solid">
        <fgColor theme="9" tint="0.79998168889431442"/>
        <bgColor indexed="64"/>
      </patternFill>
    </fill>
    <fill>
      <patternFill patternType="solid">
        <fgColor theme="7" tint="0.79998168889431442"/>
        <bgColor indexed="64"/>
      </patternFill>
    </fill>
    <fill>
      <patternFill patternType="solid">
        <fgColor theme="5" tint="0.59999389629810485"/>
        <bgColor indexed="64"/>
      </patternFill>
    </fill>
    <fill>
      <patternFill patternType="solid">
        <fgColor theme="7" tint="0.59999389629810485"/>
        <bgColor indexed="64"/>
      </patternFill>
    </fill>
    <fill>
      <patternFill patternType="solid">
        <fgColor theme="9" tint="0.39997558519241921"/>
        <bgColor indexed="64"/>
      </patternFill>
    </fill>
    <fill>
      <patternFill patternType="solid">
        <fgColor rgb="FFA5A5A5"/>
      </patternFill>
    </fill>
    <fill>
      <patternFill patternType="solid">
        <fgColor theme="8" tint="0.59999389629810485"/>
        <bgColor indexed="64"/>
      </patternFill>
    </fill>
    <fill>
      <patternFill patternType="solid">
        <fgColor theme="5"/>
        <bgColor indexed="64"/>
      </patternFill>
    </fill>
    <fill>
      <patternFill patternType="solid">
        <fgColor theme="9"/>
        <bgColor indexed="64"/>
      </patternFill>
    </fill>
    <fill>
      <patternFill patternType="solid">
        <fgColor rgb="FFA5A5A5"/>
        <bgColor rgb="FF000000"/>
      </patternFill>
    </fill>
  </fills>
  <borders count="5">
    <border>
      <left/>
      <right/>
      <top/>
      <bottom/>
      <diagonal/>
    </border>
    <border>
      <left style="double">
        <color rgb="FF3F3F3F"/>
      </left>
      <right style="double">
        <color rgb="FF3F3F3F"/>
      </right>
      <top style="double">
        <color rgb="FF3F3F3F"/>
      </top>
      <bottom style="double">
        <color rgb="FF3F3F3F"/>
      </bottom>
      <diagonal/>
    </border>
    <border>
      <left/>
      <right style="double">
        <color indexed="64"/>
      </right>
      <top style="double">
        <color rgb="FF3F3F3F"/>
      </top>
      <bottom/>
      <diagonal/>
    </border>
    <border>
      <left style="double">
        <color indexed="64"/>
      </left>
      <right style="double">
        <color indexed="64"/>
      </right>
      <top style="double">
        <color rgb="FF3F3F3F"/>
      </top>
      <bottom/>
      <diagonal/>
    </border>
    <border>
      <left/>
      <right style="double">
        <color rgb="FF3F3F3F"/>
      </right>
      <top style="double">
        <color rgb="FF3F3F3F"/>
      </top>
      <bottom style="double">
        <color rgb="FF3F3F3F"/>
      </bottom>
      <diagonal/>
    </border>
  </borders>
  <cellStyleXfs count="2">
    <xf numFmtId="0" fontId="0" fillId="0" borderId="0"/>
    <xf numFmtId="0" fontId="4" fillId="11" borderId="1" applyNumberFormat="0" applyAlignment="0" applyProtection="0"/>
  </cellStyleXfs>
  <cellXfs count="52">
    <xf numFmtId="0" fontId="0" fillId="0" borderId="0" xfId="0"/>
    <xf numFmtId="49" fontId="2" fillId="0" borderId="0" xfId="0" applyNumberFormat="1" applyFont="1" applyAlignment="1">
      <alignment horizontal="center"/>
    </xf>
    <xf numFmtId="0" fontId="2" fillId="0" borderId="0" xfId="0" applyFont="1" applyAlignment="1">
      <alignment horizontal="center" wrapText="1"/>
    </xf>
    <xf numFmtId="0" fontId="2" fillId="0" borderId="0" xfId="0" applyFont="1"/>
    <xf numFmtId="0" fontId="2" fillId="2" borderId="0" xfId="0" applyFont="1" applyFill="1" applyAlignment="1">
      <alignment horizontal="center" vertical="center" wrapText="1"/>
    </xf>
    <xf numFmtId="0" fontId="2" fillId="0" borderId="0" xfId="0" applyFont="1" applyAlignment="1">
      <alignment horizontal="center" vertical="center"/>
    </xf>
    <xf numFmtId="0" fontId="2" fillId="2" borderId="0" xfId="0" applyFont="1" applyFill="1" applyAlignment="1">
      <alignment horizontal="center" vertical="center"/>
    </xf>
    <xf numFmtId="0" fontId="2" fillId="0" borderId="0" xfId="0" applyFont="1" applyProtection="1">
      <protection locked="0"/>
    </xf>
    <xf numFmtId="0" fontId="0" fillId="0" borderId="0" xfId="0" applyAlignment="1">
      <alignment horizontal="center" vertical="center"/>
    </xf>
    <xf numFmtId="0" fontId="0" fillId="9" borderId="0" xfId="0" applyFill="1"/>
    <xf numFmtId="49" fontId="3" fillId="0" borderId="0" xfId="0" applyNumberFormat="1" applyFont="1" applyAlignment="1">
      <alignment horizontal="center"/>
    </xf>
    <xf numFmtId="0" fontId="3" fillId="0" borderId="0" xfId="0" applyFont="1" applyAlignment="1">
      <alignment horizontal="center" vertical="center"/>
    </xf>
    <xf numFmtId="0" fontId="2" fillId="0" borderId="0" xfId="0" applyFont="1" applyAlignment="1" applyProtection="1">
      <alignment horizontal="center" vertical="center"/>
      <protection locked="0"/>
    </xf>
    <xf numFmtId="0" fontId="4" fillId="11" borderId="1" xfId="1" applyAlignment="1">
      <alignment wrapText="1"/>
    </xf>
    <xf numFmtId="49" fontId="4" fillId="11" borderId="1" xfId="1" applyNumberFormat="1" applyAlignment="1">
      <alignment horizontal="center"/>
    </xf>
    <xf numFmtId="0" fontId="4" fillId="11" borderId="1" xfId="1" applyAlignment="1">
      <alignment horizontal="center" vertical="center" wrapText="1"/>
    </xf>
    <xf numFmtId="0" fontId="0" fillId="6" borderId="0" xfId="0" applyFill="1"/>
    <xf numFmtId="0" fontId="0" fillId="12" borderId="0" xfId="0" applyFill="1"/>
    <xf numFmtId="0" fontId="5" fillId="8" borderId="0" xfId="0" applyFont="1" applyFill="1"/>
    <xf numFmtId="0" fontId="0" fillId="6" borderId="0" xfId="0" applyFill="1" applyAlignment="1">
      <alignment wrapText="1"/>
    </xf>
    <xf numFmtId="0" fontId="6" fillId="13" borderId="2" xfId="0" applyFont="1" applyFill="1" applyBorder="1" applyAlignment="1">
      <alignment horizontal="center" vertical="center" wrapText="1"/>
    </xf>
    <xf numFmtId="49" fontId="2" fillId="0" borderId="2" xfId="0" applyNumberFormat="1" applyFont="1" applyBorder="1" applyAlignment="1">
      <alignment horizontal="center" vertical="center" wrapText="1"/>
    </xf>
    <xf numFmtId="0" fontId="6" fillId="13" borderId="3" xfId="0" applyFont="1" applyFill="1" applyBorder="1" applyAlignment="1">
      <alignment horizontal="center" vertical="center" wrapText="1"/>
    </xf>
    <xf numFmtId="0" fontId="2" fillId="9" borderId="3" xfId="0" applyFont="1" applyFill="1" applyBorder="1" applyAlignment="1">
      <alignment horizontal="center" vertical="center" wrapText="1"/>
    </xf>
    <xf numFmtId="0" fontId="2" fillId="10" borderId="3" xfId="0" applyFont="1" applyFill="1" applyBorder="1" applyAlignment="1">
      <alignment horizontal="center" vertical="center" wrapText="1"/>
    </xf>
    <xf numFmtId="14" fontId="2" fillId="0" borderId="0" xfId="0" applyNumberFormat="1" applyFont="1" applyProtection="1">
      <protection locked="0"/>
    </xf>
    <xf numFmtId="0" fontId="7" fillId="15" borderId="1" xfId="0" applyFont="1" applyFill="1" applyBorder="1" applyAlignment="1">
      <alignment horizontal="center" vertical="center" wrapText="1"/>
    </xf>
    <xf numFmtId="0" fontId="7" fillId="15" borderId="4" xfId="0" applyFont="1" applyFill="1" applyBorder="1" applyAlignment="1">
      <alignment horizontal="center" vertical="center" wrapText="1"/>
    </xf>
    <xf numFmtId="1" fontId="4" fillId="11" borderId="1" xfId="1" applyNumberFormat="1" applyAlignment="1">
      <alignment horizontal="center" vertical="center" wrapText="1"/>
    </xf>
    <xf numFmtId="1" fontId="2" fillId="14" borderId="2" xfId="0" applyNumberFormat="1" applyFont="1" applyFill="1" applyBorder="1" applyAlignment="1">
      <alignment horizontal="center" vertical="center" wrapText="1"/>
    </xf>
    <xf numFmtId="1" fontId="2" fillId="2" borderId="0" xfId="0" applyNumberFormat="1" applyFont="1" applyFill="1" applyAlignment="1">
      <alignment horizontal="center" vertical="center" wrapText="1"/>
    </xf>
    <xf numFmtId="1" fontId="2" fillId="0" borderId="0" xfId="0" applyNumberFormat="1" applyFont="1" applyAlignment="1">
      <alignment horizontal="center"/>
    </xf>
    <xf numFmtId="0" fontId="8" fillId="0" borderId="0" xfId="0" applyFont="1" applyAlignment="1" applyProtection="1">
      <alignment horizontal="center" vertical="center"/>
      <protection locked="0"/>
    </xf>
    <xf numFmtId="0" fontId="6" fillId="0" borderId="0" xfId="0" applyFont="1" applyAlignment="1">
      <alignment horizontal="center" vertical="center" wrapText="1"/>
    </xf>
    <xf numFmtId="0" fontId="10" fillId="0" borderId="0" xfId="0" applyFont="1"/>
    <xf numFmtId="0" fontId="11" fillId="0" borderId="0" xfId="0" applyFont="1"/>
    <xf numFmtId="0" fontId="12" fillId="0" borderId="0" xfId="0" applyFont="1"/>
    <xf numFmtId="0" fontId="9" fillId="0" borderId="0" xfId="0" applyFont="1"/>
    <xf numFmtId="0" fontId="13" fillId="0" borderId="0" xfId="0" applyFont="1" applyAlignment="1">
      <alignment vertical="center"/>
    </xf>
    <xf numFmtId="0" fontId="15" fillId="0" borderId="0" xfId="0" applyFont="1"/>
    <xf numFmtId="164" fontId="0" fillId="0" borderId="0" xfId="0" applyNumberFormat="1" applyAlignment="1">
      <alignment horizontal="center" vertical="center"/>
    </xf>
    <xf numFmtId="0" fontId="9" fillId="3" borderId="0" xfId="0" applyFont="1" applyFill="1" applyAlignment="1">
      <alignment horizontal="center" vertical="center"/>
    </xf>
    <xf numFmtId="0" fontId="9" fillId="7" borderId="0" xfId="0" applyFont="1" applyFill="1" applyAlignment="1">
      <alignment horizontal="center" vertical="center"/>
    </xf>
    <xf numFmtId="0" fontId="9" fillId="5" borderId="0" xfId="0" applyFont="1" applyFill="1" applyAlignment="1">
      <alignment horizontal="center" vertical="center"/>
    </xf>
    <xf numFmtId="0" fontId="9" fillId="6" borderId="0" xfId="0" applyFont="1" applyFill="1" applyAlignment="1">
      <alignment horizontal="center" vertical="center"/>
    </xf>
    <xf numFmtId="0" fontId="9" fillId="3" borderId="0" xfId="0" applyFont="1" applyFill="1" applyAlignment="1">
      <alignment horizontal="center" vertical="center"/>
    </xf>
    <xf numFmtId="0" fontId="0" fillId="4" borderId="0" xfId="0" applyFill="1" applyAlignment="1">
      <alignment horizontal="center" vertical="center"/>
    </xf>
    <xf numFmtId="0" fontId="9" fillId="3" borderId="0" xfId="0" applyFont="1" applyFill="1" applyAlignment="1">
      <alignment horizontal="center"/>
    </xf>
    <xf numFmtId="0" fontId="16" fillId="0" borderId="0" xfId="0" applyFont="1"/>
    <xf numFmtId="0" fontId="13" fillId="0" borderId="0" xfId="0" applyFont="1"/>
    <xf numFmtId="0" fontId="17" fillId="0" borderId="0" xfId="0" applyFont="1"/>
    <xf numFmtId="0" fontId="14" fillId="0" borderId="0" xfId="0" applyFont="1"/>
  </cellXfs>
  <cellStyles count="2">
    <cellStyle name="Check Cell" xfId="1" builtinId="23"/>
    <cellStyle name="Normal" xfId="0" builtinId="0"/>
  </cellStyles>
  <dxfs count="4">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s>
  <tableStyles count="0" defaultTableStyle="TableStyleMedium2" defaultPivotStyle="PivotStyleLight16"/>
  <colors>
    <mruColors>
      <color rgb="FFB43CD1"/>
      <color rgb="FFFF9900"/>
      <color rgb="FFFFAB2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microsoft.com/office/2017/10/relationships/person" Target="persons/perso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eetMetadata" Target="metadata.xml"/></Relationships>
</file>

<file path=xl/charts/_rels/chart1.xml.rels><?xml version="1.0" encoding="UTF-8" standalone="yes"?>
<Relationships xmlns="http://schemas.openxmlformats.org/package/2006/relationships"><Relationship Id="rId3" Type="http://schemas.openxmlformats.org/officeDocument/2006/relationships/chartUserShapes" Target="../drawings/drawing2.xml"/><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3" Type="http://schemas.openxmlformats.org/officeDocument/2006/relationships/chartUserShapes" Target="../drawings/drawing3.xml"/><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3" Type="http://schemas.openxmlformats.org/officeDocument/2006/relationships/chartUserShapes" Target="../drawings/drawing5.xml"/><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3" Type="http://schemas.openxmlformats.org/officeDocument/2006/relationships/chartUserShapes" Target="../drawings/drawing6.xml"/><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3" Type="http://schemas.openxmlformats.org/officeDocument/2006/relationships/chartUserShapes" Target="../drawings/drawing8.xml"/><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3" Type="http://schemas.openxmlformats.org/officeDocument/2006/relationships/chartUserShapes" Target="../drawings/drawing9.xml"/><Relationship Id="rId2" Type="http://schemas.microsoft.com/office/2011/relationships/chartColorStyle" Target="colors6.xml"/><Relationship Id="rId1" Type="http://schemas.microsoft.com/office/2011/relationships/chartStyle" Target="style6.xml"/></Relationships>
</file>

<file path=xl/charts/_rels/chart7.xml.rels><?xml version="1.0" encoding="UTF-8" standalone="yes"?>
<Relationships xmlns="http://schemas.openxmlformats.org/package/2006/relationships"><Relationship Id="rId3" Type="http://schemas.openxmlformats.org/officeDocument/2006/relationships/chartUserShapes" Target="../drawings/drawing11.xml"/><Relationship Id="rId2" Type="http://schemas.microsoft.com/office/2011/relationships/chartColorStyle" Target="colors7.xml"/><Relationship Id="rId1" Type="http://schemas.microsoft.com/office/2011/relationships/chartStyle" Target="style7.xml"/></Relationships>
</file>

<file path=xl/charts/_rels/chart8.xml.rels><?xml version="1.0" encoding="UTF-8" standalone="yes"?>
<Relationships xmlns="http://schemas.openxmlformats.org/package/2006/relationships"><Relationship Id="rId3" Type="http://schemas.openxmlformats.org/officeDocument/2006/relationships/chartUserShapes" Target="../drawings/drawing12.xml"/><Relationship Id="rId2" Type="http://schemas.microsoft.com/office/2011/relationships/chartColorStyle" Target="colors8.xml"/><Relationship Id="rId1" Type="http://schemas.microsoft.com/office/2011/relationships/chartStyle" Target="style8.xml"/></Relationships>
</file>

<file path=xl/charts/_rels/chart9.xml.rels><?xml version="1.0" encoding="UTF-8" standalone="yes"?>
<Relationships xmlns="http://schemas.openxmlformats.org/package/2006/relationships"><Relationship Id="rId3" Type="http://schemas.openxmlformats.org/officeDocument/2006/relationships/chartUserShapes" Target="../drawings/drawing14.xml"/><Relationship Id="rId2" Type="http://schemas.microsoft.com/office/2011/relationships/chartColorStyle" Target="colors9.xml"/><Relationship Id="rId1" Type="http://schemas.microsoft.com/office/2011/relationships/chartStyle" Target="style9.xml"/></Relationships>
</file>

<file path=xl/charts/_rels/chart10.xml.rels><?xml version="1.0" encoding="UTF-8" standalone="yes"?>
<Relationships xmlns="http://schemas.openxmlformats.org/package/2006/relationships"><Relationship Id="rId3" Type="http://schemas.openxmlformats.org/officeDocument/2006/relationships/chartUserShapes" Target="../drawings/drawing15.xml"/><Relationship Id="rId2" Type="http://schemas.microsoft.com/office/2011/relationships/chartColorStyle" Target="colors10.xml"/><Relationship Id="rId1" Type="http://schemas.microsoft.com/office/2011/relationships/chartStyle" Target="style10.xml"/></Relationships>
</file>

<file path=xl/charts/_rels/chart11.xml.rels><?xml version="1.0" encoding="UTF-8" standalone="yes"?>
<Relationships xmlns="http://schemas.openxmlformats.org/package/2006/relationships"><Relationship Id="rId3" Type="http://schemas.openxmlformats.org/officeDocument/2006/relationships/chartUserShapes" Target="../drawings/drawing17.xml"/><Relationship Id="rId2" Type="http://schemas.microsoft.com/office/2011/relationships/chartColorStyle" Target="colors11.xml"/><Relationship Id="rId1" Type="http://schemas.microsoft.com/office/2011/relationships/chartStyle" Target="style11.xml"/></Relationships>
</file>

<file path=xl/charts/_rels/chart12.xml.rels><?xml version="1.0" encoding="UTF-8" standalone="yes"?>
<Relationships xmlns="http://schemas.openxmlformats.org/package/2006/relationships"><Relationship Id="rId3" Type="http://schemas.openxmlformats.org/officeDocument/2006/relationships/chartUserShapes" Target="../drawings/drawing18.xml"/><Relationship Id="rId2" Type="http://schemas.microsoft.com/office/2011/relationships/chartColorStyle" Target="colors12.xml"/><Relationship Id="rId1" Type="http://schemas.microsoft.com/office/2011/relationships/chartStyle" Target="style12.xml"/></Relationships>
</file>

<file path=xl/charts/_rels/chart13.xml.rels><?xml version="1.0" encoding="UTF-8" standalone="yes"?>
<Relationships xmlns="http://schemas.openxmlformats.org/package/2006/relationships"><Relationship Id="rId3" Type="http://schemas.openxmlformats.org/officeDocument/2006/relationships/chartUserShapes" Target="../drawings/drawing20.xml"/><Relationship Id="rId2" Type="http://schemas.microsoft.com/office/2011/relationships/chartColorStyle" Target="colors13.xml"/><Relationship Id="rId1" Type="http://schemas.microsoft.com/office/2011/relationships/chartStyle" Target="style13.xml"/></Relationships>
</file>

<file path=xl/charts/_rels/chart14.xml.rels><?xml version="1.0" encoding="UTF-8" standalone="yes"?>
<Relationships xmlns="http://schemas.openxmlformats.org/package/2006/relationships"><Relationship Id="rId3" Type="http://schemas.openxmlformats.org/officeDocument/2006/relationships/chartUserShapes" Target="../drawings/drawing21.xml"/><Relationship Id="rId2" Type="http://schemas.microsoft.com/office/2011/relationships/chartColorStyle" Target="colors14.xml"/><Relationship Id="rId1" Type="http://schemas.microsoft.com/office/2011/relationships/chartStyle" Target="style14.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latin typeface="Times New Roman" panose="02020603050405020304" pitchFamily="18" charset="0"/>
                <a:cs typeface="Times New Roman" panose="02020603050405020304" pitchFamily="18" charset="0"/>
              </a:rPr>
              <a:t>Skill-Based</a:t>
            </a:r>
            <a:r>
              <a:rPr lang="en-US" baseline="0">
                <a:latin typeface="Times New Roman" panose="02020603050405020304" pitchFamily="18" charset="0"/>
                <a:cs typeface="Times New Roman" panose="02020603050405020304" pitchFamily="18" charset="0"/>
              </a:rPr>
              <a:t> Treatment</a:t>
            </a:r>
            <a:endParaRPr lang="en-US">
              <a:latin typeface="Times New Roman" panose="02020603050405020304" pitchFamily="18" charset="0"/>
              <a:cs typeface="Times New Roman" panose="02020603050405020304" pitchFamily="18" charset="0"/>
            </a:endParaRP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3.2143372703412075E-2"/>
          <c:y val="0.1205932494419506"/>
          <c:w val="0.9501630577427822"/>
          <c:h val="0.75130191085927345"/>
        </c:manualLayout>
      </c:layout>
      <c:barChart>
        <c:barDir val="col"/>
        <c:grouping val="clustered"/>
        <c:varyColors val="0"/>
        <c:ser>
          <c:idx val="20"/>
          <c:order val="19"/>
          <c:spPr>
            <a:solidFill>
              <a:schemeClr val="bg1">
                <a:lumMod val="95000"/>
              </a:schemeClr>
            </a:solidFill>
            <a:ln w="25400">
              <a:noFill/>
            </a:ln>
            <a:effectLst/>
          </c:spPr>
          <c:invertIfNegative val="0"/>
          <c:cat>
            <c:strRef>
              <c:f>'Enter Data 1'!$C$3:$C$153</c:f>
              <c:strCache>
                <c:ptCount val="151"/>
                <c:pt idx="0">
                  <c:v> 0</c:v>
                </c:pt>
                <c:pt idx="1">
                  <c:v> 1</c:v>
                </c:pt>
                <c:pt idx="2">
                  <c:v> 2</c:v>
                </c:pt>
                <c:pt idx="3">
                  <c:v> 3</c:v>
                </c:pt>
                <c:pt idx="4">
                  <c:v> 4</c:v>
                </c:pt>
                <c:pt idx="5">
                  <c:v> 5</c:v>
                </c:pt>
                <c:pt idx="6">
                  <c:v> 6</c:v>
                </c:pt>
                <c:pt idx="7">
                  <c:v> 7</c:v>
                </c:pt>
                <c:pt idx="8">
                  <c:v> 8</c:v>
                </c:pt>
                <c:pt idx="9">
                  <c:v> 9</c:v>
                </c:pt>
                <c:pt idx="10">
                  <c:v> 10</c:v>
                </c:pt>
                <c:pt idx="11">
                  <c:v> 11</c:v>
                </c:pt>
                <c:pt idx="12">
                  <c:v> 12</c:v>
                </c:pt>
                <c:pt idx="13">
                  <c:v> 13</c:v>
                </c:pt>
                <c:pt idx="14">
                  <c:v> 14</c:v>
                </c:pt>
                <c:pt idx="15">
                  <c:v> 15</c:v>
                </c:pt>
                <c:pt idx="16">
                  <c:v> 16</c:v>
                </c:pt>
                <c:pt idx="17">
                  <c:v> 17</c:v>
                </c:pt>
                <c:pt idx="18">
                  <c:v> 18</c:v>
                </c:pt>
                <c:pt idx="19">
                  <c:v> 19</c:v>
                </c:pt>
                <c:pt idx="20">
                  <c:v> 20</c:v>
                </c:pt>
                <c:pt idx="21">
                  <c:v> 21</c:v>
                </c:pt>
                <c:pt idx="22">
                  <c:v> 22</c:v>
                </c:pt>
                <c:pt idx="23">
                  <c:v> 23</c:v>
                </c:pt>
                <c:pt idx="24">
                  <c:v> 24</c:v>
                </c:pt>
                <c:pt idx="25">
                  <c:v> 25</c:v>
                </c:pt>
                <c:pt idx="26">
                  <c:v> 26</c:v>
                </c:pt>
                <c:pt idx="27">
                  <c:v> 27</c:v>
                </c:pt>
                <c:pt idx="28">
                  <c:v> 28</c:v>
                </c:pt>
                <c:pt idx="29">
                  <c:v> 29</c:v>
                </c:pt>
                <c:pt idx="30">
                  <c:v> 30</c:v>
                </c:pt>
                <c:pt idx="31">
                  <c:v> 31</c:v>
                </c:pt>
                <c:pt idx="32">
                  <c:v> 32</c:v>
                </c:pt>
                <c:pt idx="33">
                  <c:v> 33</c:v>
                </c:pt>
                <c:pt idx="34">
                  <c:v> 34</c:v>
                </c:pt>
                <c:pt idx="35">
                  <c:v> 35</c:v>
                </c:pt>
                <c:pt idx="36">
                  <c:v> 36</c:v>
                </c:pt>
                <c:pt idx="37">
                  <c:v> 37</c:v>
                </c:pt>
                <c:pt idx="38">
                  <c:v> 38</c:v>
                </c:pt>
                <c:pt idx="39">
                  <c:v> 39</c:v>
                </c:pt>
                <c:pt idx="40">
                  <c:v> 40</c:v>
                </c:pt>
                <c:pt idx="41">
                  <c:v> 41</c:v>
                </c:pt>
                <c:pt idx="42">
                  <c:v> 42</c:v>
                </c:pt>
                <c:pt idx="43">
                  <c:v> 43</c:v>
                </c:pt>
                <c:pt idx="44">
                  <c:v> 44</c:v>
                </c:pt>
                <c:pt idx="45">
                  <c:v> 45</c:v>
                </c:pt>
                <c:pt idx="46">
                  <c:v> 46</c:v>
                </c:pt>
                <c:pt idx="47">
                  <c:v> 47</c:v>
                </c:pt>
                <c:pt idx="48">
                  <c:v> 48</c:v>
                </c:pt>
                <c:pt idx="49">
                  <c:v> 49</c:v>
                </c:pt>
                <c:pt idx="50">
                  <c:v> 50</c:v>
                </c:pt>
                <c:pt idx="51">
                  <c:v> 51</c:v>
                </c:pt>
                <c:pt idx="52">
                  <c:v> 52</c:v>
                </c:pt>
                <c:pt idx="53">
                  <c:v> 53</c:v>
                </c:pt>
                <c:pt idx="54">
                  <c:v> 54</c:v>
                </c:pt>
                <c:pt idx="55">
                  <c:v> 55</c:v>
                </c:pt>
                <c:pt idx="56">
                  <c:v> 56</c:v>
                </c:pt>
                <c:pt idx="57">
                  <c:v> 57</c:v>
                </c:pt>
                <c:pt idx="58">
                  <c:v> 58</c:v>
                </c:pt>
                <c:pt idx="59">
                  <c:v> 59</c:v>
                </c:pt>
                <c:pt idx="60">
                  <c:v> 60</c:v>
                </c:pt>
                <c:pt idx="61">
                  <c:v> 61</c:v>
                </c:pt>
                <c:pt idx="62">
                  <c:v> 62</c:v>
                </c:pt>
                <c:pt idx="63">
                  <c:v> 63</c:v>
                </c:pt>
                <c:pt idx="64">
                  <c:v> 64</c:v>
                </c:pt>
                <c:pt idx="65">
                  <c:v> 65</c:v>
                </c:pt>
                <c:pt idx="66">
                  <c:v> 66</c:v>
                </c:pt>
                <c:pt idx="67">
                  <c:v> 67</c:v>
                </c:pt>
                <c:pt idx="68">
                  <c:v> 68</c:v>
                </c:pt>
                <c:pt idx="69">
                  <c:v> 69</c:v>
                </c:pt>
                <c:pt idx="70">
                  <c:v> 70</c:v>
                </c:pt>
                <c:pt idx="71">
                  <c:v> 71</c:v>
                </c:pt>
                <c:pt idx="72">
                  <c:v> 72</c:v>
                </c:pt>
                <c:pt idx="73">
                  <c:v> 73</c:v>
                </c:pt>
                <c:pt idx="74">
                  <c:v> 74</c:v>
                </c:pt>
                <c:pt idx="75">
                  <c:v> 75</c:v>
                </c:pt>
                <c:pt idx="76">
                  <c:v> 76</c:v>
                </c:pt>
                <c:pt idx="77">
                  <c:v> 77</c:v>
                </c:pt>
                <c:pt idx="78">
                  <c:v> 78</c:v>
                </c:pt>
                <c:pt idx="79">
                  <c:v> 79</c:v>
                </c:pt>
                <c:pt idx="80">
                  <c:v> 80</c:v>
                </c:pt>
                <c:pt idx="81">
                  <c:v> 81</c:v>
                </c:pt>
                <c:pt idx="82">
                  <c:v> 82</c:v>
                </c:pt>
                <c:pt idx="83">
                  <c:v> 83</c:v>
                </c:pt>
                <c:pt idx="84">
                  <c:v> 84</c:v>
                </c:pt>
                <c:pt idx="85">
                  <c:v> 85</c:v>
                </c:pt>
                <c:pt idx="86">
                  <c:v> 86</c:v>
                </c:pt>
                <c:pt idx="87">
                  <c:v> 87</c:v>
                </c:pt>
                <c:pt idx="88">
                  <c:v> 88</c:v>
                </c:pt>
                <c:pt idx="89">
                  <c:v> 89</c:v>
                </c:pt>
                <c:pt idx="90">
                  <c:v> 90</c:v>
                </c:pt>
                <c:pt idx="91">
                  <c:v> 91</c:v>
                </c:pt>
                <c:pt idx="92">
                  <c:v> 92</c:v>
                </c:pt>
                <c:pt idx="93">
                  <c:v> 93</c:v>
                </c:pt>
                <c:pt idx="94">
                  <c:v> 94</c:v>
                </c:pt>
                <c:pt idx="95">
                  <c:v> 95</c:v>
                </c:pt>
                <c:pt idx="96">
                  <c:v> 96</c:v>
                </c:pt>
                <c:pt idx="97">
                  <c:v> 97</c:v>
                </c:pt>
                <c:pt idx="98">
                  <c:v> 98</c:v>
                </c:pt>
                <c:pt idx="99">
                  <c:v> 99</c:v>
                </c:pt>
                <c:pt idx="100">
                  <c:v> 100</c:v>
                </c:pt>
                <c:pt idx="101">
                  <c:v> 101</c:v>
                </c:pt>
                <c:pt idx="102">
                  <c:v> 102</c:v>
                </c:pt>
                <c:pt idx="103">
                  <c:v> 103</c:v>
                </c:pt>
                <c:pt idx="104">
                  <c:v> 104</c:v>
                </c:pt>
                <c:pt idx="105">
                  <c:v> 105</c:v>
                </c:pt>
                <c:pt idx="106">
                  <c:v> 106</c:v>
                </c:pt>
                <c:pt idx="107">
                  <c:v> 107</c:v>
                </c:pt>
                <c:pt idx="108">
                  <c:v> 108</c:v>
                </c:pt>
                <c:pt idx="109">
                  <c:v> 109</c:v>
                </c:pt>
                <c:pt idx="110">
                  <c:v> 110</c:v>
                </c:pt>
                <c:pt idx="111">
                  <c:v> 111</c:v>
                </c:pt>
                <c:pt idx="112">
                  <c:v> 112</c:v>
                </c:pt>
                <c:pt idx="113">
                  <c:v> 113</c:v>
                </c:pt>
                <c:pt idx="114">
                  <c:v> 114</c:v>
                </c:pt>
                <c:pt idx="115">
                  <c:v> 115</c:v>
                </c:pt>
                <c:pt idx="116">
                  <c:v> 116</c:v>
                </c:pt>
                <c:pt idx="117">
                  <c:v> 117</c:v>
                </c:pt>
                <c:pt idx="118">
                  <c:v> 118</c:v>
                </c:pt>
                <c:pt idx="119">
                  <c:v> 119</c:v>
                </c:pt>
                <c:pt idx="120">
                  <c:v> 120</c:v>
                </c:pt>
                <c:pt idx="121">
                  <c:v> 121</c:v>
                </c:pt>
                <c:pt idx="122">
                  <c:v> 122</c:v>
                </c:pt>
                <c:pt idx="123">
                  <c:v> 123</c:v>
                </c:pt>
                <c:pt idx="124">
                  <c:v> 124</c:v>
                </c:pt>
                <c:pt idx="125">
                  <c:v> 125</c:v>
                </c:pt>
                <c:pt idx="126">
                  <c:v> 126</c:v>
                </c:pt>
                <c:pt idx="127">
                  <c:v> 127</c:v>
                </c:pt>
                <c:pt idx="128">
                  <c:v> 128</c:v>
                </c:pt>
                <c:pt idx="129">
                  <c:v> 129</c:v>
                </c:pt>
                <c:pt idx="130">
                  <c:v> 130</c:v>
                </c:pt>
                <c:pt idx="131">
                  <c:v> 131</c:v>
                </c:pt>
                <c:pt idx="132">
                  <c:v> 132</c:v>
                </c:pt>
                <c:pt idx="133">
                  <c:v> 133</c:v>
                </c:pt>
                <c:pt idx="134">
                  <c:v> 134</c:v>
                </c:pt>
                <c:pt idx="135">
                  <c:v> 135</c:v>
                </c:pt>
                <c:pt idx="136">
                  <c:v> 136</c:v>
                </c:pt>
                <c:pt idx="137">
                  <c:v> 137</c:v>
                </c:pt>
                <c:pt idx="138">
                  <c:v> 138</c:v>
                </c:pt>
                <c:pt idx="139">
                  <c:v> 139</c:v>
                </c:pt>
                <c:pt idx="140">
                  <c:v> 140</c:v>
                </c:pt>
                <c:pt idx="141">
                  <c:v> 141</c:v>
                </c:pt>
                <c:pt idx="142">
                  <c:v> 142</c:v>
                </c:pt>
                <c:pt idx="143">
                  <c:v> 143</c:v>
                </c:pt>
                <c:pt idx="144">
                  <c:v> 144</c:v>
                </c:pt>
                <c:pt idx="145">
                  <c:v> 145</c:v>
                </c:pt>
                <c:pt idx="146">
                  <c:v> 146</c:v>
                </c:pt>
                <c:pt idx="147">
                  <c:v> 147</c:v>
                </c:pt>
                <c:pt idx="148">
                  <c:v> 148</c:v>
                </c:pt>
                <c:pt idx="149">
                  <c:v> 149</c:v>
                </c:pt>
                <c:pt idx="150">
                  <c:v> 150</c:v>
                </c:pt>
              </c:strCache>
            </c:strRef>
          </c:cat>
          <c:val>
            <c:numRef>
              <c:f>'Enter Data 1'!$AC$3:$AC$153</c:f>
              <c:numCache>
                <c:formatCode>General</c:formatCode>
                <c:ptCount val="151"/>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pt idx="35">
                  <c:v>#N/A</c:v>
                </c:pt>
                <c:pt idx="36">
                  <c:v>#N/A</c:v>
                </c:pt>
                <c:pt idx="37">
                  <c:v>#N/A</c:v>
                </c:pt>
                <c:pt idx="38">
                  <c:v>#N/A</c:v>
                </c:pt>
                <c:pt idx="39">
                  <c:v>#N/A</c:v>
                </c:pt>
                <c:pt idx="40">
                  <c:v>#N/A</c:v>
                </c:pt>
                <c:pt idx="41">
                  <c:v>#N/A</c:v>
                </c:pt>
                <c:pt idx="42">
                  <c:v>#N/A</c:v>
                </c:pt>
                <c:pt idx="43">
                  <c:v>#N/A</c:v>
                </c:pt>
                <c:pt idx="44">
                  <c:v>#N/A</c:v>
                </c:pt>
                <c:pt idx="45">
                  <c:v>#N/A</c:v>
                </c:pt>
                <c:pt idx="46">
                  <c:v>#N/A</c:v>
                </c:pt>
                <c:pt idx="47">
                  <c:v>#N/A</c:v>
                </c:pt>
                <c:pt idx="48">
                  <c:v>#N/A</c:v>
                </c:pt>
                <c:pt idx="49">
                  <c:v>#N/A</c:v>
                </c:pt>
                <c:pt idx="50">
                  <c:v>#N/A</c:v>
                </c:pt>
                <c:pt idx="51">
                  <c:v>#N/A</c:v>
                </c:pt>
                <c:pt idx="52">
                  <c:v>#N/A</c:v>
                </c:pt>
                <c:pt idx="53">
                  <c:v>#N/A</c:v>
                </c:pt>
                <c:pt idx="54">
                  <c:v>#N/A</c:v>
                </c:pt>
                <c:pt idx="55">
                  <c:v>#N/A</c:v>
                </c:pt>
                <c:pt idx="56">
                  <c:v>#N/A</c:v>
                </c:pt>
                <c:pt idx="57">
                  <c:v>#N/A</c:v>
                </c:pt>
                <c:pt idx="58">
                  <c:v>#N/A</c:v>
                </c:pt>
                <c:pt idx="59">
                  <c:v>#N/A</c:v>
                </c:pt>
                <c:pt idx="60">
                  <c:v>#N/A</c:v>
                </c:pt>
                <c:pt idx="61">
                  <c:v>#N/A</c:v>
                </c:pt>
                <c:pt idx="62">
                  <c:v>#N/A</c:v>
                </c:pt>
                <c:pt idx="63">
                  <c:v>#N/A</c:v>
                </c:pt>
                <c:pt idx="64">
                  <c:v>#N/A</c:v>
                </c:pt>
                <c:pt idx="65">
                  <c:v>#N/A</c:v>
                </c:pt>
                <c:pt idx="66">
                  <c:v>#N/A</c:v>
                </c:pt>
                <c:pt idx="67">
                  <c:v>#N/A</c:v>
                </c:pt>
                <c:pt idx="68">
                  <c:v>#N/A</c:v>
                </c:pt>
                <c:pt idx="69">
                  <c:v>#N/A</c:v>
                </c:pt>
                <c:pt idx="70">
                  <c:v>#N/A</c:v>
                </c:pt>
                <c:pt idx="71">
                  <c:v>#N/A</c:v>
                </c:pt>
                <c:pt idx="72">
                  <c:v>#N/A</c:v>
                </c:pt>
                <c:pt idx="73">
                  <c:v>#N/A</c:v>
                </c:pt>
                <c:pt idx="74">
                  <c:v>#N/A</c:v>
                </c:pt>
                <c:pt idx="75">
                  <c:v>#N/A</c:v>
                </c:pt>
                <c:pt idx="76">
                  <c:v>#N/A</c:v>
                </c:pt>
                <c:pt idx="77">
                  <c:v>#N/A</c:v>
                </c:pt>
                <c:pt idx="78">
                  <c:v>#N/A</c:v>
                </c:pt>
                <c:pt idx="79">
                  <c:v>#N/A</c:v>
                </c:pt>
                <c:pt idx="80">
                  <c:v>#N/A</c:v>
                </c:pt>
                <c:pt idx="81">
                  <c:v>#N/A</c:v>
                </c:pt>
                <c:pt idx="82">
                  <c:v>#N/A</c:v>
                </c:pt>
                <c:pt idx="83">
                  <c:v>#N/A</c:v>
                </c:pt>
                <c:pt idx="84">
                  <c:v>#N/A</c:v>
                </c:pt>
                <c:pt idx="85">
                  <c:v>#N/A</c:v>
                </c:pt>
                <c:pt idx="86">
                  <c:v>#N/A</c:v>
                </c:pt>
                <c:pt idx="87">
                  <c:v>#N/A</c:v>
                </c:pt>
                <c:pt idx="88">
                  <c:v>#N/A</c:v>
                </c:pt>
                <c:pt idx="89">
                  <c:v>#N/A</c:v>
                </c:pt>
                <c:pt idx="90">
                  <c:v>#N/A</c:v>
                </c:pt>
                <c:pt idx="91">
                  <c:v>#N/A</c:v>
                </c:pt>
                <c:pt idx="92">
                  <c:v>#N/A</c:v>
                </c:pt>
                <c:pt idx="93">
                  <c:v>#N/A</c:v>
                </c:pt>
                <c:pt idx="94">
                  <c:v>#N/A</c:v>
                </c:pt>
                <c:pt idx="95">
                  <c:v>#N/A</c:v>
                </c:pt>
                <c:pt idx="96">
                  <c:v>#N/A</c:v>
                </c:pt>
                <c:pt idx="97">
                  <c:v>#N/A</c:v>
                </c:pt>
                <c:pt idx="98">
                  <c:v>#N/A</c:v>
                </c:pt>
                <c:pt idx="99">
                  <c:v>#N/A</c:v>
                </c:pt>
                <c:pt idx="100">
                  <c:v>#N/A</c:v>
                </c:pt>
                <c:pt idx="101">
                  <c:v>#N/A</c:v>
                </c:pt>
                <c:pt idx="102">
                  <c:v>#N/A</c:v>
                </c:pt>
                <c:pt idx="103">
                  <c:v>#N/A</c:v>
                </c:pt>
                <c:pt idx="104">
                  <c:v>#N/A</c:v>
                </c:pt>
                <c:pt idx="105">
                  <c:v>#N/A</c:v>
                </c:pt>
                <c:pt idx="106">
                  <c:v>#N/A</c:v>
                </c:pt>
                <c:pt idx="107">
                  <c:v>#N/A</c:v>
                </c:pt>
                <c:pt idx="108">
                  <c:v>#N/A</c:v>
                </c:pt>
                <c:pt idx="109">
                  <c:v>#N/A</c:v>
                </c:pt>
                <c:pt idx="110">
                  <c:v>#N/A</c:v>
                </c:pt>
                <c:pt idx="111">
                  <c:v>#N/A</c:v>
                </c:pt>
                <c:pt idx="112">
                  <c:v>#N/A</c:v>
                </c:pt>
                <c:pt idx="113">
                  <c:v>#N/A</c:v>
                </c:pt>
                <c:pt idx="114">
                  <c:v>#N/A</c:v>
                </c:pt>
                <c:pt idx="115">
                  <c:v>#N/A</c:v>
                </c:pt>
                <c:pt idx="116">
                  <c:v>#N/A</c:v>
                </c:pt>
                <c:pt idx="117">
                  <c:v>#N/A</c:v>
                </c:pt>
                <c:pt idx="118">
                  <c:v>#N/A</c:v>
                </c:pt>
                <c:pt idx="119">
                  <c:v>#N/A</c:v>
                </c:pt>
                <c:pt idx="120">
                  <c:v>#N/A</c:v>
                </c:pt>
                <c:pt idx="121">
                  <c:v>#N/A</c:v>
                </c:pt>
                <c:pt idx="122">
                  <c:v>#N/A</c:v>
                </c:pt>
                <c:pt idx="123">
                  <c:v>#N/A</c:v>
                </c:pt>
                <c:pt idx="124">
                  <c:v>#N/A</c:v>
                </c:pt>
                <c:pt idx="125">
                  <c:v>#N/A</c:v>
                </c:pt>
                <c:pt idx="126">
                  <c:v>#N/A</c:v>
                </c:pt>
                <c:pt idx="127">
                  <c:v>#N/A</c:v>
                </c:pt>
                <c:pt idx="128">
                  <c:v>#N/A</c:v>
                </c:pt>
                <c:pt idx="129">
                  <c:v>#N/A</c:v>
                </c:pt>
                <c:pt idx="130">
                  <c:v>#N/A</c:v>
                </c:pt>
                <c:pt idx="131">
                  <c:v>#N/A</c:v>
                </c:pt>
                <c:pt idx="132">
                  <c:v>#N/A</c:v>
                </c:pt>
                <c:pt idx="133">
                  <c:v>#N/A</c:v>
                </c:pt>
                <c:pt idx="134">
                  <c:v>#N/A</c:v>
                </c:pt>
                <c:pt idx="135">
                  <c:v>#N/A</c:v>
                </c:pt>
                <c:pt idx="136">
                  <c:v>#N/A</c:v>
                </c:pt>
                <c:pt idx="137">
                  <c:v>#N/A</c:v>
                </c:pt>
                <c:pt idx="138">
                  <c:v>#N/A</c:v>
                </c:pt>
                <c:pt idx="139">
                  <c:v>#N/A</c:v>
                </c:pt>
                <c:pt idx="140">
                  <c:v>#N/A</c:v>
                </c:pt>
                <c:pt idx="141">
                  <c:v>#N/A</c:v>
                </c:pt>
                <c:pt idx="142">
                  <c:v>#N/A</c:v>
                </c:pt>
                <c:pt idx="143">
                  <c:v>#N/A</c:v>
                </c:pt>
                <c:pt idx="144">
                  <c:v>#N/A</c:v>
                </c:pt>
                <c:pt idx="145">
                  <c:v>#N/A</c:v>
                </c:pt>
                <c:pt idx="146">
                  <c:v>#N/A</c:v>
                </c:pt>
                <c:pt idx="147">
                  <c:v>#N/A</c:v>
                </c:pt>
                <c:pt idx="148">
                  <c:v>#N/A</c:v>
                </c:pt>
                <c:pt idx="149">
                  <c:v>#N/A</c:v>
                </c:pt>
                <c:pt idx="150">
                  <c:v>#N/A</c:v>
                </c:pt>
              </c:numCache>
            </c:numRef>
          </c:val>
          <c:extLst>
            <c:ext xmlns:c16="http://schemas.microsoft.com/office/drawing/2014/chart" uri="{C3380CC4-5D6E-409C-BE32-E72D297353CC}">
              <c16:uniqueId val="{00000005-A8DE-3748-B37D-580AD047A1B9}"/>
            </c:ext>
          </c:extLst>
        </c:ser>
        <c:dLbls>
          <c:showLegendKey val="0"/>
          <c:showVal val="0"/>
          <c:showCatName val="0"/>
          <c:showSerName val="0"/>
          <c:showPercent val="0"/>
          <c:showBubbleSize val="0"/>
        </c:dLbls>
        <c:gapWidth val="0"/>
        <c:axId val="159216431"/>
        <c:axId val="239067407"/>
      </c:barChart>
      <c:lineChart>
        <c:grouping val="standard"/>
        <c:varyColors val="0"/>
        <c:ser>
          <c:idx val="0"/>
          <c:order val="0"/>
          <c:spPr>
            <a:ln w="12700" cap="rnd">
              <a:noFill/>
              <a:round/>
            </a:ln>
            <a:effectLst/>
          </c:spPr>
          <c:marker>
            <c:symbol val="circle"/>
            <c:size val="4"/>
            <c:spPr>
              <a:solidFill>
                <a:schemeClr val="accent4">
                  <a:lumMod val="60000"/>
                  <a:lumOff val="40000"/>
                </a:schemeClr>
              </a:solidFill>
              <a:ln w="3175">
                <a:solidFill>
                  <a:schemeClr val="accent4">
                    <a:lumMod val="60000"/>
                    <a:lumOff val="40000"/>
                  </a:schemeClr>
                </a:solidFill>
              </a:ln>
              <a:effectLst/>
            </c:spPr>
          </c:marker>
          <c:cat>
            <c:strRef>
              <c:f>'Enter Data 1'!$B$3:$C$153</c:f>
              <c:strCache>
                <c:ptCount val="151"/>
                <c:pt idx="0">
                  <c:v> 0</c:v>
                </c:pt>
                <c:pt idx="1">
                  <c:v> 1</c:v>
                </c:pt>
                <c:pt idx="2">
                  <c:v> 2</c:v>
                </c:pt>
                <c:pt idx="3">
                  <c:v> 3</c:v>
                </c:pt>
                <c:pt idx="4">
                  <c:v> 4</c:v>
                </c:pt>
                <c:pt idx="5">
                  <c:v> 5</c:v>
                </c:pt>
                <c:pt idx="6">
                  <c:v> 6</c:v>
                </c:pt>
                <c:pt idx="7">
                  <c:v> 7</c:v>
                </c:pt>
                <c:pt idx="8">
                  <c:v> 8</c:v>
                </c:pt>
                <c:pt idx="9">
                  <c:v> 9</c:v>
                </c:pt>
                <c:pt idx="10">
                  <c:v> 10</c:v>
                </c:pt>
                <c:pt idx="11">
                  <c:v> 11</c:v>
                </c:pt>
                <c:pt idx="12">
                  <c:v> 12</c:v>
                </c:pt>
                <c:pt idx="13">
                  <c:v> 13</c:v>
                </c:pt>
                <c:pt idx="14">
                  <c:v> 14</c:v>
                </c:pt>
                <c:pt idx="15">
                  <c:v> 15</c:v>
                </c:pt>
                <c:pt idx="16">
                  <c:v> 16</c:v>
                </c:pt>
                <c:pt idx="17">
                  <c:v> 17</c:v>
                </c:pt>
                <c:pt idx="18">
                  <c:v> 18</c:v>
                </c:pt>
                <c:pt idx="19">
                  <c:v> 19</c:v>
                </c:pt>
                <c:pt idx="20">
                  <c:v> 20</c:v>
                </c:pt>
                <c:pt idx="21">
                  <c:v> 21</c:v>
                </c:pt>
                <c:pt idx="22">
                  <c:v> 22</c:v>
                </c:pt>
                <c:pt idx="23">
                  <c:v> 23</c:v>
                </c:pt>
                <c:pt idx="24">
                  <c:v> 24</c:v>
                </c:pt>
                <c:pt idx="25">
                  <c:v> 25</c:v>
                </c:pt>
                <c:pt idx="26">
                  <c:v> 26</c:v>
                </c:pt>
                <c:pt idx="27">
                  <c:v> 27</c:v>
                </c:pt>
                <c:pt idx="28">
                  <c:v> 28</c:v>
                </c:pt>
                <c:pt idx="29">
                  <c:v> 29</c:v>
                </c:pt>
                <c:pt idx="30">
                  <c:v> 30</c:v>
                </c:pt>
                <c:pt idx="31">
                  <c:v> 31</c:v>
                </c:pt>
                <c:pt idx="32">
                  <c:v> 32</c:v>
                </c:pt>
                <c:pt idx="33">
                  <c:v> 33</c:v>
                </c:pt>
                <c:pt idx="34">
                  <c:v> 34</c:v>
                </c:pt>
                <c:pt idx="35">
                  <c:v> 35</c:v>
                </c:pt>
                <c:pt idx="36">
                  <c:v> 36</c:v>
                </c:pt>
                <c:pt idx="37">
                  <c:v> 37</c:v>
                </c:pt>
                <c:pt idx="38">
                  <c:v> 38</c:v>
                </c:pt>
                <c:pt idx="39">
                  <c:v> 39</c:v>
                </c:pt>
                <c:pt idx="40">
                  <c:v> 40</c:v>
                </c:pt>
                <c:pt idx="41">
                  <c:v> 41</c:v>
                </c:pt>
                <c:pt idx="42">
                  <c:v> 42</c:v>
                </c:pt>
                <c:pt idx="43">
                  <c:v> 43</c:v>
                </c:pt>
                <c:pt idx="44">
                  <c:v> 44</c:v>
                </c:pt>
                <c:pt idx="45">
                  <c:v> 45</c:v>
                </c:pt>
                <c:pt idx="46">
                  <c:v> 46</c:v>
                </c:pt>
                <c:pt idx="47">
                  <c:v> 47</c:v>
                </c:pt>
                <c:pt idx="48">
                  <c:v> 48</c:v>
                </c:pt>
                <c:pt idx="49">
                  <c:v> 49</c:v>
                </c:pt>
                <c:pt idx="50">
                  <c:v> 50</c:v>
                </c:pt>
                <c:pt idx="51">
                  <c:v> 51</c:v>
                </c:pt>
                <c:pt idx="52">
                  <c:v> 52</c:v>
                </c:pt>
                <c:pt idx="53">
                  <c:v> 53</c:v>
                </c:pt>
                <c:pt idx="54">
                  <c:v> 54</c:v>
                </c:pt>
                <c:pt idx="55">
                  <c:v> 55</c:v>
                </c:pt>
                <c:pt idx="56">
                  <c:v> 56</c:v>
                </c:pt>
                <c:pt idx="57">
                  <c:v> 57</c:v>
                </c:pt>
                <c:pt idx="58">
                  <c:v> 58</c:v>
                </c:pt>
                <c:pt idx="59">
                  <c:v> 59</c:v>
                </c:pt>
                <c:pt idx="60">
                  <c:v> 60</c:v>
                </c:pt>
                <c:pt idx="61">
                  <c:v> 61</c:v>
                </c:pt>
                <c:pt idx="62">
                  <c:v> 62</c:v>
                </c:pt>
                <c:pt idx="63">
                  <c:v> 63</c:v>
                </c:pt>
                <c:pt idx="64">
                  <c:v> 64</c:v>
                </c:pt>
                <c:pt idx="65">
                  <c:v> 65</c:v>
                </c:pt>
                <c:pt idx="66">
                  <c:v> 66</c:v>
                </c:pt>
                <c:pt idx="67">
                  <c:v> 67</c:v>
                </c:pt>
                <c:pt idx="68">
                  <c:v> 68</c:v>
                </c:pt>
                <c:pt idx="69">
                  <c:v> 69</c:v>
                </c:pt>
                <c:pt idx="70">
                  <c:v> 70</c:v>
                </c:pt>
                <c:pt idx="71">
                  <c:v> 71</c:v>
                </c:pt>
                <c:pt idx="72">
                  <c:v> 72</c:v>
                </c:pt>
                <c:pt idx="73">
                  <c:v> 73</c:v>
                </c:pt>
                <c:pt idx="74">
                  <c:v> 74</c:v>
                </c:pt>
                <c:pt idx="75">
                  <c:v> 75</c:v>
                </c:pt>
                <c:pt idx="76">
                  <c:v> 76</c:v>
                </c:pt>
                <c:pt idx="77">
                  <c:v> 77</c:v>
                </c:pt>
                <c:pt idx="78">
                  <c:v> 78</c:v>
                </c:pt>
                <c:pt idx="79">
                  <c:v> 79</c:v>
                </c:pt>
                <c:pt idx="80">
                  <c:v> 80</c:v>
                </c:pt>
                <c:pt idx="81">
                  <c:v> 81</c:v>
                </c:pt>
                <c:pt idx="82">
                  <c:v> 82</c:v>
                </c:pt>
                <c:pt idx="83">
                  <c:v> 83</c:v>
                </c:pt>
                <c:pt idx="84">
                  <c:v> 84</c:v>
                </c:pt>
                <c:pt idx="85">
                  <c:v> 85</c:v>
                </c:pt>
                <c:pt idx="86">
                  <c:v> 86</c:v>
                </c:pt>
                <c:pt idx="87">
                  <c:v> 87</c:v>
                </c:pt>
                <c:pt idx="88">
                  <c:v> 88</c:v>
                </c:pt>
                <c:pt idx="89">
                  <c:v> 89</c:v>
                </c:pt>
                <c:pt idx="90">
                  <c:v> 90</c:v>
                </c:pt>
                <c:pt idx="91">
                  <c:v> 91</c:v>
                </c:pt>
                <c:pt idx="92">
                  <c:v> 92</c:v>
                </c:pt>
                <c:pt idx="93">
                  <c:v> 93</c:v>
                </c:pt>
                <c:pt idx="94">
                  <c:v> 94</c:v>
                </c:pt>
                <c:pt idx="95">
                  <c:v> 95</c:v>
                </c:pt>
                <c:pt idx="96">
                  <c:v> 96</c:v>
                </c:pt>
                <c:pt idx="97">
                  <c:v> 97</c:v>
                </c:pt>
                <c:pt idx="98">
                  <c:v> 98</c:v>
                </c:pt>
                <c:pt idx="99">
                  <c:v> 99</c:v>
                </c:pt>
                <c:pt idx="100">
                  <c:v> 100</c:v>
                </c:pt>
                <c:pt idx="101">
                  <c:v> 101</c:v>
                </c:pt>
                <c:pt idx="102">
                  <c:v> 102</c:v>
                </c:pt>
                <c:pt idx="103">
                  <c:v> 103</c:v>
                </c:pt>
                <c:pt idx="104">
                  <c:v> 104</c:v>
                </c:pt>
                <c:pt idx="105">
                  <c:v> 105</c:v>
                </c:pt>
                <c:pt idx="106">
                  <c:v> 106</c:v>
                </c:pt>
                <c:pt idx="107">
                  <c:v> 107</c:v>
                </c:pt>
                <c:pt idx="108">
                  <c:v> 108</c:v>
                </c:pt>
                <c:pt idx="109">
                  <c:v> 109</c:v>
                </c:pt>
                <c:pt idx="110">
                  <c:v> 110</c:v>
                </c:pt>
                <c:pt idx="111">
                  <c:v> 111</c:v>
                </c:pt>
                <c:pt idx="112">
                  <c:v> 112</c:v>
                </c:pt>
                <c:pt idx="113">
                  <c:v> 113</c:v>
                </c:pt>
                <c:pt idx="114">
                  <c:v> 114</c:v>
                </c:pt>
                <c:pt idx="115">
                  <c:v> 115</c:v>
                </c:pt>
                <c:pt idx="116">
                  <c:v> 116</c:v>
                </c:pt>
                <c:pt idx="117">
                  <c:v> 117</c:v>
                </c:pt>
                <c:pt idx="118">
                  <c:v> 118</c:v>
                </c:pt>
                <c:pt idx="119">
                  <c:v> 119</c:v>
                </c:pt>
                <c:pt idx="120">
                  <c:v> 120</c:v>
                </c:pt>
                <c:pt idx="121">
                  <c:v> 121</c:v>
                </c:pt>
                <c:pt idx="122">
                  <c:v> 122</c:v>
                </c:pt>
                <c:pt idx="123">
                  <c:v> 123</c:v>
                </c:pt>
                <c:pt idx="124">
                  <c:v> 124</c:v>
                </c:pt>
                <c:pt idx="125">
                  <c:v> 125</c:v>
                </c:pt>
                <c:pt idx="126">
                  <c:v> 126</c:v>
                </c:pt>
                <c:pt idx="127">
                  <c:v> 127</c:v>
                </c:pt>
                <c:pt idx="128">
                  <c:v> 128</c:v>
                </c:pt>
                <c:pt idx="129">
                  <c:v> 129</c:v>
                </c:pt>
                <c:pt idx="130">
                  <c:v> 130</c:v>
                </c:pt>
                <c:pt idx="131">
                  <c:v> 131</c:v>
                </c:pt>
                <c:pt idx="132">
                  <c:v> 132</c:v>
                </c:pt>
                <c:pt idx="133">
                  <c:v> 133</c:v>
                </c:pt>
                <c:pt idx="134">
                  <c:v> 134</c:v>
                </c:pt>
                <c:pt idx="135">
                  <c:v> 135</c:v>
                </c:pt>
                <c:pt idx="136">
                  <c:v> 136</c:v>
                </c:pt>
                <c:pt idx="137">
                  <c:v> 137</c:v>
                </c:pt>
                <c:pt idx="138">
                  <c:v> 138</c:v>
                </c:pt>
                <c:pt idx="139">
                  <c:v> 139</c:v>
                </c:pt>
                <c:pt idx="140">
                  <c:v> 140</c:v>
                </c:pt>
                <c:pt idx="141">
                  <c:v> 141</c:v>
                </c:pt>
                <c:pt idx="142">
                  <c:v> 142</c:v>
                </c:pt>
                <c:pt idx="143">
                  <c:v> 143</c:v>
                </c:pt>
                <c:pt idx="144">
                  <c:v> 144</c:v>
                </c:pt>
                <c:pt idx="145">
                  <c:v> 145</c:v>
                </c:pt>
                <c:pt idx="146">
                  <c:v> 146</c:v>
                </c:pt>
                <c:pt idx="147">
                  <c:v> 147</c:v>
                </c:pt>
                <c:pt idx="148">
                  <c:v> 148</c:v>
                </c:pt>
                <c:pt idx="149">
                  <c:v> 149</c:v>
                </c:pt>
                <c:pt idx="150">
                  <c:v> 150</c:v>
                </c:pt>
              </c:strCache>
            </c:strRef>
          </c:cat>
          <c:val>
            <c:numRef>
              <c:f>'Enter Data 1'!$H$3:$H$153</c:f>
              <c:numCache>
                <c:formatCode>General</c:formatCode>
                <c:ptCount val="151"/>
              </c:numCache>
            </c:numRef>
          </c:val>
          <c:smooth val="0"/>
          <c:extLst>
            <c:ext xmlns:c16="http://schemas.microsoft.com/office/drawing/2014/chart" uri="{C3380CC4-5D6E-409C-BE32-E72D297353CC}">
              <c16:uniqueId val="{00000000-8DA6-4D7C-9DB4-5C778BC5E5D8}"/>
            </c:ext>
          </c:extLst>
        </c:ser>
        <c:ser>
          <c:idx val="1"/>
          <c:order val="1"/>
          <c:spPr>
            <a:ln w="12700" cap="rnd">
              <a:noFill/>
              <a:round/>
            </a:ln>
            <a:effectLst/>
          </c:spPr>
          <c:marker>
            <c:symbol val="circle"/>
            <c:size val="4"/>
            <c:spPr>
              <a:solidFill>
                <a:srgbClr val="FFAB2F"/>
              </a:solidFill>
              <a:ln w="3175">
                <a:solidFill>
                  <a:srgbClr val="FFAB2F"/>
                </a:solidFill>
              </a:ln>
              <a:effectLst/>
            </c:spPr>
          </c:marker>
          <c:cat>
            <c:strRef>
              <c:f>'Enter Data 1'!$B$3:$C$153</c:f>
              <c:strCache>
                <c:ptCount val="151"/>
                <c:pt idx="0">
                  <c:v> 0</c:v>
                </c:pt>
                <c:pt idx="1">
                  <c:v> 1</c:v>
                </c:pt>
                <c:pt idx="2">
                  <c:v> 2</c:v>
                </c:pt>
                <c:pt idx="3">
                  <c:v> 3</c:v>
                </c:pt>
                <c:pt idx="4">
                  <c:v> 4</c:v>
                </c:pt>
                <c:pt idx="5">
                  <c:v> 5</c:v>
                </c:pt>
                <c:pt idx="6">
                  <c:v> 6</c:v>
                </c:pt>
                <c:pt idx="7">
                  <c:v> 7</c:v>
                </c:pt>
                <c:pt idx="8">
                  <c:v> 8</c:v>
                </c:pt>
                <c:pt idx="9">
                  <c:v> 9</c:v>
                </c:pt>
                <c:pt idx="10">
                  <c:v> 10</c:v>
                </c:pt>
                <c:pt idx="11">
                  <c:v> 11</c:v>
                </c:pt>
                <c:pt idx="12">
                  <c:v> 12</c:v>
                </c:pt>
                <c:pt idx="13">
                  <c:v> 13</c:v>
                </c:pt>
                <c:pt idx="14">
                  <c:v> 14</c:v>
                </c:pt>
                <c:pt idx="15">
                  <c:v> 15</c:v>
                </c:pt>
                <c:pt idx="16">
                  <c:v> 16</c:v>
                </c:pt>
                <c:pt idx="17">
                  <c:v> 17</c:v>
                </c:pt>
                <c:pt idx="18">
                  <c:v> 18</c:v>
                </c:pt>
                <c:pt idx="19">
                  <c:v> 19</c:v>
                </c:pt>
                <c:pt idx="20">
                  <c:v> 20</c:v>
                </c:pt>
                <c:pt idx="21">
                  <c:v> 21</c:v>
                </c:pt>
                <c:pt idx="22">
                  <c:v> 22</c:v>
                </c:pt>
                <c:pt idx="23">
                  <c:v> 23</c:v>
                </c:pt>
                <c:pt idx="24">
                  <c:v> 24</c:v>
                </c:pt>
                <c:pt idx="25">
                  <c:v> 25</c:v>
                </c:pt>
                <c:pt idx="26">
                  <c:v> 26</c:v>
                </c:pt>
                <c:pt idx="27">
                  <c:v> 27</c:v>
                </c:pt>
                <c:pt idx="28">
                  <c:v> 28</c:v>
                </c:pt>
                <c:pt idx="29">
                  <c:v> 29</c:v>
                </c:pt>
                <c:pt idx="30">
                  <c:v> 30</c:v>
                </c:pt>
                <c:pt idx="31">
                  <c:v> 31</c:v>
                </c:pt>
                <c:pt idx="32">
                  <c:v> 32</c:v>
                </c:pt>
                <c:pt idx="33">
                  <c:v> 33</c:v>
                </c:pt>
                <c:pt idx="34">
                  <c:v> 34</c:v>
                </c:pt>
                <c:pt idx="35">
                  <c:v> 35</c:v>
                </c:pt>
                <c:pt idx="36">
                  <c:v> 36</c:v>
                </c:pt>
                <c:pt idx="37">
                  <c:v> 37</c:v>
                </c:pt>
                <c:pt idx="38">
                  <c:v> 38</c:v>
                </c:pt>
                <c:pt idx="39">
                  <c:v> 39</c:v>
                </c:pt>
                <c:pt idx="40">
                  <c:v> 40</c:v>
                </c:pt>
                <c:pt idx="41">
                  <c:v> 41</c:v>
                </c:pt>
                <c:pt idx="42">
                  <c:v> 42</c:v>
                </c:pt>
                <c:pt idx="43">
                  <c:v> 43</c:v>
                </c:pt>
                <c:pt idx="44">
                  <c:v> 44</c:v>
                </c:pt>
                <c:pt idx="45">
                  <c:v> 45</c:v>
                </c:pt>
                <c:pt idx="46">
                  <c:v> 46</c:v>
                </c:pt>
                <c:pt idx="47">
                  <c:v> 47</c:v>
                </c:pt>
                <c:pt idx="48">
                  <c:v> 48</c:v>
                </c:pt>
                <c:pt idx="49">
                  <c:v> 49</c:v>
                </c:pt>
                <c:pt idx="50">
                  <c:v> 50</c:v>
                </c:pt>
                <c:pt idx="51">
                  <c:v> 51</c:v>
                </c:pt>
                <c:pt idx="52">
                  <c:v> 52</c:v>
                </c:pt>
                <c:pt idx="53">
                  <c:v> 53</c:v>
                </c:pt>
                <c:pt idx="54">
                  <c:v> 54</c:v>
                </c:pt>
                <c:pt idx="55">
                  <c:v> 55</c:v>
                </c:pt>
                <c:pt idx="56">
                  <c:v> 56</c:v>
                </c:pt>
                <c:pt idx="57">
                  <c:v> 57</c:v>
                </c:pt>
                <c:pt idx="58">
                  <c:v> 58</c:v>
                </c:pt>
                <c:pt idx="59">
                  <c:v> 59</c:v>
                </c:pt>
                <c:pt idx="60">
                  <c:v> 60</c:v>
                </c:pt>
                <c:pt idx="61">
                  <c:v> 61</c:v>
                </c:pt>
                <c:pt idx="62">
                  <c:v> 62</c:v>
                </c:pt>
                <c:pt idx="63">
                  <c:v> 63</c:v>
                </c:pt>
                <c:pt idx="64">
                  <c:v> 64</c:v>
                </c:pt>
                <c:pt idx="65">
                  <c:v> 65</c:v>
                </c:pt>
                <c:pt idx="66">
                  <c:v> 66</c:v>
                </c:pt>
                <c:pt idx="67">
                  <c:v> 67</c:v>
                </c:pt>
                <c:pt idx="68">
                  <c:v> 68</c:v>
                </c:pt>
                <c:pt idx="69">
                  <c:v> 69</c:v>
                </c:pt>
                <c:pt idx="70">
                  <c:v> 70</c:v>
                </c:pt>
                <c:pt idx="71">
                  <c:v> 71</c:v>
                </c:pt>
                <c:pt idx="72">
                  <c:v> 72</c:v>
                </c:pt>
                <c:pt idx="73">
                  <c:v> 73</c:v>
                </c:pt>
                <c:pt idx="74">
                  <c:v> 74</c:v>
                </c:pt>
                <c:pt idx="75">
                  <c:v> 75</c:v>
                </c:pt>
                <c:pt idx="76">
                  <c:v> 76</c:v>
                </c:pt>
                <c:pt idx="77">
                  <c:v> 77</c:v>
                </c:pt>
                <c:pt idx="78">
                  <c:v> 78</c:v>
                </c:pt>
                <c:pt idx="79">
                  <c:v> 79</c:v>
                </c:pt>
                <c:pt idx="80">
                  <c:v> 80</c:v>
                </c:pt>
                <c:pt idx="81">
                  <c:v> 81</c:v>
                </c:pt>
                <c:pt idx="82">
                  <c:v> 82</c:v>
                </c:pt>
                <c:pt idx="83">
                  <c:v> 83</c:v>
                </c:pt>
                <c:pt idx="84">
                  <c:v> 84</c:v>
                </c:pt>
                <c:pt idx="85">
                  <c:v> 85</c:v>
                </c:pt>
                <c:pt idx="86">
                  <c:v> 86</c:v>
                </c:pt>
                <c:pt idx="87">
                  <c:v> 87</c:v>
                </c:pt>
                <c:pt idx="88">
                  <c:v> 88</c:v>
                </c:pt>
                <c:pt idx="89">
                  <c:v> 89</c:v>
                </c:pt>
                <c:pt idx="90">
                  <c:v> 90</c:v>
                </c:pt>
                <c:pt idx="91">
                  <c:v> 91</c:v>
                </c:pt>
                <c:pt idx="92">
                  <c:v> 92</c:v>
                </c:pt>
                <c:pt idx="93">
                  <c:v> 93</c:v>
                </c:pt>
                <c:pt idx="94">
                  <c:v> 94</c:v>
                </c:pt>
                <c:pt idx="95">
                  <c:v> 95</c:v>
                </c:pt>
                <c:pt idx="96">
                  <c:v> 96</c:v>
                </c:pt>
                <c:pt idx="97">
                  <c:v> 97</c:v>
                </c:pt>
                <c:pt idx="98">
                  <c:v> 98</c:v>
                </c:pt>
                <c:pt idx="99">
                  <c:v> 99</c:v>
                </c:pt>
                <c:pt idx="100">
                  <c:v> 100</c:v>
                </c:pt>
                <c:pt idx="101">
                  <c:v> 101</c:v>
                </c:pt>
                <c:pt idx="102">
                  <c:v> 102</c:v>
                </c:pt>
                <c:pt idx="103">
                  <c:v> 103</c:v>
                </c:pt>
                <c:pt idx="104">
                  <c:v> 104</c:v>
                </c:pt>
                <c:pt idx="105">
                  <c:v> 105</c:v>
                </c:pt>
                <c:pt idx="106">
                  <c:v> 106</c:v>
                </c:pt>
                <c:pt idx="107">
                  <c:v> 107</c:v>
                </c:pt>
                <c:pt idx="108">
                  <c:v> 108</c:v>
                </c:pt>
                <c:pt idx="109">
                  <c:v> 109</c:v>
                </c:pt>
                <c:pt idx="110">
                  <c:v> 110</c:v>
                </c:pt>
                <c:pt idx="111">
                  <c:v> 111</c:v>
                </c:pt>
                <c:pt idx="112">
                  <c:v> 112</c:v>
                </c:pt>
                <c:pt idx="113">
                  <c:v> 113</c:v>
                </c:pt>
                <c:pt idx="114">
                  <c:v> 114</c:v>
                </c:pt>
                <c:pt idx="115">
                  <c:v> 115</c:v>
                </c:pt>
                <c:pt idx="116">
                  <c:v> 116</c:v>
                </c:pt>
                <c:pt idx="117">
                  <c:v> 117</c:v>
                </c:pt>
                <c:pt idx="118">
                  <c:v> 118</c:v>
                </c:pt>
                <c:pt idx="119">
                  <c:v> 119</c:v>
                </c:pt>
                <c:pt idx="120">
                  <c:v> 120</c:v>
                </c:pt>
                <c:pt idx="121">
                  <c:v> 121</c:v>
                </c:pt>
                <c:pt idx="122">
                  <c:v> 122</c:v>
                </c:pt>
                <c:pt idx="123">
                  <c:v> 123</c:v>
                </c:pt>
                <c:pt idx="124">
                  <c:v> 124</c:v>
                </c:pt>
                <c:pt idx="125">
                  <c:v> 125</c:v>
                </c:pt>
                <c:pt idx="126">
                  <c:v> 126</c:v>
                </c:pt>
                <c:pt idx="127">
                  <c:v> 127</c:v>
                </c:pt>
                <c:pt idx="128">
                  <c:v> 128</c:v>
                </c:pt>
                <c:pt idx="129">
                  <c:v> 129</c:v>
                </c:pt>
                <c:pt idx="130">
                  <c:v> 130</c:v>
                </c:pt>
                <c:pt idx="131">
                  <c:v> 131</c:v>
                </c:pt>
                <c:pt idx="132">
                  <c:v> 132</c:v>
                </c:pt>
                <c:pt idx="133">
                  <c:v> 133</c:v>
                </c:pt>
                <c:pt idx="134">
                  <c:v> 134</c:v>
                </c:pt>
                <c:pt idx="135">
                  <c:v> 135</c:v>
                </c:pt>
                <c:pt idx="136">
                  <c:v> 136</c:v>
                </c:pt>
                <c:pt idx="137">
                  <c:v> 137</c:v>
                </c:pt>
                <c:pt idx="138">
                  <c:v> 138</c:v>
                </c:pt>
                <c:pt idx="139">
                  <c:v> 139</c:v>
                </c:pt>
                <c:pt idx="140">
                  <c:v> 140</c:v>
                </c:pt>
                <c:pt idx="141">
                  <c:v> 141</c:v>
                </c:pt>
                <c:pt idx="142">
                  <c:v> 142</c:v>
                </c:pt>
                <c:pt idx="143">
                  <c:v> 143</c:v>
                </c:pt>
                <c:pt idx="144">
                  <c:v> 144</c:v>
                </c:pt>
                <c:pt idx="145">
                  <c:v> 145</c:v>
                </c:pt>
                <c:pt idx="146">
                  <c:v> 146</c:v>
                </c:pt>
                <c:pt idx="147">
                  <c:v> 147</c:v>
                </c:pt>
                <c:pt idx="148">
                  <c:v> 148</c:v>
                </c:pt>
                <c:pt idx="149">
                  <c:v> 149</c:v>
                </c:pt>
                <c:pt idx="150">
                  <c:v> 150</c:v>
                </c:pt>
              </c:strCache>
            </c:strRef>
          </c:cat>
          <c:val>
            <c:numRef>
              <c:f>'Enter Data 1'!$I$3:$I$153</c:f>
              <c:numCache>
                <c:formatCode>General</c:formatCode>
                <c:ptCount val="151"/>
              </c:numCache>
            </c:numRef>
          </c:val>
          <c:smooth val="0"/>
          <c:extLst>
            <c:ext xmlns:c16="http://schemas.microsoft.com/office/drawing/2014/chart" uri="{C3380CC4-5D6E-409C-BE32-E72D297353CC}">
              <c16:uniqueId val="{00000001-8DA6-4D7C-9DB4-5C778BC5E5D8}"/>
            </c:ext>
          </c:extLst>
        </c:ser>
        <c:ser>
          <c:idx val="2"/>
          <c:order val="2"/>
          <c:spPr>
            <a:ln w="28575" cap="rnd">
              <a:noFill/>
              <a:round/>
            </a:ln>
            <a:effectLst/>
          </c:spPr>
          <c:marker>
            <c:symbol val="circle"/>
            <c:size val="4"/>
            <c:spPr>
              <a:noFill/>
              <a:ln w="3175">
                <a:solidFill>
                  <a:schemeClr val="accent6">
                    <a:lumMod val="60000"/>
                    <a:lumOff val="40000"/>
                  </a:schemeClr>
                </a:solidFill>
              </a:ln>
              <a:effectLst/>
            </c:spPr>
          </c:marker>
          <c:cat>
            <c:strRef>
              <c:f>'Enter Data 1'!$B$3:$C$153</c:f>
              <c:strCache>
                <c:ptCount val="151"/>
                <c:pt idx="0">
                  <c:v> 0</c:v>
                </c:pt>
                <c:pt idx="1">
                  <c:v> 1</c:v>
                </c:pt>
                <c:pt idx="2">
                  <c:v> 2</c:v>
                </c:pt>
                <c:pt idx="3">
                  <c:v> 3</c:v>
                </c:pt>
                <c:pt idx="4">
                  <c:v> 4</c:v>
                </c:pt>
                <c:pt idx="5">
                  <c:v> 5</c:v>
                </c:pt>
                <c:pt idx="6">
                  <c:v> 6</c:v>
                </c:pt>
                <c:pt idx="7">
                  <c:v> 7</c:v>
                </c:pt>
                <c:pt idx="8">
                  <c:v> 8</c:v>
                </c:pt>
                <c:pt idx="9">
                  <c:v> 9</c:v>
                </c:pt>
                <c:pt idx="10">
                  <c:v> 10</c:v>
                </c:pt>
                <c:pt idx="11">
                  <c:v> 11</c:v>
                </c:pt>
                <c:pt idx="12">
                  <c:v> 12</c:v>
                </c:pt>
                <c:pt idx="13">
                  <c:v> 13</c:v>
                </c:pt>
                <c:pt idx="14">
                  <c:v> 14</c:v>
                </c:pt>
                <c:pt idx="15">
                  <c:v> 15</c:v>
                </c:pt>
                <c:pt idx="16">
                  <c:v> 16</c:v>
                </c:pt>
                <c:pt idx="17">
                  <c:v> 17</c:v>
                </c:pt>
                <c:pt idx="18">
                  <c:v> 18</c:v>
                </c:pt>
                <c:pt idx="19">
                  <c:v> 19</c:v>
                </c:pt>
                <c:pt idx="20">
                  <c:v> 20</c:v>
                </c:pt>
                <c:pt idx="21">
                  <c:v> 21</c:v>
                </c:pt>
                <c:pt idx="22">
                  <c:v> 22</c:v>
                </c:pt>
                <c:pt idx="23">
                  <c:v> 23</c:v>
                </c:pt>
                <c:pt idx="24">
                  <c:v> 24</c:v>
                </c:pt>
                <c:pt idx="25">
                  <c:v> 25</c:v>
                </c:pt>
                <c:pt idx="26">
                  <c:v> 26</c:v>
                </c:pt>
                <c:pt idx="27">
                  <c:v> 27</c:v>
                </c:pt>
                <c:pt idx="28">
                  <c:v> 28</c:v>
                </c:pt>
                <c:pt idx="29">
                  <c:v> 29</c:v>
                </c:pt>
                <c:pt idx="30">
                  <c:v> 30</c:v>
                </c:pt>
                <c:pt idx="31">
                  <c:v> 31</c:v>
                </c:pt>
                <c:pt idx="32">
                  <c:v> 32</c:v>
                </c:pt>
                <c:pt idx="33">
                  <c:v> 33</c:v>
                </c:pt>
                <c:pt idx="34">
                  <c:v> 34</c:v>
                </c:pt>
                <c:pt idx="35">
                  <c:v> 35</c:v>
                </c:pt>
                <c:pt idx="36">
                  <c:v> 36</c:v>
                </c:pt>
                <c:pt idx="37">
                  <c:v> 37</c:v>
                </c:pt>
                <c:pt idx="38">
                  <c:v> 38</c:v>
                </c:pt>
                <c:pt idx="39">
                  <c:v> 39</c:v>
                </c:pt>
                <c:pt idx="40">
                  <c:v> 40</c:v>
                </c:pt>
                <c:pt idx="41">
                  <c:v> 41</c:v>
                </c:pt>
                <c:pt idx="42">
                  <c:v> 42</c:v>
                </c:pt>
                <c:pt idx="43">
                  <c:v> 43</c:v>
                </c:pt>
                <c:pt idx="44">
                  <c:v> 44</c:v>
                </c:pt>
                <c:pt idx="45">
                  <c:v> 45</c:v>
                </c:pt>
                <c:pt idx="46">
                  <c:v> 46</c:v>
                </c:pt>
                <c:pt idx="47">
                  <c:v> 47</c:v>
                </c:pt>
                <c:pt idx="48">
                  <c:v> 48</c:v>
                </c:pt>
                <c:pt idx="49">
                  <c:v> 49</c:v>
                </c:pt>
                <c:pt idx="50">
                  <c:v> 50</c:v>
                </c:pt>
                <c:pt idx="51">
                  <c:v> 51</c:v>
                </c:pt>
                <c:pt idx="52">
                  <c:v> 52</c:v>
                </c:pt>
                <c:pt idx="53">
                  <c:v> 53</c:v>
                </c:pt>
                <c:pt idx="54">
                  <c:v> 54</c:v>
                </c:pt>
                <c:pt idx="55">
                  <c:v> 55</c:v>
                </c:pt>
                <c:pt idx="56">
                  <c:v> 56</c:v>
                </c:pt>
                <c:pt idx="57">
                  <c:v> 57</c:v>
                </c:pt>
                <c:pt idx="58">
                  <c:v> 58</c:v>
                </c:pt>
                <c:pt idx="59">
                  <c:v> 59</c:v>
                </c:pt>
                <c:pt idx="60">
                  <c:v> 60</c:v>
                </c:pt>
                <c:pt idx="61">
                  <c:v> 61</c:v>
                </c:pt>
                <c:pt idx="62">
                  <c:v> 62</c:v>
                </c:pt>
                <c:pt idx="63">
                  <c:v> 63</c:v>
                </c:pt>
                <c:pt idx="64">
                  <c:v> 64</c:v>
                </c:pt>
                <c:pt idx="65">
                  <c:v> 65</c:v>
                </c:pt>
                <c:pt idx="66">
                  <c:v> 66</c:v>
                </c:pt>
                <c:pt idx="67">
                  <c:v> 67</c:v>
                </c:pt>
                <c:pt idx="68">
                  <c:v> 68</c:v>
                </c:pt>
                <c:pt idx="69">
                  <c:v> 69</c:v>
                </c:pt>
                <c:pt idx="70">
                  <c:v> 70</c:v>
                </c:pt>
                <c:pt idx="71">
                  <c:v> 71</c:v>
                </c:pt>
                <c:pt idx="72">
                  <c:v> 72</c:v>
                </c:pt>
                <c:pt idx="73">
                  <c:v> 73</c:v>
                </c:pt>
                <c:pt idx="74">
                  <c:v> 74</c:v>
                </c:pt>
                <c:pt idx="75">
                  <c:v> 75</c:v>
                </c:pt>
                <c:pt idx="76">
                  <c:v> 76</c:v>
                </c:pt>
                <c:pt idx="77">
                  <c:v> 77</c:v>
                </c:pt>
                <c:pt idx="78">
                  <c:v> 78</c:v>
                </c:pt>
                <c:pt idx="79">
                  <c:v> 79</c:v>
                </c:pt>
                <c:pt idx="80">
                  <c:v> 80</c:v>
                </c:pt>
                <c:pt idx="81">
                  <c:v> 81</c:v>
                </c:pt>
                <c:pt idx="82">
                  <c:v> 82</c:v>
                </c:pt>
                <c:pt idx="83">
                  <c:v> 83</c:v>
                </c:pt>
                <c:pt idx="84">
                  <c:v> 84</c:v>
                </c:pt>
                <c:pt idx="85">
                  <c:v> 85</c:v>
                </c:pt>
                <c:pt idx="86">
                  <c:v> 86</c:v>
                </c:pt>
                <c:pt idx="87">
                  <c:v> 87</c:v>
                </c:pt>
                <c:pt idx="88">
                  <c:v> 88</c:v>
                </c:pt>
                <c:pt idx="89">
                  <c:v> 89</c:v>
                </c:pt>
                <c:pt idx="90">
                  <c:v> 90</c:v>
                </c:pt>
                <c:pt idx="91">
                  <c:v> 91</c:v>
                </c:pt>
                <c:pt idx="92">
                  <c:v> 92</c:v>
                </c:pt>
                <c:pt idx="93">
                  <c:v> 93</c:v>
                </c:pt>
                <c:pt idx="94">
                  <c:v> 94</c:v>
                </c:pt>
                <c:pt idx="95">
                  <c:v> 95</c:v>
                </c:pt>
                <c:pt idx="96">
                  <c:v> 96</c:v>
                </c:pt>
                <c:pt idx="97">
                  <c:v> 97</c:v>
                </c:pt>
                <c:pt idx="98">
                  <c:v> 98</c:v>
                </c:pt>
                <c:pt idx="99">
                  <c:v> 99</c:v>
                </c:pt>
                <c:pt idx="100">
                  <c:v> 100</c:v>
                </c:pt>
                <c:pt idx="101">
                  <c:v> 101</c:v>
                </c:pt>
                <c:pt idx="102">
                  <c:v> 102</c:v>
                </c:pt>
                <c:pt idx="103">
                  <c:v> 103</c:v>
                </c:pt>
                <c:pt idx="104">
                  <c:v> 104</c:v>
                </c:pt>
                <c:pt idx="105">
                  <c:v> 105</c:v>
                </c:pt>
                <c:pt idx="106">
                  <c:v> 106</c:v>
                </c:pt>
                <c:pt idx="107">
                  <c:v> 107</c:v>
                </c:pt>
                <c:pt idx="108">
                  <c:v> 108</c:v>
                </c:pt>
                <c:pt idx="109">
                  <c:v> 109</c:v>
                </c:pt>
                <c:pt idx="110">
                  <c:v> 110</c:v>
                </c:pt>
                <c:pt idx="111">
                  <c:v> 111</c:v>
                </c:pt>
                <c:pt idx="112">
                  <c:v> 112</c:v>
                </c:pt>
                <c:pt idx="113">
                  <c:v> 113</c:v>
                </c:pt>
                <c:pt idx="114">
                  <c:v> 114</c:v>
                </c:pt>
                <c:pt idx="115">
                  <c:v> 115</c:v>
                </c:pt>
                <c:pt idx="116">
                  <c:v> 116</c:v>
                </c:pt>
                <c:pt idx="117">
                  <c:v> 117</c:v>
                </c:pt>
                <c:pt idx="118">
                  <c:v> 118</c:v>
                </c:pt>
                <c:pt idx="119">
                  <c:v> 119</c:v>
                </c:pt>
                <c:pt idx="120">
                  <c:v> 120</c:v>
                </c:pt>
                <c:pt idx="121">
                  <c:v> 121</c:v>
                </c:pt>
                <c:pt idx="122">
                  <c:v> 122</c:v>
                </c:pt>
                <c:pt idx="123">
                  <c:v> 123</c:v>
                </c:pt>
                <c:pt idx="124">
                  <c:v> 124</c:v>
                </c:pt>
                <c:pt idx="125">
                  <c:v> 125</c:v>
                </c:pt>
                <c:pt idx="126">
                  <c:v> 126</c:v>
                </c:pt>
                <c:pt idx="127">
                  <c:v> 127</c:v>
                </c:pt>
                <c:pt idx="128">
                  <c:v> 128</c:v>
                </c:pt>
                <c:pt idx="129">
                  <c:v> 129</c:v>
                </c:pt>
                <c:pt idx="130">
                  <c:v> 130</c:v>
                </c:pt>
                <c:pt idx="131">
                  <c:v> 131</c:v>
                </c:pt>
                <c:pt idx="132">
                  <c:v> 132</c:v>
                </c:pt>
                <c:pt idx="133">
                  <c:v> 133</c:v>
                </c:pt>
                <c:pt idx="134">
                  <c:v> 134</c:v>
                </c:pt>
                <c:pt idx="135">
                  <c:v> 135</c:v>
                </c:pt>
                <c:pt idx="136">
                  <c:v> 136</c:v>
                </c:pt>
                <c:pt idx="137">
                  <c:v> 137</c:v>
                </c:pt>
                <c:pt idx="138">
                  <c:v> 138</c:v>
                </c:pt>
                <c:pt idx="139">
                  <c:v> 139</c:v>
                </c:pt>
                <c:pt idx="140">
                  <c:v> 140</c:v>
                </c:pt>
                <c:pt idx="141">
                  <c:v> 141</c:v>
                </c:pt>
                <c:pt idx="142">
                  <c:v> 142</c:v>
                </c:pt>
                <c:pt idx="143">
                  <c:v> 143</c:v>
                </c:pt>
                <c:pt idx="144">
                  <c:v> 144</c:v>
                </c:pt>
                <c:pt idx="145">
                  <c:v> 145</c:v>
                </c:pt>
                <c:pt idx="146">
                  <c:v> 146</c:v>
                </c:pt>
                <c:pt idx="147">
                  <c:v> 147</c:v>
                </c:pt>
                <c:pt idx="148">
                  <c:v> 148</c:v>
                </c:pt>
                <c:pt idx="149">
                  <c:v> 149</c:v>
                </c:pt>
                <c:pt idx="150">
                  <c:v> 150</c:v>
                </c:pt>
              </c:strCache>
            </c:strRef>
          </c:cat>
          <c:val>
            <c:numRef>
              <c:f>'Enter Data 1'!$K$3:$K$153</c:f>
              <c:numCache>
                <c:formatCode>General</c:formatCode>
                <c:ptCount val="151"/>
              </c:numCache>
            </c:numRef>
          </c:val>
          <c:smooth val="0"/>
          <c:extLst>
            <c:ext xmlns:c16="http://schemas.microsoft.com/office/drawing/2014/chart" uri="{C3380CC4-5D6E-409C-BE32-E72D297353CC}">
              <c16:uniqueId val="{00000002-8DA6-4D7C-9DB4-5C778BC5E5D8}"/>
            </c:ext>
          </c:extLst>
        </c:ser>
        <c:ser>
          <c:idx val="3"/>
          <c:order val="3"/>
          <c:spPr>
            <a:ln w="12700" cap="rnd">
              <a:noFill/>
              <a:round/>
            </a:ln>
            <a:effectLst/>
          </c:spPr>
          <c:marker>
            <c:symbol val="circle"/>
            <c:size val="4"/>
            <c:spPr>
              <a:solidFill>
                <a:schemeClr val="accent6">
                  <a:lumMod val="60000"/>
                  <a:lumOff val="40000"/>
                </a:schemeClr>
              </a:solidFill>
              <a:ln w="3175">
                <a:solidFill>
                  <a:schemeClr val="accent6">
                    <a:lumMod val="60000"/>
                    <a:lumOff val="40000"/>
                  </a:schemeClr>
                </a:solidFill>
              </a:ln>
              <a:effectLst/>
            </c:spPr>
          </c:marker>
          <c:cat>
            <c:strRef>
              <c:f>'Enter Data 1'!$B$3:$C$153</c:f>
              <c:strCache>
                <c:ptCount val="151"/>
                <c:pt idx="0">
                  <c:v> 0</c:v>
                </c:pt>
                <c:pt idx="1">
                  <c:v> 1</c:v>
                </c:pt>
                <c:pt idx="2">
                  <c:v> 2</c:v>
                </c:pt>
                <c:pt idx="3">
                  <c:v> 3</c:v>
                </c:pt>
                <c:pt idx="4">
                  <c:v> 4</c:v>
                </c:pt>
                <c:pt idx="5">
                  <c:v> 5</c:v>
                </c:pt>
                <c:pt idx="6">
                  <c:v> 6</c:v>
                </c:pt>
                <c:pt idx="7">
                  <c:v> 7</c:v>
                </c:pt>
                <c:pt idx="8">
                  <c:v> 8</c:v>
                </c:pt>
                <c:pt idx="9">
                  <c:v> 9</c:v>
                </c:pt>
                <c:pt idx="10">
                  <c:v> 10</c:v>
                </c:pt>
                <c:pt idx="11">
                  <c:v> 11</c:v>
                </c:pt>
                <c:pt idx="12">
                  <c:v> 12</c:v>
                </c:pt>
                <c:pt idx="13">
                  <c:v> 13</c:v>
                </c:pt>
                <c:pt idx="14">
                  <c:v> 14</c:v>
                </c:pt>
                <c:pt idx="15">
                  <c:v> 15</c:v>
                </c:pt>
                <c:pt idx="16">
                  <c:v> 16</c:v>
                </c:pt>
                <c:pt idx="17">
                  <c:v> 17</c:v>
                </c:pt>
                <c:pt idx="18">
                  <c:v> 18</c:v>
                </c:pt>
                <c:pt idx="19">
                  <c:v> 19</c:v>
                </c:pt>
                <c:pt idx="20">
                  <c:v> 20</c:v>
                </c:pt>
                <c:pt idx="21">
                  <c:v> 21</c:v>
                </c:pt>
                <c:pt idx="22">
                  <c:v> 22</c:v>
                </c:pt>
                <c:pt idx="23">
                  <c:v> 23</c:v>
                </c:pt>
                <c:pt idx="24">
                  <c:v> 24</c:v>
                </c:pt>
                <c:pt idx="25">
                  <c:v> 25</c:v>
                </c:pt>
                <c:pt idx="26">
                  <c:v> 26</c:v>
                </c:pt>
                <c:pt idx="27">
                  <c:v> 27</c:v>
                </c:pt>
                <c:pt idx="28">
                  <c:v> 28</c:v>
                </c:pt>
                <c:pt idx="29">
                  <c:v> 29</c:v>
                </c:pt>
                <c:pt idx="30">
                  <c:v> 30</c:v>
                </c:pt>
                <c:pt idx="31">
                  <c:v> 31</c:v>
                </c:pt>
                <c:pt idx="32">
                  <c:v> 32</c:v>
                </c:pt>
                <c:pt idx="33">
                  <c:v> 33</c:v>
                </c:pt>
                <c:pt idx="34">
                  <c:v> 34</c:v>
                </c:pt>
                <c:pt idx="35">
                  <c:v> 35</c:v>
                </c:pt>
                <c:pt idx="36">
                  <c:v> 36</c:v>
                </c:pt>
                <c:pt idx="37">
                  <c:v> 37</c:v>
                </c:pt>
                <c:pt idx="38">
                  <c:v> 38</c:v>
                </c:pt>
                <c:pt idx="39">
                  <c:v> 39</c:v>
                </c:pt>
                <c:pt idx="40">
                  <c:v> 40</c:v>
                </c:pt>
                <c:pt idx="41">
                  <c:v> 41</c:v>
                </c:pt>
                <c:pt idx="42">
                  <c:v> 42</c:v>
                </c:pt>
                <c:pt idx="43">
                  <c:v> 43</c:v>
                </c:pt>
                <c:pt idx="44">
                  <c:v> 44</c:v>
                </c:pt>
                <c:pt idx="45">
                  <c:v> 45</c:v>
                </c:pt>
                <c:pt idx="46">
                  <c:v> 46</c:v>
                </c:pt>
                <c:pt idx="47">
                  <c:v> 47</c:v>
                </c:pt>
                <c:pt idx="48">
                  <c:v> 48</c:v>
                </c:pt>
                <c:pt idx="49">
                  <c:v> 49</c:v>
                </c:pt>
                <c:pt idx="50">
                  <c:v> 50</c:v>
                </c:pt>
                <c:pt idx="51">
                  <c:v> 51</c:v>
                </c:pt>
                <c:pt idx="52">
                  <c:v> 52</c:v>
                </c:pt>
                <c:pt idx="53">
                  <c:v> 53</c:v>
                </c:pt>
                <c:pt idx="54">
                  <c:v> 54</c:v>
                </c:pt>
                <c:pt idx="55">
                  <c:v> 55</c:v>
                </c:pt>
                <c:pt idx="56">
                  <c:v> 56</c:v>
                </c:pt>
                <c:pt idx="57">
                  <c:v> 57</c:v>
                </c:pt>
                <c:pt idx="58">
                  <c:v> 58</c:v>
                </c:pt>
                <c:pt idx="59">
                  <c:v> 59</c:v>
                </c:pt>
                <c:pt idx="60">
                  <c:v> 60</c:v>
                </c:pt>
                <c:pt idx="61">
                  <c:v> 61</c:v>
                </c:pt>
                <c:pt idx="62">
                  <c:v> 62</c:v>
                </c:pt>
                <c:pt idx="63">
                  <c:v> 63</c:v>
                </c:pt>
                <c:pt idx="64">
                  <c:v> 64</c:v>
                </c:pt>
                <c:pt idx="65">
                  <c:v> 65</c:v>
                </c:pt>
                <c:pt idx="66">
                  <c:v> 66</c:v>
                </c:pt>
                <c:pt idx="67">
                  <c:v> 67</c:v>
                </c:pt>
                <c:pt idx="68">
                  <c:v> 68</c:v>
                </c:pt>
                <c:pt idx="69">
                  <c:v> 69</c:v>
                </c:pt>
                <c:pt idx="70">
                  <c:v> 70</c:v>
                </c:pt>
                <c:pt idx="71">
                  <c:v> 71</c:v>
                </c:pt>
                <c:pt idx="72">
                  <c:v> 72</c:v>
                </c:pt>
                <c:pt idx="73">
                  <c:v> 73</c:v>
                </c:pt>
                <c:pt idx="74">
                  <c:v> 74</c:v>
                </c:pt>
                <c:pt idx="75">
                  <c:v> 75</c:v>
                </c:pt>
                <c:pt idx="76">
                  <c:v> 76</c:v>
                </c:pt>
                <c:pt idx="77">
                  <c:v> 77</c:v>
                </c:pt>
                <c:pt idx="78">
                  <c:v> 78</c:v>
                </c:pt>
                <c:pt idx="79">
                  <c:v> 79</c:v>
                </c:pt>
                <c:pt idx="80">
                  <c:v> 80</c:v>
                </c:pt>
                <c:pt idx="81">
                  <c:v> 81</c:v>
                </c:pt>
                <c:pt idx="82">
                  <c:v> 82</c:v>
                </c:pt>
                <c:pt idx="83">
                  <c:v> 83</c:v>
                </c:pt>
                <c:pt idx="84">
                  <c:v> 84</c:v>
                </c:pt>
                <c:pt idx="85">
                  <c:v> 85</c:v>
                </c:pt>
                <c:pt idx="86">
                  <c:v> 86</c:v>
                </c:pt>
                <c:pt idx="87">
                  <c:v> 87</c:v>
                </c:pt>
                <c:pt idx="88">
                  <c:v> 88</c:v>
                </c:pt>
                <c:pt idx="89">
                  <c:v> 89</c:v>
                </c:pt>
                <c:pt idx="90">
                  <c:v> 90</c:v>
                </c:pt>
                <c:pt idx="91">
                  <c:v> 91</c:v>
                </c:pt>
                <c:pt idx="92">
                  <c:v> 92</c:v>
                </c:pt>
                <c:pt idx="93">
                  <c:v> 93</c:v>
                </c:pt>
                <c:pt idx="94">
                  <c:v> 94</c:v>
                </c:pt>
                <c:pt idx="95">
                  <c:v> 95</c:v>
                </c:pt>
                <c:pt idx="96">
                  <c:v> 96</c:v>
                </c:pt>
                <c:pt idx="97">
                  <c:v> 97</c:v>
                </c:pt>
                <c:pt idx="98">
                  <c:v> 98</c:v>
                </c:pt>
                <c:pt idx="99">
                  <c:v> 99</c:v>
                </c:pt>
                <c:pt idx="100">
                  <c:v> 100</c:v>
                </c:pt>
                <c:pt idx="101">
                  <c:v> 101</c:v>
                </c:pt>
                <c:pt idx="102">
                  <c:v> 102</c:v>
                </c:pt>
                <c:pt idx="103">
                  <c:v> 103</c:v>
                </c:pt>
                <c:pt idx="104">
                  <c:v> 104</c:v>
                </c:pt>
                <c:pt idx="105">
                  <c:v> 105</c:v>
                </c:pt>
                <c:pt idx="106">
                  <c:v> 106</c:v>
                </c:pt>
                <c:pt idx="107">
                  <c:v> 107</c:v>
                </c:pt>
                <c:pt idx="108">
                  <c:v> 108</c:v>
                </c:pt>
                <c:pt idx="109">
                  <c:v> 109</c:v>
                </c:pt>
                <c:pt idx="110">
                  <c:v> 110</c:v>
                </c:pt>
                <c:pt idx="111">
                  <c:v> 111</c:v>
                </c:pt>
                <c:pt idx="112">
                  <c:v> 112</c:v>
                </c:pt>
                <c:pt idx="113">
                  <c:v> 113</c:v>
                </c:pt>
                <c:pt idx="114">
                  <c:v> 114</c:v>
                </c:pt>
                <c:pt idx="115">
                  <c:v> 115</c:v>
                </c:pt>
                <c:pt idx="116">
                  <c:v> 116</c:v>
                </c:pt>
                <c:pt idx="117">
                  <c:v> 117</c:v>
                </c:pt>
                <c:pt idx="118">
                  <c:v> 118</c:v>
                </c:pt>
                <c:pt idx="119">
                  <c:v> 119</c:v>
                </c:pt>
                <c:pt idx="120">
                  <c:v> 120</c:v>
                </c:pt>
                <c:pt idx="121">
                  <c:v> 121</c:v>
                </c:pt>
                <c:pt idx="122">
                  <c:v> 122</c:v>
                </c:pt>
                <c:pt idx="123">
                  <c:v> 123</c:v>
                </c:pt>
                <c:pt idx="124">
                  <c:v> 124</c:v>
                </c:pt>
                <c:pt idx="125">
                  <c:v> 125</c:v>
                </c:pt>
                <c:pt idx="126">
                  <c:v> 126</c:v>
                </c:pt>
                <c:pt idx="127">
                  <c:v> 127</c:v>
                </c:pt>
                <c:pt idx="128">
                  <c:v> 128</c:v>
                </c:pt>
                <c:pt idx="129">
                  <c:v> 129</c:v>
                </c:pt>
                <c:pt idx="130">
                  <c:v> 130</c:v>
                </c:pt>
                <c:pt idx="131">
                  <c:v> 131</c:v>
                </c:pt>
                <c:pt idx="132">
                  <c:v> 132</c:v>
                </c:pt>
                <c:pt idx="133">
                  <c:v> 133</c:v>
                </c:pt>
                <c:pt idx="134">
                  <c:v> 134</c:v>
                </c:pt>
                <c:pt idx="135">
                  <c:v> 135</c:v>
                </c:pt>
                <c:pt idx="136">
                  <c:v> 136</c:v>
                </c:pt>
                <c:pt idx="137">
                  <c:v> 137</c:v>
                </c:pt>
                <c:pt idx="138">
                  <c:v> 138</c:v>
                </c:pt>
                <c:pt idx="139">
                  <c:v> 139</c:v>
                </c:pt>
                <c:pt idx="140">
                  <c:v> 140</c:v>
                </c:pt>
                <c:pt idx="141">
                  <c:v> 141</c:v>
                </c:pt>
                <c:pt idx="142">
                  <c:v> 142</c:v>
                </c:pt>
                <c:pt idx="143">
                  <c:v> 143</c:v>
                </c:pt>
                <c:pt idx="144">
                  <c:v> 144</c:v>
                </c:pt>
                <c:pt idx="145">
                  <c:v> 145</c:v>
                </c:pt>
                <c:pt idx="146">
                  <c:v> 146</c:v>
                </c:pt>
                <c:pt idx="147">
                  <c:v> 147</c:v>
                </c:pt>
                <c:pt idx="148">
                  <c:v> 148</c:v>
                </c:pt>
                <c:pt idx="149">
                  <c:v> 149</c:v>
                </c:pt>
                <c:pt idx="150">
                  <c:v> 150</c:v>
                </c:pt>
              </c:strCache>
            </c:strRef>
          </c:cat>
          <c:val>
            <c:numRef>
              <c:f>'Enter Data 1'!$L$3:$L$153</c:f>
              <c:numCache>
                <c:formatCode>General</c:formatCode>
                <c:ptCount val="151"/>
              </c:numCache>
            </c:numRef>
          </c:val>
          <c:smooth val="0"/>
          <c:extLst>
            <c:ext xmlns:c16="http://schemas.microsoft.com/office/drawing/2014/chart" uri="{C3380CC4-5D6E-409C-BE32-E72D297353CC}">
              <c16:uniqueId val="{00000003-8DA6-4D7C-9DB4-5C778BC5E5D8}"/>
            </c:ext>
          </c:extLst>
        </c:ser>
        <c:ser>
          <c:idx val="4"/>
          <c:order val="4"/>
          <c:spPr>
            <a:ln w="12700" cap="rnd">
              <a:noFill/>
              <a:round/>
            </a:ln>
            <a:effectLst/>
          </c:spPr>
          <c:marker>
            <c:symbol val="circle"/>
            <c:size val="4"/>
            <c:spPr>
              <a:noFill/>
              <a:ln w="3175">
                <a:solidFill>
                  <a:schemeClr val="accent6">
                    <a:lumMod val="60000"/>
                    <a:lumOff val="40000"/>
                  </a:schemeClr>
                </a:solidFill>
              </a:ln>
              <a:effectLst/>
            </c:spPr>
          </c:marker>
          <c:cat>
            <c:strRef>
              <c:f>'Enter Data 1'!$B$3:$C$153</c:f>
              <c:strCache>
                <c:ptCount val="151"/>
                <c:pt idx="0">
                  <c:v> 0</c:v>
                </c:pt>
                <c:pt idx="1">
                  <c:v> 1</c:v>
                </c:pt>
                <c:pt idx="2">
                  <c:v> 2</c:v>
                </c:pt>
                <c:pt idx="3">
                  <c:v> 3</c:v>
                </c:pt>
                <c:pt idx="4">
                  <c:v> 4</c:v>
                </c:pt>
                <c:pt idx="5">
                  <c:v> 5</c:v>
                </c:pt>
                <c:pt idx="6">
                  <c:v> 6</c:v>
                </c:pt>
                <c:pt idx="7">
                  <c:v> 7</c:v>
                </c:pt>
                <c:pt idx="8">
                  <c:v> 8</c:v>
                </c:pt>
                <c:pt idx="9">
                  <c:v> 9</c:v>
                </c:pt>
                <c:pt idx="10">
                  <c:v> 10</c:v>
                </c:pt>
                <c:pt idx="11">
                  <c:v> 11</c:v>
                </c:pt>
                <c:pt idx="12">
                  <c:v> 12</c:v>
                </c:pt>
                <c:pt idx="13">
                  <c:v> 13</c:v>
                </c:pt>
                <c:pt idx="14">
                  <c:v> 14</c:v>
                </c:pt>
                <c:pt idx="15">
                  <c:v> 15</c:v>
                </c:pt>
                <c:pt idx="16">
                  <c:v> 16</c:v>
                </c:pt>
                <c:pt idx="17">
                  <c:v> 17</c:v>
                </c:pt>
                <c:pt idx="18">
                  <c:v> 18</c:v>
                </c:pt>
                <c:pt idx="19">
                  <c:v> 19</c:v>
                </c:pt>
                <c:pt idx="20">
                  <c:v> 20</c:v>
                </c:pt>
                <c:pt idx="21">
                  <c:v> 21</c:v>
                </c:pt>
                <c:pt idx="22">
                  <c:v> 22</c:v>
                </c:pt>
                <c:pt idx="23">
                  <c:v> 23</c:v>
                </c:pt>
                <c:pt idx="24">
                  <c:v> 24</c:v>
                </c:pt>
                <c:pt idx="25">
                  <c:v> 25</c:v>
                </c:pt>
                <c:pt idx="26">
                  <c:v> 26</c:v>
                </c:pt>
                <c:pt idx="27">
                  <c:v> 27</c:v>
                </c:pt>
                <c:pt idx="28">
                  <c:v> 28</c:v>
                </c:pt>
                <c:pt idx="29">
                  <c:v> 29</c:v>
                </c:pt>
                <c:pt idx="30">
                  <c:v> 30</c:v>
                </c:pt>
                <c:pt idx="31">
                  <c:v> 31</c:v>
                </c:pt>
                <c:pt idx="32">
                  <c:v> 32</c:v>
                </c:pt>
                <c:pt idx="33">
                  <c:v> 33</c:v>
                </c:pt>
                <c:pt idx="34">
                  <c:v> 34</c:v>
                </c:pt>
                <c:pt idx="35">
                  <c:v> 35</c:v>
                </c:pt>
                <c:pt idx="36">
                  <c:v> 36</c:v>
                </c:pt>
                <c:pt idx="37">
                  <c:v> 37</c:v>
                </c:pt>
                <c:pt idx="38">
                  <c:v> 38</c:v>
                </c:pt>
                <c:pt idx="39">
                  <c:v> 39</c:v>
                </c:pt>
                <c:pt idx="40">
                  <c:v> 40</c:v>
                </c:pt>
                <c:pt idx="41">
                  <c:v> 41</c:v>
                </c:pt>
                <c:pt idx="42">
                  <c:v> 42</c:v>
                </c:pt>
                <c:pt idx="43">
                  <c:v> 43</c:v>
                </c:pt>
                <c:pt idx="44">
                  <c:v> 44</c:v>
                </c:pt>
                <c:pt idx="45">
                  <c:v> 45</c:v>
                </c:pt>
                <c:pt idx="46">
                  <c:v> 46</c:v>
                </c:pt>
                <c:pt idx="47">
                  <c:v> 47</c:v>
                </c:pt>
                <c:pt idx="48">
                  <c:v> 48</c:v>
                </c:pt>
                <c:pt idx="49">
                  <c:v> 49</c:v>
                </c:pt>
                <c:pt idx="50">
                  <c:v> 50</c:v>
                </c:pt>
                <c:pt idx="51">
                  <c:v> 51</c:v>
                </c:pt>
                <c:pt idx="52">
                  <c:v> 52</c:v>
                </c:pt>
                <c:pt idx="53">
                  <c:v> 53</c:v>
                </c:pt>
                <c:pt idx="54">
                  <c:v> 54</c:v>
                </c:pt>
                <c:pt idx="55">
                  <c:v> 55</c:v>
                </c:pt>
                <c:pt idx="56">
                  <c:v> 56</c:v>
                </c:pt>
                <c:pt idx="57">
                  <c:v> 57</c:v>
                </c:pt>
                <c:pt idx="58">
                  <c:v> 58</c:v>
                </c:pt>
                <c:pt idx="59">
                  <c:v> 59</c:v>
                </c:pt>
                <c:pt idx="60">
                  <c:v> 60</c:v>
                </c:pt>
                <c:pt idx="61">
                  <c:v> 61</c:v>
                </c:pt>
                <c:pt idx="62">
                  <c:v> 62</c:v>
                </c:pt>
                <c:pt idx="63">
                  <c:v> 63</c:v>
                </c:pt>
                <c:pt idx="64">
                  <c:v> 64</c:v>
                </c:pt>
                <c:pt idx="65">
                  <c:v> 65</c:v>
                </c:pt>
                <c:pt idx="66">
                  <c:v> 66</c:v>
                </c:pt>
                <c:pt idx="67">
                  <c:v> 67</c:v>
                </c:pt>
                <c:pt idx="68">
                  <c:v> 68</c:v>
                </c:pt>
                <c:pt idx="69">
                  <c:v> 69</c:v>
                </c:pt>
                <c:pt idx="70">
                  <c:v> 70</c:v>
                </c:pt>
                <c:pt idx="71">
                  <c:v> 71</c:v>
                </c:pt>
                <c:pt idx="72">
                  <c:v> 72</c:v>
                </c:pt>
                <c:pt idx="73">
                  <c:v> 73</c:v>
                </c:pt>
                <c:pt idx="74">
                  <c:v> 74</c:v>
                </c:pt>
                <c:pt idx="75">
                  <c:v> 75</c:v>
                </c:pt>
                <c:pt idx="76">
                  <c:v> 76</c:v>
                </c:pt>
                <c:pt idx="77">
                  <c:v> 77</c:v>
                </c:pt>
                <c:pt idx="78">
                  <c:v> 78</c:v>
                </c:pt>
                <c:pt idx="79">
                  <c:v> 79</c:v>
                </c:pt>
                <c:pt idx="80">
                  <c:v> 80</c:v>
                </c:pt>
                <c:pt idx="81">
                  <c:v> 81</c:v>
                </c:pt>
                <c:pt idx="82">
                  <c:v> 82</c:v>
                </c:pt>
                <c:pt idx="83">
                  <c:v> 83</c:v>
                </c:pt>
                <c:pt idx="84">
                  <c:v> 84</c:v>
                </c:pt>
                <c:pt idx="85">
                  <c:v> 85</c:v>
                </c:pt>
                <c:pt idx="86">
                  <c:v> 86</c:v>
                </c:pt>
                <c:pt idx="87">
                  <c:v> 87</c:v>
                </c:pt>
                <c:pt idx="88">
                  <c:v> 88</c:v>
                </c:pt>
                <c:pt idx="89">
                  <c:v> 89</c:v>
                </c:pt>
                <c:pt idx="90">
                  <c:v> 90</c:v>
                </c:pt>
                <c:pt idx="91">
                  <c:v> 91</c:v>
                </c:pt>
                <c:pt idx="92">
                  <c:v> 92</c:v>
                </c:pt>
                <c:pt idx="93">
                  <c:v> 93</c:v>
                </c:pt>
                <c:pt idx="94">
                  <c:v> 94</c:v>
                </c:pt>
                <c:pt idx="95">
                  <c:v> 95</c:v>
                </c:pt>
                <c:pt idx="96">
                  <c:v> 96</c:v>
                </c:pt>
                <c:pt idx="97">
                  <c:v> 97</c:v>
                </c:pt>
                <c:pt idx="98">
                  <c:v> 98</c:v>
                </c:pt>
                <c:pt idx="99">
                  <c:v> 99</c:v>
                </c:pt>
                <c:pt idx="100">
                  <c:v> 100</c:v>
                </c:pt>
                <c:pt idx="101">
                  <c:v> 101</c:v>
                </c:pt>
                <c:pt idx="102">
                  <c:v> 102</c:v>
                </c:pt>
                <c:pt idx="103">
                  <c:v> 103</c:v>
                </c:pt>
                <c:pt idx="104">
                  <c:v> 104</c:v>
                </c:pt>
                <c:pt idx="105">
                  <c:v> 105</c:v>
                </c:pt>
                <c:pt idx="106">
                  <c:v> 106</c:v>
                </c:pt>
                <c:pt idx="107">
                  <c:v> 107</c:v>
                </c:pt>
                <c:pt idx="108">
                  <c:v> 108</c:v>
                </c:pt>
                <c:pt idx="109">
                  <c:v> 109</c:v>
                </c:pt>
                <c:pt idx="110">
                  <c:v> 110</c:v>
                </c:pt>
                <c:pt idx="111">
                  <c:v> 111</c:v>
                </c:pt>
                <c:pt idx="112">
                  <c:v> 112</c:v>
                </c:pt>
                <c:pt idx="113">
                  <c:v> 113</c:v>
                </c:pt>
                <c:pt idx="114">
                  <c:v> 114</c:v>
                </c:pt>
                <c:pt idx="115">
                  <c:v> 115</c:v>
                </c:pt>
                <c:pt idx="116">
                  <c:v> 116</c:v>
                </c:pt>
                <c:pt idx="117">
                  <c:v> 117</c:v>
                </c:pt>
                <c:pt idx="118">
                  <c:v> 118</c:v>
                </c:pt>
                <c:pt idx="119">
                  <c:v> 119</c:v>
                </c:pt>
                <c:pt idx="120">
                  <c:v> 120</c:v>
                </c:pt>
                <c:pt idx="121">
                  <c:v> 121</c:v>
                </c:pt>
                <c:pt idx="122">
                  <c:v> 122</c:v>
                </c:pt>
                <c:pt idx="123">
                  <c:v> 123</c:v>
                </c:pt>
                <c:pt idx="124">
                  <c:v> 124</c:v>
                </c:pt>
                <c:pt idx="125">
                  <c:v> 125</c:v>
                </c:pt>
                <c:pt idx="126">
                  <c:v> 126</c:v>
                </c:pt>
                <c:pt idx="127">
                  <c:v> 127</c:v>
                </c:pt>
                <c:pt idx="128">
                  <c:v> 128</c:v>
                </c:pt>
                <c:pt idx="129">
                  <c:v> 129</c:v>
                </c:pt>
                <c:pt idx="130">
                  <c:v> 130</c:v>
                </c:pt>
                <c:pt idx="131">
                  <c:v> 131</c:v>
                </c:pt>
                <c:pt idx="132">
                  <c:v> 132</c:v>
                </c:pt>
                <c:pt idx="133">
                  <c:v> 133</c:v>
                </c:pt>
                <c:pt idx="134">
                  <c:v> 134</c:v>
                </c:pt>
                <c:pt idx="135">
                  <c:v> 135</c:v>
                </c:pt>
                <c:pt idx="136">
                  <c:v> 136</c:v>
                </c:pt>
                <c:pt idx="137">
                  <c:v> 137</c:v>
                </c:pt>
                <c:pt idx="138">
                  <c:v> 138</c:v>
                </c:pt>
                <c:pt idx="139">
                  <c:v> 139</c:v>
                </c:pt>
                <c:pt idx="140">
                  <c:v> 140</c:v>
                </c:pt>
                <c:pt idx="141">
                  <c:v> 141</c:v>
                </c:pt>
                <c:pt idx="142">
                  <c:v> 142</c:v>
                </c:pt>
                <c:pt idx="143">
                  <c:v> 143</c:v>
                </c:pt>
                <c:pt idx="144">
                  <c:v> 144</c:v>
                </c:pt>
                <c:pt idx="145">
                  <c:v> 145</c:v>
                </c:pt>
                <c:pt idx="146">
                  <c:v> 146</c:v>
                </c:pt>
                <c:pt idx="147">
                  <c:v> 147</c:v>
                </c:pt>
                <c:pt idx="148">
                  <c:v> 148</c:v>
                </c:pt>
                <c:pt idx="149">
                  <c:v> 149</c:v>
                </c:pt>
                <c:pt idx="150">
                  <c:v> 150</c:v>
                </c:pt>
              </c:strCache>
            </c:strRef>
          </c:cat>
          <c:val>
            <c:numRef>
              <c:f>'Enter Data 1'!$M$3:$M$153</c:f>
              <c:numCache>
                <c:formatCode>General</c:formatCode>
                <c:ptCount val="151"/>
              </c:numCache>
            </c:numRef>
          </c:val>
          <c:smooth val="0"/>
          <c:extLst>
            <c:ext xmlns:c16="http://schemas.microsoft.com/office/drawing/2014/chart" uri="{C3380CC4-5D6E-409C-BE32-E72D297353CC}">
              <c16:uniqueId val="{00000004-8DA6-4D7C-9DB4-5C778BC5E5D8}"/>
            </c:ext>
          </c:extLst>
        </c:ser>
        <c:ser>
          <c:idx val="5"/>
          <c:order val="5"/>
          <c:spPr>
            <a:ln w="28575" cap="rnd">
              <a:noFill/>
              <a:round/>
            </a:ln>
            <a:effectLst/>
          </c:spPr>
          <c:marker>
            <c:symbol val="circle"/>
            <c:size val="4"/>
            <c:spPr>
              <a:solidFill>
                <a:schemeClr val="accent6">
                  <a:lumMod val="60000"/>
                  <a:lumOff val="40000"/>
                </a:schemeClr>
              </a:solidFill>
              <a:ln w="3175">
                <a:solidFill>
                  <a:schemeClr val="accent6">
                    <a:lumMod val="40000"/>
                    <a:lumOff val="60000"/>
                  </a:schemeClr>
                </a:solidFill>
              </a:ln>
              <a:effectLst/>
            </c:spPr>
          </c:marker>
          <c:cat>
            <c:strRef>
              <c:f>'Enter Data 1'!$B$3:$C$153</c:f>
              <c:strCache>
                <c:ptCount val="151"/>
                <c:pt idx="0">
                  <c:v> 0</c:v>
                </c:pt>
                <c:pt idx="1">
                  <c:v> 1</c:v>
                </c:pt>
                <c:pt idx="2">
                  <c:v> 2</c:v>
                </c:pt>
                <c:pt idx="3">
                  <c:v> 3</c:v>
                </c:pt>
                <c:pt idx="4">
                  <c:v> 4</c:v>
                </c:pt>
                <c:pt idx="5">
                  <c:v> 5</c:v>
                </c:pt>
                <c:pt idx="6">
                  <c:v> 6</c:v>
                </c:pt>
                <c:pt idx="7">
                  <c:v> 7</c:v>
                </c:pt>
                <c:pt idx="8">
                  <c:v> 8</c:v>
                </c:pt>
                <c:pt idx="9">
                  <c:v> 9</c:v>
                </c:pt>
                <c:pt idx="10">
                  <c:v> 10</c:v>
                </c:pt>
                <c:pt idx="11">
                  <c:v> 11</c:v>
                </c:pt>
                <c:pt idx="12">
                  <c:v> 12</c:v>
                </c:pt>
                <c:pt idx="13">
                  <c:v> 13</c:v>
                </c:pt>
                <c:pt idx="14">
                  <c:v> 14</c:v>
                </c:pt>
                <c:pt idx="15">
                  <c:v> 15</c:v>
                </c:pt>
                <c:pt idx="16">
                  <c:v> 16</c:v>
                </c:pt>
                <c:pt idx="17">
                  <c:v> 17</c:v>
                </c:pt>
                <c:pt idx="18">
                  <c:v> 18</c:v>
                </c:pt>
                <c:pt idx="19">
                  <c:v> 19</c:v>
                </c:pt>
                <c:pt idx="20">
                  <c:v> 20</c:v>
                </c:pt>
                <c:pt idx="21">
                  <c:v> 21</c:v>
                </c:pt>
                <c:pt idx="22">
                  <c:v> 22</c:v>
                </c:pt>
                <c:pt idx="23">
                  <c:v> 23</c:v>
                </c:pt>
                <c:pt idx="24">
                  <c:v> 24</c:v>
                </c:pt>
                <c:pt idx="25">
                  <c:v> 25</c:v>
                </c:pt>
                <c:pt idx="26">
                  <c:v> 26</c:v>
                </c:pt>
                <c:pt idx="27">
                  <c:v> 27</c:v>
                </c:pt>
                <c:pt idx="28">
                  <c:v> 28</c:v>
                </c:pt>
                <c:pt idx="29">
                  <c:v> 29</c:v>
                </c:pt>
                <c:pt idx="30">
                  <c:v> 30</c:v>
                </c:pt>
                <c:pt idx="31">
                  <c:v> 31</c:v>
                </c:pt>
                <c:pt idx="32">
                  <c:v> 32</c:v>
                </c:pt>
                <c:pt idx="33">
                  <c:v> 33</c:v>
                </c:pt>
                <c:pt idx="34">
                  <c:v> 34</c:v>
                </c:pt>
                <c:pt idx="35">
                  <c:v> 35</c:v>
                </c:pt>
                <c:pt idx="36">
                  <c:v> 36</c:v>
                </c:pt>
                <c:pt idx="37">
                  <c:v> 37</c:v>
                </c:pt>
                <c:pt idx="38">
                  <c:v> 38</c:v>
                </c:pt>
                <c:pt idx="39">
                  <c:v> 39</c:v>
                </c:pt>
                <c:pt idx="40">
                  <c:v> 40</c:v>
                </c:pt>
                <c:pt idx="41">
                  <c:v> 41</c:v>
                </c:pt>
                <c:pt idx="42">
                  <c:v> 42</c:v>
                </c:pt>
                <c:pt idx="43">
                  <c:v> 43</c:v>
                </c:pt>
                <c:pt idx="44">
                  <c:v> 44</c:v>
                </c:pt>
                <c:pt idx="45">
                  <c:v> 45</c:v>
                </c:pt>
                <c:pt idx="46">
                  <c:v> 46</c:v>
                </c:pt>
                <c:pt idx="47">
                  <c:v> 47</c:v>
                </c:pt>
                <c:pt idx="48">
                  <c:v> 48</c:v>
                </c:pt>
                <c:pt idx="49">
                  <c:v> 49</c:v>
                </c:pt>
                <c:pt idx="50">
                  <c:v> 50</c:v>
                </c:pt>
                <c:pt idx="51">
                  <c:v> 51</c:v>
                </c:pt>
                <c:pt idx="52">
                  <c:v> 52</c:v>
                </c:pt>
                <c:pt idx="53">
                  <c:v> 53</c:v>
                </c:pt>
                <c:pt idx="54">
                  <c:v> 54</c:v>
                </c:pt>
                <c:pt idx="55">
                  <c:v> 55</c:v>
                </c:pt>
                <c:pt idx="56">
                  <c:v> 56</c:v>
                </c:pt>
                <c:pt idx="57">
                  <c:v> 57</c:v>
                </c:pt>
                <c:pt idx="58">
                  <c:v> 58</c:v>
                </c:pt>
                <c:pt idx="59">
                  <c:v> 59</c:v>
                </c:pt>
                <c:pt idx="60">
                  <c:v> 60</c:v>
                </c:pt>
                <c:pt idx="61">
                  <c:v> 61</c:v>
                </c:pt>
                <c:pt idx="62">
                  <c:v> 62</c:v>
                </c:pt>
                <c:pt idx="63">
                  <c:v> 63</c:v>
                </c:pt>
                <c:pt idx="64">
                  <c:v> 64</c:v>
                </c:pt>
                <c:pt idx="65">
                  <c:v> 65</c:v>
                </c:pt>
                <c:pt idx="66">
                  <c:v> 66</c:v>
                </c:pt>
                <c:pt idx="67">
                  <c:v> 67</c:v>
                </c:pt>
                <c:pt idx="68">
                  <c:v> 68</c:v>
                </c:pt>
                <c:pt idx="69">
                  <c:v> 69</c:v>
                </c:pt>
                <c:pt idx="70">
                  <c:v> 70</c:v>
                </c:pt>
                <c:pt idx="71">
                  <c:v> 71</c:v>
                </c:pt>
                <c:pt idx="72">
                  <c:v> 72</c:v>
                </c:pt>
                <c:pt idx="73">
                  <c:v> 73</c:v>
                </c:pt>
                <c:pt idx="74">
                  <c:v> 74</c:v>
                </c:pt>
                <c:pt idx="75">
                  <c:v> 75</c:v>
                </c:pt>
                <c:pt idx="76">
                  <c:v> 76</c:v>
                </c:pt>
                <c:pt idx="77">
                  <c:v> 77</c:v>
                </c:pt>
                <c:pt idx="78">
                  <c:v> 78</c:v>
                </c:pt>
                <c:pt idx="79">
                  <c:v> 79</c:v>
                </c:pt>
                <c:pt idx="80">
                  <c:v> 80</c:v>
                </c:pt>
                <c:pt idx="81">
                  <c:v> 81</c:v>
                </c:pt>
                <c:pt idx="82">
                  <c:v> 82</c:v>
                </c:pt>
                <c:pt idx="83">
                  <c:v> 83</c:v>
                </c:pt>
                <c:pt idx="84">
                  <c:v> 84</c:v>
                </c:pt>
                <c:pt idx="85">
                  <c:v> 85</c:v>
                </c:pt>
                <c:pt idx="86">
                  <c:v> 86</c:v>
                </c:pt>
                <c:pt idx="87">
                  <c:v> 87</c:v>
                </c:pt>
                <c:pt idx="88">
                  <c:v> 88</c:v>
                </c:pt>
                <c:pt idx="89">
                  <c:v> 89</c:v>
                </c:pt>
                <c:pt idx="90">
                  <c:v> 90</c:v>
                </c:pt>
                <c:pt idx="91">
                  <c:v> 91</c:v>
                </c:pt>
                <c:pt idx="92">
                  <c:v> 92</c:v>
                </c:pt>
                <c:pt idx="93">
                  <c:v> 93</c:v>
                </c:pt>
                <c:pt idx="94">
                  <c:v> 94</c:v>
                </c:pt>
                <c:pt idx="95">
                  <c:v> 95</c:v>
                </c:pt>
                <c:pt idx="96">
                  <c:v> 96</c:v>
                </c:pt>
                <c:pt idx="97">
                  <c:v> 97</c:v>
                </c:pt>
                <c:pt idx="98">
                  <c:v> 98</c:v>
                </c:pt>
                <c:pt idx="99">
                  <c:v> 99</c:v>
                </c:pt>
                <c:pt idx="100">
                  <c:v> 100</c:v>
                </c:pt>
                <c:pt idx="101">
                  <c:v> 101</c:v>
                </c:pt>
                <c:pt idx="102">
                  <c:v> 102</c:v>
                </c:pt>
                <c:pt idx="103">
                  <c:v> 103</c:v>
                </c:pt>
                <c:pt idx="104">
                  <c:v> 104</c:v>
                </c:pt>
                <c:pt idx="105">
                  <c:v> 105</c:v>
                </c:pt>
                <c:pt idx="106">
                  <c:v> 106</c:v>
                </c:pt>
                <c:pt idx="107">
                  <c:v> 107</c:v>
                </c:pt>
                <c:pt idx="108">
                  <c:v> 108</c:v>
                </c:pt>
                <c:pt idx="109">
                  <c:v> 109</c:v>
                </c:pt>
                <c:pt idx="110">
                  <c:v> 110</c:v>
                </c:pt>
                <c:pt idx="111">
                  <c:v> 111</c:v>
                </c:pt>
                <c:pt idx="112">
                  <c:v> 112</c:v>
                </c:pt>
                <c:pt idx="113">
                  <c:v> 113</c:v>
                </c:pt>
                <c:pt idx="114">
                  <c:v> 114</c:v>
                </c:pt>
                <c:pt idx="115">
                  <c:v> 115</c:v>
                </c:pt>
                <c:pt idx="116">
                  <c:v> 116</c:v>
                </c:pt>
                <c:pt idx="117">
                  <c:v> 117</c:v>
                </c:pt>
                <c:pt idx="118">
                  <c:v> 118</c:v>
                </c:pt>
                <c:pt idx="119">
                  <c:v> 119</c:v>
                </c:pt>
                <c:pt idx="120">
                  <c:v> 120</c:v>
                </c:pt>
                <c:pt idx="121">
                  <c:v> 121</c:v>
                </c:pt>
                <c:pt idx="122">
                  <c:v> 122</c:v>
                </c:pt>
                <c:pt idx="123">
                  <c:v> 123</c:v>
                </c:pt>
                <c:pt idx="124">
                  <c:v> 124</c:v>
                </c:pt>
                <c:pt idx="125">
                  <c:v> 125</c:v>
                </c:pt>
                <c:pt idx="126">
                  <c:v> 126</c:v>
                </c:pt>
                <c:pt idx="127">
                  <c:v> 127</c:v>
                </c:pt>
                <c:pt idx="128">
                  <c:v> 128</c:v>
                </c:pt>
                <c:pt idx="129">
                  <c:v> 129</c:v>
                </c:pt>
                <c:pt idx="130">
                  <c:v> 130</c:v>
                </c:pt>
                <c:pt idx="131">
                  <c:v> 131</c:v>
                </c:pt>
                <c:pt idx="132">
                  <c:v> 132</c:v>
                </c:pt>
                <c:pt idx="133">
                  <c:v> 133</c:v>
                </c:pt>
                <c:pt idx="134">
                  <c:v> 134</c:v>
                </c:pt>
                <c:pt idx="135">
                  <c:v> 135</c:v>
                </c:pt>
                <c:pt idx="136">
                  <c:v> 136</c:v>
                </c:pt>
                <c:pt idx="137">
                  <c:v> 137</c:v>
                </c:pt>
                <c:pt idx="138">
                  <c:v> 138</c:v>
                </c:pt>
                <c:pt idx="139">
                  <c:v> 139</c:v>
                </c:pt>
                <c:pt idx="140">
                  <c:v> 140</c:v>
                </c:pt>
                <c:pt idx="141">
                  <c:v> 141</c:v>
                </c:pt>
                <c:pt idx="142">
                  <c:v> 142</c:v>
                </c:pt>
                <c:pt idx="143">
                  <c:v> 143</c:v>
                </c:pt>
                <c:pt idx="144">
                  <c:v> 144</c:v>
                </c:pt>
                <c:pt idx="145">
                  <c:v> 145</c:v>
                </c:pt>
                <c:pt idx="146">
                  <c:v> 146</c:v>
                </c:pt>
                <c:pt idx="147">
                  <c:v> 147</c:v>
                </c:pt>
                <c:pt idx="148">
                  <c:v> 148</c:v>
                </c:pt>
                <c:pt idx="149">
                  <c:v> 149</c:v>
                </c:pt>
                <c:pt idx="150">
                  <c:v> 150</c:v>
                </c:pt>
              </c:strCache>
            </c:strRef>
          </c:cat>
          <c:val>
            <c:numRef>
              <c:f>'Enter Data 1'!$N$3:$N$153</c:f>
              <c:numCache>
                <c:formatCode>General</c:formatCode>
                <c:ptCount val="151"/>
              </c:numCache>
            </c:numRef>
          </c:val>
          <c:smooth val="0"/>
          <c:extLst>
            <c:ext xmlns:c16="http://schemas.microsoft.com/office/drawing/2014/chart" uri="{C3380CC4-5D6E-409C-BE32-E72D297353CC}">
              <c16:uniqueId val="{00000007-8DA6-4D7C-9DB4-5C778BC5E5D8}"/>
            </c:ext>
          </c:extLst>
        </c:ser>
        <c:ser>
          <c:idx val="6"/>
          <c:order val="6"/>
          <c:spPr>
            <a:ln w="12700" cap="rnd">
              <a:noFill/>
              <a:round/>
            </a:ln>
            <a:effectLst/>
          </c:spPr>
          <c:marker>
            <c:symbol val="circle"/>
            <c:size val="4"/>
            <c:spPr>
              <a:noFill/>
              <a:ln w="3175">
                <a:solidFill>
                  <a:schemeClr val="accent6">
                    <a:lumMod val="60000"/>
                    <a:lumOff val="40000"/>
                  </a:schemeClr>
                </a:solidFill>
              </a:ln>
              <a:effectLst/>
            </c:spPr>
          </c:marker>
          <c:cat>
            <c:strRef>
              <c:f>'Enter Data 1'!$B$3:$C$153</c:f>
              <c:strCache>
                <c:ptCount val="151"/>
                <c:pt idx="0">
                  <c:v> 0</c:v>
                </c:pt>
                <c:pt idx="1">
                  <c:v> 1</c:v>
                </c:pt>
                <c:pt idx="2">
                  <c:v> 2</c:v>
                </c:pt>
                <c:pt idx="3">
                  <c:v> 3</c:v>
                </c:pt>
                <c:pt idx="4">
                  <c:v> 4</c:v>
                </c:pt>
                <c:pt idx="5">
                  <c:v> 5</c:v>
                </c:pt>
                <c:pt idx="6">
                  <c:v> 6</c:v>
                </c:pt>
                <c:pt idx="7">
                  <c:v> 7</c:v>
                </c:pt>
                <c:pt idx="8">
                  <c:v> 8</c:v>
                </c:pt>
                <c:pt idx="9">
                  <c:v> 9</c:v>
                </c:pt>
                <c:pt idx="10">
                  <c:v> 10</c:v>
                </c:pt>
                <c:pt idx="11">
                  <c:v> 11</c:v>
                </c:pt>
                <c:pt idx="12">
                  <c:v> 12</c:v>
                </c:pt>
                <c:pt idx="13">
                  <c:v> 13</c:v>
                </c:pt>
                <c:pt idx="14">
                  <c:v> 14</c:v>
                </c:pt>
                <c:pt idx="15">
                  <c:v> 15</c:v>
                </c:pt>
                <c:pt idx="16">
                  <c:v> 16</c:v>
                </c:pt>
                <c:pt idx="17">
                  <c:v> 17</c:v>
                </c:pt>
                <c:pt idx="18">
                  <c:v> 18</c:v>
                </c:pt>
                <c:pt idx="19">
                  <c:v> 19</c:v>
                </c:pt>
                <c:pt idx="20">
                  <c:v> 20</c:v>
                </c:pt>
                <c:pt idx="21">
                  <c:v> 21</c:v>
                </c:pt>
                <c:pt idx="22">
                  <c:v> 22</c:v>
                </c:pt>
                <c:pt idx="23">
                  <c:v> 23</c:v>
                </c:pt>
                <c:pt idx="24">
                  <c:v> 24</c:v>
                </c:pt>
                <c:pt idx="25">
                  <c:v> 25</c:v>
                </c:pt>
                <c:pt idx="26">
                  <c:v> 26</c:v>
                </c:pt>
                <c:pt idx="27">
                  <c:v> 27</c:v>
                </c:pt>
                <c:pt idx="28">
                  <c:v> 28</c:v>
                </c:pt>
                <c:pt idx="29">
                  <c:v> 29</c:v>
                </c:pt>
                <c:pt idx="30">
                  <c:v> 30</c:v>
                </c:pt>
                <c:pt idx="31">
                  <c:v> 31</c:v>
                </c:pt>
                <c:pt idx="32">
                  <c:v> 32</c:v>
                </c:pt>
                <c:pt idx="33">
                  <c:v> 33</c:v>
                </c:pt>
                <c:pt idx="34">
                  <c:v> 34</c:v>
                </c:pt>
                <c:pt idx="35">
                  <c:v> 35</c:v>
                </c:pt>
                <c:pt idx="36">
                  <c:v> 36</c:v>
                </c:pt>
                <c:pt idx="37">
                  <c:v> 37</c:v>
                </c:pt>
                <c:pt idx="38">
                  <c:v> 38</c:v>
                </c:pt>
                <c:pt idx="39">
                  <c:v> 39</c:v>
                </c:pt>
                <c:pt idx="40">
                  <c:v> 40</c:v>
                </c:pt>
                <c:pt idx="41">
                  <c:v> 41</c:v>
                </c:pt>
                <c:pt idx="42">
                  <c:v> 42</c:v>
                </c:pt>
                <c:pt idx="43">
                  <c:v> 43</c:v>
                </c:pt>
                <c:pt idx="44">
                  <c:v> 44</c:v>
                </c:pt>
                <c:pt idx="45">
                  <c:v> 45</c:v>
                </c:pt>
                <c:pt idx="46">
                  <c:v> 46</c:v>
                </c:pt>
                <c:pt idx="47">
                  <c:v> 47</c:v>
                </c:pt>
                <c:pt idx="48">
                  <c:v> 48</c:v>
                </c:pt>
                <c:pt idx="49">
                  <c:v> 49</c:v>
                </c:pt>
                <c:pt idx="50">
                  <c:v> 50</c:v>
                </c:pt>
                <c:pt idx="51">
                  <c:v> 51</c:v>
                </c:pt>
                <c:pt idx="52">
                  <c:v> 52</c:v>
                </c:pt>
                <c:pt idx="53">
                  <c:v> 53</c:v>
                </c:pt>
                <c:pt idx="54">
                  <c:v> 54</c:v>
                </c:pt>
                <c:pt idx="55">
                  <c:v> 55</c:v>
                </c:pt>
                <c:pt idx="56">
                  <c:v> 56</c:v>
                </c:pt>
                <c:pt idx="57">
                  <c:v> 57</c:v>
                </c:pt>
                <c:pt idx="58">
                  <c:v> 58</c:v>
                </c:pt>
                <c:pt idx="59">
                  <c:v> 59</c:v>
                </c:pt>
                <c:pt idx="60">
                  <c:v> 60</c:v>
                </c:pt>
                <c:pt idx="61">
                  <c:v> 61</c:v>
                </c:pt>
                <c:pt idx="62">
                  <c:v> 62</c:v>
                </c:pt>
                <c:pt idx="63">
                  <c:v> 63</c:v>
                </c:pt>
                <c:pt idx="64">
                  <c:v> 64</c:v>
                </c:pt>
                <c:pt idx="65">
                  <c:v> 65</c:v>
                </c:pt>
                <c:pt idx="66">
                  <c:v> 66</c:v>
                </c:pt>
                <c:pt idx="67">
                  <c:v> 67</c:v>
                </c:pt>
                <c:pt idx="68">
                  <c:v> 68</c:v>
                </c:pt>
                <c:pt idx="69">
                  <c:v> 69</c:v>
                </c:pt>
                <c:pt idx="70">
                  <c:v> 70</c:v>
                </c:pt>
                <c:pt idx="71">
                  <c:v> 71</c:v>
                </c:pt>
                <c:pt idx="72">
                  <c:v> 72</c:v>
                </c:pt>
                <c:pt idx="73">
                  <c:v> 73</c:v>
                </c:pt>
                <c:pt idx="74">
                  <c:v> 74</c:v>
                </c:pt>
                <c:pt idx="75">
                  <c:v> 75</c:v>
                </c:pt>
                <c:pt idx="76">
                  <c:v> 76</c:v>
                </c:pt>
                <c:pt idx="77">
                  <c:v> 77</c:v>
                </c:pt>
                <c:pt idx="78">
                  <c:v> 78</c:v>
                </c:pt>
                <c:pt idx="79">
                  <c:v> 79</c:v>
                </c:pt>
                <c:pt idx="80">
                  <c:v> 80</c:v>
                </c:pt>
                <c:pt idx="81">
                  <c:v> 81</c:v>
                </c:pt>
                <c:pt idx="82">
                  <c:v> 82</c:v>
                </c:pt>
                <c:pt idx="83">
                  <c:v> 83</c:v>
                </c:pt>
                <c:pt idx="84">
                  <c:v> 84</c:v>
                </c:pt>
                <c:pt idx="85">
                  <c:v> 85</c:v>
                </c:pt>
                <c:pt idx="86">
                  <c:v> 86</c:v>
                </c:pt>
                <c:pt idx="87">
                  <c:v> 87</c:v>
                </c:pt>
                <c:pt idx="88">
                  <c:v> 88</c:v>
                </c:pt>
                <c:pt idx="89">
                  <c:v> 89</c:v>
                </c:pt>
                <c:pt idx="90">
                  <c:v> 90</c:v>
                </c:pt>
                <c:pt idx="91">
                  <c:v> 91</c:v>
                </c:pt>
                <c:pt idx="92">
                  <c:v> 92</c:v>
                </c:pt>
                <c:pt idx="93">
                  <c:v> 93</c:v>
                </c:pt>
                <c:pt idx="94">
                  <c:v> 94</c:v>
                </c:pt>
                <c:pt idx="95">
                  <c:v> 95</c:v>
                </c:pt>
                <c:pt idx="96">
                  <c:v> 96</c:v>
                </c:pt>
                <c:pt idx="97">
                  <c:v> 97</c:v>
                </c:pt>
                <c:pt idx="98">
                  <c:v> 98</c:v>
                </c:pt>
                <c:pt idx="99">
                  <c:v> 99</c:v>
                </c:pt>
                <c:pt idx="100">
                  <c:v> 100</c:v>
                </c:pt>
                <c:pt idx="101">
                  <c:v> 101</c:v>
                </c:pt>
                <c:pt idx="102">
                  <c:v> 102</c:v>
                </c:pt>
                <c:pt idx="103">
                  <c:v> 103</c:v>
                </c:pt>
                <c:pt idx="104">
                  <c:v> 104</c:v>
                </c:pt>
                <c:pt idx="105">
                  <c:v> 105</c:v>
                </c:pt>
                <c:pt idx="106">
                  <c:v> 106</c:v>
                </c:pt>
                <c:pt idx="107">
                  <c:v> 107</c:v>
                </c:pt>
                <c:pt idx="108">
                  <c:v> 108</c:v>
                </c:pt>
                <c:pt idx="109">
                  <c:v> 109</c:v>
                </c:pt>
                <c:pt idx="110">
                  <c:v> 110</c:v>
                </c:pt>
                <c:pt idx="111">
                  <c:v> 111</c:v>
                </c:pt>
                <c:pt idx="112">
                  <c:v> 112</c:v>
                </c:pt>
                <c:pt idx="113">
                  <c:v> 113</c:v>
                </c:pt>
                <c:pt idx="114">
                  <c:v> 114</c:v>
                </c:pt>
                <c:pt idx="115">
                  <c:v> 115</c:v>
                </c:pt>
                <c:pt idx="116">
                  <c:v> 116</c:v>
                </c:pt>
                <c:pt idx="117">
                  <c:v> 117</c:v>
                </c:pt>
                <c:pt idx="118">
                  <c:v> 118</c:v>
                </c:pt>
                <c:pt idx="119">
                  <c:v> 119</c:v>
                </c:pt>
                <c:pt idx="120">
                  <c:v> 120</c:v>
                </c:pt>
                <c:pt idx="121">
                  <c:v> 121</c:v>
                </c:pt>
                <c:pt idx="122">
                  <c:v> 122</c:v>
                </c:pt>
                <c:pt idx="123">
                  <c:v> 123</c:v>
                </c:pt>
                <c:pt idx="124">
                  <c:v> 124</c:v>
                </c:pt>
                <c:pt idx="125">
                  <c:v> 125</c:v>
                </c:pt>
                <c:pt idx="126">
                  <c:v> 126</c:v>
                </c:pt>
                <c:pt idx="127">
                  <c:v> 127</c:v>
                </c:pt>
                <c:pt idx="128">
                  <c:v> 128</c:v>
                </c:pt>
                <c:pt idx="129">
                  <c:v> 129</c:v>
                </c:pt>
                <c:pt idx="130">
                  <c:v> 130</c:v>
                </c:pt>
                <c:pt idx="131">
                  <c:v> 131</c:v>
                </c:pt>
                <c:pt idx="132">
                  <c:v> 132</c:v>
                </c:pt>
                <c:pt idx="133">
                  <c:v> 133</c:v>
                </c:pt>
                <c:pt idx="134">
                  <c:v> 134</c:v>
                </c:pt>
                <c:pt idx="135">
                  <c:v> 135</c:v>
                </c:pt>
                <c:pt idx="136">
                  <c:v> 136</c:v>
                </c:pt>
                <c:pt idx="137">
                  <c:v> 137</c:v>
                </c:pt>
                <c:pt idx="138">
                  <c:v> 138</c:v>
                </c:pt>
                <c:pt idx="139">
                  <c:v> 139</c:v>
                </c:pt>
                <c:pt idx="140">
                  <c:v> 140</c:v>
                </c:pt>
                <c:pt idx="141">
                  <c:v> 141</c:v>
                </c:pt>
                <c:pt idx="142">
                  <c:v> 142</c:v>
                </c:pt>
                <c:pt idx="143">
                  <c:v> 143</c:v>
                </c:pt>
                <c:pt idx="144">
                  <c:v> 144</c:v>
                </c:pt>
                <c:pt idx="145">
                  <c:v> 145</c:v>
                </c:pt>
                <c:pt idx="146">
                  <c:v> 146</c:v>
                </c:pt>
                <c:pt idx="147">
                  <c:v> 147</c:v>
                </c:pt>
                <c:pt idx="148">
                  <c:v> 148</c:v>
                </c:pt>
                <c:pt idx="149">
                  <c:v> 149</c:v>
                </c:pt>
                <c:pt idx="150">
                  <c:v> 150</c:v>
                </c:pt>
              </c:strCache>
            </c:strRef>
          </c:cat>
          <c:val>
            <c:numRef>
              <c:f>'Enter Data 1'!$O$3:$O$153</c:f>
              <c:numCache>
                <c:formatCode>General</c:formatCode>
                <c:ptCount val="151"/>
              </c:numCache>
            </c:numRef>
          </c:val>
          <c:smooth val="0"/>
          <c:extLst>
            <c:ext xmlns:c16="http://schemas.microsoft.com/office/drawing/2014/chart" uri="{C3380CC4-5D6E-409C-BE32-E72D297353CC}">
              <c16:uniqueId val="{00000008-8DA6-4D7C-9DB4-5C778BC5E5D8}"/>
            </c:ext>
          </c:extLst>
        </c:ser>
        <c:ser>
          <c:idx val="7"/>
          <c:order val="7"/>
          <c:spPr>
            <a:ln w="12700" cap="rnd">
              <a:noFill/>
              <a:round/>
            </a:ln>
            <a:effectLst/>
          </c:spPr>
          <c:marker>
            <c:symbol val="circle"/>
            <c:size val="4"/>
            <c:spPr>
              <a:solidFill>
                <a:schemeClr val="accent6">
                  <a:lumMod val="60000"/>
                  <a:lumOff val="40000"/>
                </a:schemeClr>
              </a:solidFill>
              <a:ln w="3175">
                <a:solidFill>
                  <a:schemeClr val="accent6">
                    <a:lumMod val="60000"/>
                    <a:lumOff val="40000"/>
                  </a:schemeClr>
                </a:solidFill>
              </a:ln>
              <a:effectLst/>
            </c:spPr>
          </c:marker>
          <c:cat>
            <c:strRef>
              <c:f>'Enter Data 1'!$B$3:$C$153</c:f>
              <c:strCache>
                <c:ptCount val="151"/>
                <c:pt idx="0">
                  <c:v> 0</c:v>
                </c:pt>
                <c:pt idx="1">
                  <c:v> 1</c:v>
                </c:pt>
                <c:pt idx="2">
                  <c:v> 2</c:v>
                </c:pt>
                <c:pt idx="3">
                  <c:v> 3</c:v>
                </c:pt>
                <c:pt idx="4">
                  <c:v> 4</c:v>
                </c:pt>
                <c:pt idx="5">
                  <c:v> 5</c:v>
                </c:pt>
                <c:pt idx="6">
                  <c:v> 6</c:v>
                </c:pt>
                <c:pt idx="7">
                  <c:v> 7</c:v>
                </c:pt>
                <c:pt idx="8">
                  <c:v> 8</c:v>
                </c:pt>
                <c:pt idx="9">
                  <c:v> 9</c:v>
                </c:pt>
                <c:pt idx="10">
                  <c:v> 10</c:v>
                </c:pt>
                <c:pt idx="11">
                  <c:v> 11</c:v>
                </c:pt>
                <c:pt idx="12">
                  <c:v> 12</c:v>
                </c:pt>
                <c:pt idx="13">
                  <c:v> 13</c:v>
                </c:pt>
                <c:pt idx="14">
                  <c:v> 14</c:v>
                </c:pt>
                <c:pt idx="15">
                  <c:v> 15</c:v>
                </c:pt>
                <c:pt idx="16">
                  <c:v> 16</c:v>
                </c:pt>
                <c:pt idx="17">
                  <c:v> 17</c:v>
                </c:pt>
                <c:pt idx="18">
                  <c:v> 18</c:v>
                </c:pt>
                <c:pt idx="19">
                  <c:v> 19</c:v>
                </c:pt>
                <c:pt idx="20">
                  <c:v> 20</c:v>
                </c:pt>
                <c:pt idx="21">
                  <c:v> 21</c:v>
                </c:pt>
                <c:pt idx="22">
                  <c:v> 22</c:v>
                </c:pt>
                <c:pt idx="23">
                  <c:v> 23</c:v>
                </c:pt>
                <c:pt idx="24">
                  <c:v> 24</c:v>
                </c:pt>
                <c:pt idx="25">
                  <c:v> 25</c:v>
                </c:pt>
                <c:pt idx="26">
                  <c:v> 26</c:v>
                </c:pt>
                <c:pt idx="27">
                  <c:v> 27</c:v>
                </c:pt>
                <c:pt idx="28">
                  <c:v> 28</c:v>
                </c:pt>
                <c:pt idx="29">
                  <c:v> 29</c:v>
                </c:pt>
                <c:pt idx="30">
                  <c:v> 30</c:v>
                </c:pt>
                <c:pt idx="31">
                  <c:v> 31</c:v>
                </c:pt>
                <c:pt idx="32">
                  <c:v> 32</c:v>
                </c:pt>
                <c:pt idx="33">
                  <c:v> 33</c:v>
                </c:pt>
                <c:pt idx="34">
                  <c:v> 34</c:v>
                </c:pt>
                <c:pt idx="35">
                  <c:v> 35</c:v>
                </c:pt>
                <c:pt idx="36">
                  <c:v> 36</c:v>
                </c:pt>
                <c:pt idx="37">
                  <c:v> 37</c:v>
                </c:pt>
                <c:pt idx="38">
                  <c:v> 38</c:v>
                </c:pt>
                <c:pt idx="39">
                  <c:v> 39</c:v>
                </c:pt>
                <c:pt idx="40">
                  <c:v> 40</c:v>
                </c:pt>
                <c:pt idx="41">
                  <c:v> 41</c:v>
                </c:pt>
                <c:pt idx="42">
                  <c:v> 42</c:v>
                </c:pt>
                <c:pt idx="43">
                  <c:v> 43</c:v>
                </c:pt>
                <c:pt idx="44">
                  <c:v> 44</c:v>
                </c:pt>
                <c:pt idx="45">
                  <c:v> 45</c:v>
                </c:pt>
                <c:pt idx="46">
                  <c:v> 46</c:v>
                </c:pt>
                <c:pt idx="47">
                  <c:v> 47</c:v>
                </c:pt>
                <c:pt idx="48">
                  <c:v> 48</c:v>
                </c:pt>
                <c:pt idx="49">
                  <c:v> 49</c:v>
                </c:pt>
                <c:pt idx="50">
                  <c:v> 50</c:v>
                </c:pt>
                <c:pt idx="51">
                  <c:v> 51</c:v>
                </c:pt>
                <c:pt idx="52">
                  <c:v> 52</c:v>
                </c:pt>
                <c:pt idx="53">
                  <c:v> 53</c:v>
                </c:pt>
                <c:pt idx="54">
                  <c:v> 54</c:v>
                </c:pt>
                <c:pt idx="55">
                  <c:v> 55</c:v>
                </c:pt>
                <c:pt idx="56">
                  <c:v> 56</c:v>
                </c:pt>
                <c:pt idx="57">
                  <c:v> 57</c:v>
                </c:pt>
                <c:pt idx="58">
                  <c:v> 58</c:v>
                </c:pt>
                <c:pt idx="59">
                  <c:v> 59</c:v>
                </c:pt>
                <c:pt idx="60">
                  <c:v> 60</c:v>
                </c:pt>
                <c:pt idx="61">
                  <c:v> 61</c:v>
                </c:pt>
                <c:pt idx="62">
                  <c:v> 62</c:v>
                </c:pt>
                <c:pt idx="63">
                  <c:v> 63</c:v>
                </c:pt>
                <c:pt idx="64">
                  <c:v> 64</c:v>
                </c:pt>
                <c:pt idx="65">
                  <c:v> 65</c:v>
                </c:pt>
                <c:pt idx="66">
                  <c:v> 66</c:v>
                </c:pt>
                <c:pt idx="67">
                  <c:v> 67</c:v>
                </c:pt>
                <c:pt idx="68">
                  <c:v> 68</c:v>
                </c:pt>
                <c:pt idx="69">
                  <c:v> 69</c:v>
                </c:pt>
                <c:pt idx="70">
                  <c:v> 70</c:v>
                </c:pt>
                <c:pt idx="71">
                  <c:v> 71</c:v>
                </c:pt>
                <c:pt idx="72">
                  <c:v> 72</c:v>
                </c:pt>
                <c:pt idx="73">
                  <c:v> 73</c:v>
                </c:pt>
                <c:pt idx="74">
                  <c:v> 74</c:v>
                </c:pt>
                <c:pt idx="75">
                  <c:v> 75</c:v>
                </c:pt>
                <c:pt idx="76">
                  <c:v> 76</c:v>
                </c:pt>
                <c:pt idx="77">
                  <c:v> 77</c:v>
                </c:pt>
                <c:pt idx="78">
                  <c:v> 78</c:v>
                </c:pt>
                <c:pt idx="79">
                  <c:v> 79</c:v>
                </c:pt>
                <c:pt idx="80">
                  <c:v> 80</c:v>
                </c:pt>
                <c:pt idx="81">
                  <c:v> 81</c:v>
                </c:pt>
                <c:pt idx="82">
                  <c:v> 82</c:v>
                </c:pt>
                <c:pt idx="83">
                  <c:v> 83</c:v>
                </c:pt>
                <c:pt idx="84">
                  <c:v> 84</c:v>
                </c:pt>
                <c:pt idx="85">
                  <c:v> 85</c:v>
                </c:pt>
                <c:pt idx="86">
                  <c:v> 86</c:v>
                </c:pt>
                <c:pt idx="87">
                  <c:v> 87</c:v>
                </c:pt>
                <c:pt idx="88">
                  <c:v> 88</c:v>
                </c:pt>
                <c:pt idx="89">
                  <c:v> 89</c:v>
                </c:pt>
                <c:pt idx="90">
                  <c:v> 90</c:v>
                </c:pt>
                <c:pt idx="91">
                  <c:v> 91</c:v>
                </c:pt>
                <c:pt idx="92">
                  <c:v> 92</c:v>
                </c:pt>
                <c:pt idx="93">
                  <c:v> 93</c:v>
                </c:pt>
                <c:pt idx="94">
                  <c:v> 94</c:v>
                </c:pt>
                <c:pt idx="95">
                  <c:v> 95</c:v>
                </c:pt>
                <c:pt idx="96">
                  <c:v> 96</c:v>
                </c:pt>
                <c:pt idx="97">
                  <c:v> 97</c:v>
                </c:pt>
                <c:pt idx="98">
                  <c:v> 98</c:v>
                </c:pt>
                <c:pt idx="99">
                  <c:v> 99</c:v>
                </c:pt>
                <c:pt idx="100">
                  <c:v> 100</c:v>
                </c:pt>
                <c:pt idx="101">
                  <c:v> 101</c:v>
                </c:pt>
                <c:pt idx="102">
                  <c:v> 102</c:v>
                </c:pt>
                <c:pt idx="103">
                  <c:v> 103</c:v>
                </c:pt>
                <c:pt idx="104">
                  <c:v> 104</c:v>
                </c:pt>
                <c:pt idx="105">
                  <c:v> 105</c:v>
                </c:pt>
                <c:pt idx="106">
                  <c:v> 106</c:v>
                </c:pt>
                <c:pt idx="107">
                  <c:v> 107</c:v>
                </c:pt>
                <c:pt idx="108">
                  <c:v> 108</c:v>
                </c:pt>
                <c:pt idx="109">
                  <c:v> 109</c:v>
                </c:pt>
                <c:pt idx="110">
                  <c:v> 110</c:v>
                </c:pt>
                <c:pt idx="111">
                  <c:v> 111</c:v>
                </c:pt>
                <c:pt idx="112">
                  <c:v> 112</c:v>
                </c:pt>
                <c:pt idx="113">
                  <c:v> 113</c:v>
                </c:pt>
                <c:pt idx="114">
                  <c:v> 114</c:v>
                </c:pt>
                <c:pt idx="115">
                  <c:v> 115</c:v>
                </c:pt>
                <c:pt idx="116">
                  <c:v> 116</c:v>
                </c:pt>
                <c:pt idx="117">
                  <c:v> 117</c:v>
                </c:pt>
                <c:pt idx="118">
                  <c:v> 118</c:v>
                </c:pt>
                <c:pt idx="119">
                  <c:v> 119</c:v>
                </c:pt>
                <c:pt idx="120">
                  <c:v> 120</c:v>
                </c:pt>
                <c:pt idx="121">
                  <c:v> 121</c:v>
                </c:pt>
                <c:pt idx="122">
                  <c:v> 122</c:v>
                </c:pt>
                <c:pt idx="123">
                  <c:v> 123</c:v>
                </c:pt>
                <c:pt idx="124">
                  <c:v> 124</c:v>
                </c:pt>
                <c:pt idx="125">
                  <c:v> 125</c:v>
                </c:pt>
                <c:pt idx="126">
                  <c:v> 126</c:v>
                </c:pt>
                <c:pt idx="127">
                  <c:v> 127</c:v>
                </c:pt>
                <c:pt idx="128">
                  <c:v> 128</c:v>
                </c:pt>
                <c:pt idx="129">
                  <c:v> 129</c:v>
                </c:pt>
                <c:pt idx="130">
                  <c:v> 130</c:v>
                </c:pt>
                <c:pt idx="131">
                  <c:v> 131</c:v>
                </c:pt>
                <c:pt idx="132">
                  <c:v> 132</c:v>
                </c:pt>
                <c:pt idx="133">
                  <c:v> 133</c:v>
                </c:pt>
                <c:pt idx="134">
                  <c:v> 134</c:v>
                </c:pt>
                <c:pt idx="135">
                  <c:v> 135</c:v>
                </c:pt>
                <c:pt idx="136">
                  <c:v> 136</c:v>
                </c:pt>
                <c:pt idx="137">
                  <c:v> 137</c:v>
                </c:pt>
                <c:pt idx="138">
                  <c:v> 138</c:v>
                </c:pt>
                <c:pt idx="139">
                  <c:v> 139</c:v>
                </c:pt>
                <c:pt idx="140">
                  <c:v> 140</c:v>
                </c:pt>
                <c:pt idx="141">
                  <c:v> 141</c:v>
                </c:pt>
                <c:pt idx="142">
                  <c:v> 142</c:v>
                </c:pt>
                <c:pt idx="143">
                  <c:v> 143</c:v>
                </c:pt>
                <c:pt idx="144">
                  <c:v> 144</c:v>
                </c:pt>
                <c:pt idx="145">
                  <c:v> 145</c:v>
                </c:pt>
                <c:pt idx="146">
                  <c:v> 146</c:v>
                </c:pt>
                <c:pt idx="147">
                  <c:v> 147</c:v>
                </c:pt>
                <c:pt idx="148">
                  <c:v> 148</c:v>
                </c:pt>
                <c:pt idx="149">
                  <c:v> 149</c:v>
                </c:pt>
                <c:pt idx="150">
                  <c:v> 150</c:v>
                </c:pt>
              </c:strCache>
            </c:strRef>
          </c:cat>
          <c:val>
            <c:numRef>
              <c:f>'Enter Data 1'!$P$3:$P$153</c:f>
              <c:numCache>
                <c:formatCode>General</c:formatCode>
                <c:ptCount val="151"/>
              </c:numCache>
            </c:numRef>
          </c:val>
          <c:smooth val="0"/>
          <c:extLst>
            <c:ext xmlns:c16="http://schemas.microsoft.com/office/drawing/2014/chart" uri="{C3380CC4-5D6E-409C-BE32-E72D297353CC}">
              <c16:uniqueId val="{00000009-8DA6-4D7C-9DB4-5C778BC5E5D8}"/>
            </c:ext>
          </c:extLst>
        </c:ser>
        <c:ser>
          <c:idx val="8"/>
          <c:order val="8"/>
          <c:spPr>
            <a:ln w="12700" cap="rnd">
              <a:noFill/>
              <a:round/>
            </a:ln>
            <a:effectLst/>
          </c:spPr>
          <c:marker>
            <c:symbol val="circle"/>
            <c:size val="4"/>
            <c:spPr>
              <a:noFill/>
              <a:ln w="3175">
                <a:solidFill>
                  <a:schemeClr val="accent6">
                    <a:lumMod val="75000"/>
                  </a:schemeClr>
                </a:solidFill>
              </a:ln>
              <a:effectLst/>
            </c:spPr>
          </c:marker>
          <c:dPt>
            <c:idx val="0"/>
            <c:marker>
              <c:symbol val="circle"/>
              <c:size val="4"/>
              <c:spPr>
                <a:noFill/>
                <a:ln w="3175">
                  <a:solidFill>
                    <a:schemeClr val="accent6">
                      <a:lumMod val="75000"/>
                    </a:schemeClr>
                  </a:solidFill>
                </a:ln>
                <a:effectLst/>
              </c:spPr>
            </c:marker>
            <c:bubble3D val="0"/>
            <c:spPr>
              <a:ln w="12700" cap="rnd">
                <a:noFill/>
                <a:round/>
              </a:ln>
              <a:effectLst/>
            </c:spPr>
            <c:extLst>
              <c:ext xmlns:c16="http://schemas.microsoft.com/office/drawing/2014/chart" uri="{C3380CC4-5D6E-409C-BE32-E72D297353CC}">
                <c16:uniqueId val="{00000001-3ABE-4B57-A1CC-E757CAD4B855}"/>
              </c:ext>
            </c:extLst>
          </c:dPt>
          <c:cat>
            <c:strRef>
              <c:f>'Enter Data 1'!$B$3:$C$153</c:f>
              <c:strCache>
                <c:ptCount val="151"/>
                <c:pt idx="0">
                  <c:v> 0</c:v>
                </c:pt>
                <c:pt idx="1">
                  <c:v> 1</c:v>
                </c:pt>
                <c:pt idx="2">
                  <c:v> 2</c:v>
                </c:pt>
                <c:pt idx="3">
                  <c:v> 3</c:v>
                </c:pt>
                <c:pt idx="4">
                  <c:v> 4</c:v>
                </c:pt>
                <c:pt idx="5">
                  <c:v> 5</c:v>
                </c:pt>
                <c:pt idx="6">
                  <c:v> 6</c:v>
                </c:pt>
                <c:pt idx="7">
                  <c:v> 7</c:v>
                </c:pt>
                <c:pt idx="8">
                  <c:v> 8</c:v>
                </c:pt>
                <c:pt idx="9">
                  <c:v> 9</c:v>
                </c:pt>
                <c:pt idx="10">
                  <c:v> 10</c:v>
                </c:pt>
                <c:pt idx="11">
                  <c:v> 11</c:v>
                </c:pt>
                <c:pt idx="12">
                  <c:v> 12</c:v>
                </c:pt>
                <c:pt idx="13">
                  <c:v> 13</c:v>
                </c:pt>
                <c:pt idx="14">
                  <c:v> 14</c:v>
                </c:pt>
                <c:pt idx="15">
                  <c:v> 15</c:v>
                </c:pt>
                <c:pt idx="16">
                  <c:v> 16</c:v>
                </c:pt>
                <c:pt idx="17">
                  <c:v> 17</c:v>
                </c:pt>
                <c:pt idx="18">
                  <c:v> 18</c:v>
                </c:pt>
                <c:pt idx="19">
                  <c:v> 19</c:v>
                </c:pt>
                <c:pt idx="20">
                  <c:v> 20</c:v>
                </c:pt>
                <c:pt idx="21">
                  <c:v> 21</c:v>
                </c:pt>
                <c:pt idx="22">
                  <c:v> 22</c:v>
                </c:pt>
                <c:pt idx="23">
                  <c:v> 23</c:v>
                </c:pt>
                <c:pt idx="24">
                  <c:v> 24</c:v>
                </c:pt>
                <c:pt idx="25">
                  <c:v> 25</c:v>
                </c:pt>
                <c:pt idx="26">
                  <c:v> 26</c:v>
                </c:pt>
                <c:pt idx="27">
                  <c:v> 27</c:v>
                </c:pt>
                <c:pt idx="28">
                  <c:v> 28</c:v>
                </c:pt>
                <c:pt idx="29">
                  <c:v> 29</c:v>
                </c:pt>
                <c:pt idx="30">
                  <c:v> 30</c:v>
                </c:pt>
                <c:pt idx="31">
                  <c:v> 31</c:v>
                </c:pt>
                <c:pt idx="32">
                  <c:v> 32</c:v>
                </c:pt>
                <c:pt idx="33">
                  <c:v> 33</c:v>
                </c:pt>
                <c:pt idx="34">
                  <c:v> 34</c:v>
                </c:pt>
                <c:pt idx="35">
                  <c:v> 35</c:v>
                </c:pt>
                <c:pt idx="36">
                  <c:v> 36</c:v>
                </c:pt>
                <c:pt idx="37">
                  <c:v> 37</c:v>
                </c:pt>
                <c:pt idx="38">
                  <c:v> 38</c:v>
                </c:pt>
                <c:pt idx="39">
                  <c:v> 39</c:v>
                </c:pt>
                <c:pt idx="40">
                  <c:v> 40</c:v>
                </c:pt>
                <c:pt idx="41">
                  <c:v> 41</c:v>
                </c:pt>
                <c:pt idx="42">
                  <c:v> 42</c:v>
                </c:pt>
                <c:pt idx="43">
                  <c:v> 43</c:v>
                </c:pt>
                <c:pt idx="44">
                  <c:v> 44</c:v>
                </c:pt>
                <c:pt idx="45">
                  <c:v> 45</c:v>
                </c:pt>
                <c:pt idx="46">
                  <c:v> 46</c:v>
                </c:pt>
                <c:pt idx="47">
                  <c:v> 47</c:v>
                </c:pt>
                <c:pt idx="48">
                  <c:v> 48</c:v>
                </c:pt>
                <c:pt idx="49">
                  <c:v> 49</c:v>
                </c:pt>
                <c:pt idx="50">
                  <c:v> 50</c:v>
                </c:pt>
                <c:pt idx="51">
                  <c:v> 51</c:v>
                </c:pt>
                <c:pt idx="52">
                  <c:v> 52</c:v>
                </c:pt>
                <c:pt idx="53">
                  <c:v> 53</c:v>
                </c:pt>
                <c:pt idx="54">
                  <c:v> 54</c:v>
                </c:pt>
                <c:pt idx="55">
                  <c:v> 55</c:v>
                </c:pt>
                <c:pt idx="56">
                  <c:v> 56</c:v>
                </c:pt>
                <c:pt idx="57">
                  <c:v> 57</c:v>
                </c:pt>
                <c:pt idx="58">
                  <c:v> 58</c:v>
                </c:pt>
                <c:pt idx="59">
                  <c:v> 59</c:v>
                </c:pt>
                <c:pt idx="60">
                  <c:v> 60</c:v>
                </c:pt>
                <c:pt idx="61">
                  <c:v> 61</c:v>
                </c:pt>
                <c:pt idx="62">
                  <c:v> 62</c:v>
                </c:pt>
                <c:pt idx="63">
                  <c:v> 63</c:v>
                </c:pt>
                <c:pt idx="64">
                  <c:v> 64</c:v>
                </c:pt>
                <c:pt idx="65">
                  <c:v> 65</c:v>
                </c:pt>
                <c:pt idx="66">
                  <c:v> 66</c:v>
                </c:pt>
                <c:pt idx="67">
                  <c:v> 67</c:v>
                </c:pt>
                <c:pt idx="68">
                  <c:v> 68</c:v>
                </c:pt>
                <c:pt idx="69">
                  <c:v> 69</c:v>
                </c:pt>
                <c:pt idx="70">
                  <c:v> 70</c:v>
                </c:pt>
                <c:pt idx="71">
                  <c:v> 71</c:v>
                </c:pt>
                <c:pt idx="72">
                  <c:v> 72</c:v>
                </c:pt>
                <c:pt idx="73">
                  <c:v> 73</c:v>
                </c:pt>
                <c:pt idx="74">
                  <c:v> 74</c:v>
                </c:pt>
                <c:pt idx="75">
                  <c:v> 75</c:v>
                </c:pt>
                <c:pt idx="76">
                  <c:v> 76</c:v>
                </c:pt>
                <c:pt idx="77">
                  <c:v> 77</c:v>
                </c:pt>
                <c:pt idx="78">
                  <c:v> 78</c:v>
                </c:pt>
                <c:pt idx="79">
                  <c:v> 79</c:v>
                </c:pt>
                <c:pt idx="80">
                  <c:v> 80</c:v>
                </c:pt>
                <c:pt idx="81">
                  <c:v> 81</c:v>
                </c:pt>
                <c:pt idx="82">
                  <c:v> 82</c:v>
                </c:pt>
                <c:pt idx="83">
                  <c:v> 83</c:v>
                </c:pt>
                <c:pt idx="84">
                  <c:v> 84</c:v>
                </c:pt>
                <c:pt idx="85">
                  <c:v> 85</c:v>
                </c:pt>
                <c:pt idx="86">
                  <c:v> 86</c:v>
                </c:pt>
                <c:pt idx="87">
                  <c:v> 87</c:v>
                </c:pt>
                <c:pt idx="88">
                  <c:v> 88</c:v>
                </c:pt>
                <c:pt idx="89">
                  <c:v> 89</c:v>
                </c:pt>
                <c:pt idx="90">
                  <c:v> 90</c:v>
                </c:pt>
                <c:pt idx="91">
                  <c:v> 91</c:v>
                </c:pt>
                <c:pt idx="92">
                  <c:v> 92</c:v>
                </c:pt>
                <c:pt idx="93">
                  <c:v> 93</c:v>
                </c:pt>
                <c:pt idx="94">
                  <c:v> 94</c:v>
                </c:pt>
                <c:pt idx="95">
                  <c:v> 95</c:v>
                </c:pt>
                <c:pt idx="96">
                  <c:v> 96</c:v>
                </c:pt>
                <c:pt idx="97">
                  <c:v> 97</c:v>
                </c:pt>
                <c:pt idx="98">
                  <c:v> 98</c:v>
                </c:pt>
                <c:pt idx="99">
                  <c:v> 99</c:v>
                </c:pt>
                <c:pt idx="100">
                  <c:v> 100</c:v>
                </c:pt>
                <c:pt idx="101">
                  <c:v> 101</c:v>
                </c:pt>
                <c:pt idx="102">
                  <c:v> 102</c:v>
                </c:pt>
                <c:pt idx="103">
                  <c:v> 103</c:v>
                </c:pt>
                <c:pt idx="104">
                  <c:v> 104</c:v>
                </c:pt>
                <c:pt idx="105">
                  <c:v> 105</c:v>
                </c:pt>
                <c:pt idx="106">
                  <c:v> 106</c:v>
                </c:pt>
                <c:pt idx="107">
                  <c:v> 107</c:v>
                </c:pt>
                <c:pt idx="108">
                  <c:v> 108</c:v>
                </c:pt>
                <c:pt idx="109">
                  <c:v> 109</c:v>
                </c:pt>
                <c:pt idx="110">
                  <c:v> 110</c:v>
                </c:pt>
                <c:pt idx="111">
                  <c:v> 111</c:v>
                </c:pt>
                <c:pt idx="112">
                  <c:v> 112</c:v>
                </c:pt>
                <c:pt idx="113">
                  <c:v> 113</c:v>
                </c:pt>
                <c:pt idx="114">
                  <c:v> 114</c:v>
                </c:pt>
                <c:pt idx="115">
                  <c:v> 115</c:v>
                </c:pt>
                <c:pt idx="116">
                  <c:v> 116</c:v>
                </c:pt>
                <c:pt idx="117">
                  <c:v> 117</c:v>
                </c:pt>
                <c:pt idx="118">
                  <c:v> 118</c:v>
                </c:pt>
                <c:pt idx="119">
                  <c:v> 119</c:v>
                </c:pt>
                <c:pt idx="120">
                  <c:v> 120</c:v>
                </c:pt>
                <c:pt idx="121">
                  <c:v> 121</c:v>
                </c:pt>
                <c:pt idx="122">
                  <c:v> 122</c:v>
                </c:pt>
                <c:pt idx="123">
                  <c:v> 123</c:v>
                </c:pt>
                <c:pt idx="124">
                  <c:v> 124</c:v>
                </c:pt>
                <c:pt idx="125">
                  <c:v> 125</c:v>
                </c:pt>
                <c:pt idx="126">
                  <c:v> 126</c:v>
                </c:pt>
                <c:pt idx="127">
                  <c:v> 127</c:v>
                </c:pt>
                <c:pt idx="128">
                  <c:v> 128</c:v>
                </c:pt>
                <c:pt idx="129">
                  <c:v> 129</c:v>
                </c:pt>
                <c:pt idx="130">
                  <c:v> 130</c:v>
                </c:pt>
                <c:pt idx="131">
                  <c:v> 131</c:v>
                </c:pt>
                <c:pt idx="132">
                  <c:v> 132</c:v>
                </c:pt>
                <c:pt idx="133">
                  <c:v> 133</c:v>
                </c:pt>
                <c:pt idx="134">
                  <c:v> 134</c:v>
                </c:pt>
                <c:pt idx="135">
                  <c:v> 135</c:v>
                </c:pt>
                <c:pt idx="136">
                  <c:v> 136</c:v>
                </c:pt>
                <c:pt idx="137">
                  <c:v> 137</c:v>
                </c:pt>
                <c:pt idx="138">
                  <c:v> 138</c:v>
                </c:pt>
                <c:pt idx="139">
                  <c:v> 139</c:v>
                </c:pt>
                <c:pt idx="140">
                  <c:v> 140</c:v>
                </c:pt>
                <c:pt idx="141">
                  <c:v> 141</c:v>
                </c:pt>
                <c:pt idx="142">
                  <c:v> 142</c:v>
                </c:pt>
                <c:pt idx="143">
                  <c:v> 143</c:v>
                </c:pt>
                <c:pt idx="144">
                  <c:v> 144</c:v>
                </c:pt>
                <c:pt idx="145">
                  <c:v> 145</c:v>
                </c:pt>
                <c:pt idx="146">
                  <c:v> 146</c:v>
                </c:pt>
                <c:pt idx="147">
                  <c:v> 147</c:v>
                </c:pt>
                <c:pt idx="148">
                  <c:v> 148</c:v>
                </c:pt>
                <c:pt idx="149">
                  <c:v> 149</c:v>
                </c:pt>
                <c:pt idx="150">
                  <c:v> 150</c:v>
                </c:pt>
              </c:strCache>
            </c:strRef>
          </c:cat>
          <c:val>
            <c:numRef>
              <c:f>'Enter Data 1'!$Q$3:$Q$153</c:f>
              <c:numCache>
                <c:formatCode>General</c:formatCode>
                <c:ptCount val="151"/>
              </c:numCache>
            </c:numRef>
          </c:val>
          <c:smooth val="0"/>
          <c:extLst>
            <c:ext xmlns:c16="http://schemas.microsoft.com/office/drawing/2014/chart" uri="{C3380CC4-5D6E-409C-BE32-E72D297353CC}">
              <c16:uniqueId val="{0000000A-8DA6-4D7C-9DB4-5C778BC5E5D8}"/>
            </c:ext>
          </c:extLst>
        </c:ser>
        <c:ser>
          <c:idx val="9"/>
          <c:order val="9"/>
          <c:spPr>
            <a:ln w="28575" cap="rnd">
              <a:noFill/>
              <a:round/>
            </a:ln>
            <a:effectLst/>
          </c:spPr>
          <c:marker>
            <c:symbol val="circle"/>
            <c:size val="4"/>
            <c:spPr>
              <a:solidFill>
                <a:schemeClr val="accent6">
                  <a:lumMod val="75000"/>
                </a:schemeClr>
              </a:solidFill>
              <a:ln w="3175">
                <a:noFill/>
              </a:ln>
              <a:effectLst/>
            </c:spPr>
          </c:marker>
          <c:cat>
            <c:strRef>
              <c:f>'Enter Data 1'!$B$3:$C$153</c:f>
              <c:strCache>
                <c:ptCount val="151"/>
                <c:pt idx="0">
                  <c:v> 0</c:v>
                </c:pt>
                <c:pt idx="1">
                  <c:v> 1</c:v>
                </c:pt>
                <c:pt idx="2">
                  <c:v> 2</c:v>
                </c:pt>
                <c:pt idx="3">
                  <c:v> 3</c:v>
                </c:pt>
                <c:pt idx="4">
                  <c:v> 4</c:v>
                </c:pt>
                <c:pt idx="5">
                  <c:v> 5</c:v>
                </c:pt>
                <c:pt idx="6">
                  <c:v> 6</c:v>
                </c:pt>
                <c:pt idx="7">
                  <c:v> 7</c:v>
                </c:pt>
                <c:pt idx="8">
                  <c:v> 8</c:v>
                </c:pt>
                <c:pt idx="9">
                  <c:v> 9</c:v>
                </c:pt>
                <c:pt idx="10">
                  <c:v> 10</c:v>
                </c:pt>
                <c:pt idx="11">
                  <c:v> 11</c:v>
                </c:pt>
                <c:pt idx="12">
                  <c:v> 12</c:v>
                </c:pt>
                <c:pt idx="13">
                  <c:v> 13</c:v>
                </c:pt>
                <c:pt idx="14">
                  <c:v> 14</c:v>
                </c:pt>
                <c:pt idx="15">
                  <c:v> 15</c:v>
                </c:pt>
                <c:pt idx="16">
                  <c:v> 16</c:v>
                </c:pt>
                <c:pt idx="17">
                  <c:v> 17</c:v>
                </c:pt>
                <c:pt idx="18">
                  <c:v> 18</c:v>
                </c:pt>
                <c:pt idx="19">
                  <c:v> 19</c:v>
                </c:pt>
                <c:pt idx="20">
                  <c:v> 20</c:v>
                </c:pt>
                <c:pt idx="21">
                  <c:v> 21</c:v>
                </c:pt>
                <c:pt idx="22">
                  <c:v> 22</c:v>
                </c:pt>
                <c:pt idx="23">
                  <c:v> 23</c:v>
                </c:pt>
                <c:pt idx="24">
                  <c:v> 24</c:v>
                </c:pt>
                <c:pt idx="25">
                  <c:v> 25</c:v>
                </c:pt>
                <c:pt idx="26">
                  <c:v> 26</c:v>
                </c:pt>
                <c:pt idx="27">
                  <c:v> 27</c:v>
                </c:pt>
                <c:pt idx="28">
                  <c:v> 28</c:v>
                </c:pt>
                <c:pt idx="29">
                  <c:v> 29</c:v>
                </c:pt>
                <c:pt idx="30">
                  <c:v> 30</c:v>
                </c:pt>
                <c:pt idx="31">
                  <c:v> 31</c:v>
                </c:pt>
                <c:pt idx="32">
                  <c:v> 32</c:v>
                </c:pt>
                <c:pt idx="33">
                  <c:v> 33</c:v>
                </c:pt>
                <c:pt idx="34">
                  <c:v> 34</c:v>
                </c:pt>
                <c:pt idx="35">
                  <c:v> 35</c:v>
                </c:pt>
                <c:pt idx="36">
                  <c:v> 36</c:v>
                </c:pt>
                <c:pt idx="37">
                  <c:v> 37</c:v>
                </c:pt>
                <c:pt idx="38">
                  <c:v> 38</c:v>
                </c:pt>
                <c:pt idx="39">
                  <c:v> 39</c:v>
                </c:pt>
                <c:pt idx="40">
                  <c:v> 40</c:v>
                </c:pt>
                <c:pt idx="41">
                  <c:v> 41</c:v>
                </c:pt>
                <c:pt idx="42">
                  <c:v> 42</c:v>
                </c:pt>
                <c:pt idx="43">
                  <c:v> 43</c:v>
                </c:pt>
                <c:pt idx="44">
                  <c:v> 44</c:v>
                </c:pt>
                <c:pt idx="45">
                  <c:v> 45</c:v>
                </c:pt>
                <c:pt idx="46">
                  <c:v> 46</c:v>
                </c:pt>
                <c:pt idx="47">
                  <c:v> 47</c:v>
                </c:pt>
                <c:pt idx="48">
                  <c:v> 48</c:v>
                </c:pt>
                <c:pt idx="49">
                  <c:v> 49</c:v>
                </c:pt>
                <c:pt idx="50">
                  <c:v> 50</c:v>
                </c:pt>
                <c:pt idx="51">
                  <c:v> 51</c:v>
                </c:pt>
                <c:pt idx="52">
                  <c:v> 52</c:v>
                </c:pt>
                <c:pt idx="53">
                  <c:v> 53</c:v>
                </c:pt>
                <c:pt idx="54">
                  <c:v> 54</c:v>
                </c:pt>
                <c:pt idx="55">
                  <c:v> 55</c:v>
                </c:pt>
                <c:pt idx="56">
                  <c:v> 56</c:v>
                </c:pt>
                <c:pt idx="57">
                  <c:v> 57</c:v>
                </c:pt>
                <c:pt idx="58">
                  <c:v> 58</c:v>
                </c:pt>
                <c:pt idx="59">
                  <c:v> 59</c:v>
                </c:pt>
                <c:pt idx="60">
                  <c:v> 60</c:v>
                </c:pt>
                <c:pt idx="61">
                  <c:v> 61</c:v>
                </c:pt>
                <c:pt idx="62">
                  <c:v> 62</c:v>
                </c:pt>
                <c:pt idx="63">
                  <c:v> 63</c:v>
                </c:pt>
                <c:pt idx="64">
                  <c:v> 64</c:v>
                </c:pt>
                <c:pt idx="65">
                  <c:v> 65</c:v>
                </c:pt>
                <c:pt idx="66">
                  <c:v> 66</c:v>
                </c:pt>
                <c:pt idx="67">
                  <c:v> 67</c:v>
                </c:pt>
                <c:pt idx="68">
                  <c:v> 68</c:v>
                </c:pt>
                <c:pt idx="69">
                  <c:v> 69</c:v>
                </c:pt>
                <c:pt idx="70">
                  <c:v> 70</c:v>
                </c:pt>
                <c:pt idx="71">
                  <c:v> 71</c:v>
                </c:pt>
                <c:pt idx="72">
                  <c:v> 72</c:v>
                </c:pt>
                <c:pt idx="73">
                  <c:v> 73</c:v>
                </c:pt>
                <c:pt idx="74">
                  <c:v> 74</c:v>
                </c:pt>
                <c:pt idx="75">
                  <c:v> 75</c:v>
                </c:pt>
                <c:pt idx="76">
                  <c:v> 76</c:v>
                </c:pt>
                <c:pt idx="77">
                  <c:v> 77</c:v>
                </c:pt>
                <c:pt idx="78">
                  <c:v> 78</c:v>
                </c:pt>
                <c:pt idx="79">
                  <c:v> 79</c:v>
                </c:pt>
                <c:pt idx="80">
                  <c:v> 80</c:v>
                </c:pt>
                <c:pt idx="81">
                  <c:v> 81</c:v>
                </c:pt>
                <c:pt idx="82">
                  <c:v> 82</c:v>
                </c:pt>
                <c:pt idx="83">
                  <c:v> 83</c:v>
                </c:pt>
                <c:pt idx="84">
                  <c:v> 84</c:v>
                </c:pt>
                <c:pt idx="85">
                  <c:v> 85</c:v>
                </c:pt>
                <c:pt idx="86">
                  <c:v> 86</c:v>
                </c:pt>
                <c:pt idx="87">
                  <c:v> 87</c:v>
                </c:pt>
                <c:pt idx="88">
                  <c:v> 88</c:v>
                </c:pt>
                <c:pt idx="89">
                  <c:v> 89</c:v>
                </c:pt>
                <c:pt idx="90">
                  <c:v> 90</c:v>
                </c:pt>
                <c:pt idx="91">
                  <c:v> 91</c:v>
                </c:pt>
                <c:pt idx="92">
                  <c:v> 92</c:v>
                </c:pt>
                <c:pt idx="93">
                  <c:v> 93</c:v>
                </c:pt>
                <c:pt idx="94">
                  <c:v> 94</c:v>
                </c:pt>
                <c:pt idx="95">
                  <c:v> 95</c:v>
                </c:pt>
                <c:pt idx="96">
                  <c:v> 96</c:v>
                </c:pt>
                <c:pt idx="97">
                  <c:v> 97</c:v>
                </c:pt>
                <c:pt idx="98">
                  <c:v> 98</c:v>
                </c:pt>
                <c:pt idx="99">
                  <c:v> 99</c:v>
                </c:pt>
                <c:pt idx="100">
                  <c:v> 100</c:v>
                </c:pt>
                <c:pt idx="101">
                  <c:v> 101</c:v>
                </c:pt>
                <c:pt idx="102">
                  <c:v> 102</c:v>
                </c:pt>
                <c:pt idx="103">
                  <c:v> 103</c:v>
                </c:pt>
                <c:pt idx="104">
                  <c:v> 104</c:v>
                </c:pt>
                <c:pt idx="105">
                  <c:v> 105</c:v>
                </c:pt>
                <c:pt idx="106">
                  <c:v> 106</c:v>
                </c:pt>
                <c:pt idx="107">
                  <c:v> 107</c:v>
                </c:pt>
                <c:pt idx="108">
                  <c:v> 108</c:v>
                </c:pt>
                <c:pt idx="109">
                  <c:v> 109</c:v>
                </c:pt>
                <c:pt idx="110">
                  <c:v> 110</c:v>
                </c:pt>
                <c:pt idx="111">
                  <c:v> 111</c:v>
                </c:pt>
                <c:pt idx="112">
                  <c:v> 112</c:v>
                </c:pt>
                <c:pt idx="113">
                  <c:v> 113</c:v>
                </c:pt>
                <c:pt idx="114">
                  <c:v> 114</c:v>
                </c:pt>
                <c:pt idx="115">
                  <c:v> 115</c:v>
                </c:pt>
                <c:pt idx="116">
                  <c:v> 116</c:v>
                </c:pt>
                <c:pt idx="117">
                  <c:v> 117</c:v>
                </c:pt>
                <c:pt idx="118">
                  <c:v> 118</c:v>
                </c:pt>
                <c:pt idx="119">
                  <c:v> 119</c:v>
                </c:pt>
                <c:pt idx="120">
                  <c:v> 120</c:v>
                </c:pt>
                <c:pt idx="121">
                  <c:v> 121</c:v>
                </c:pt>
                <c:pt idx="122">
                  <c:v> 122</c:v>
                </c:pt>
                <c:pt idx="123">
                  <c:v> 123</c:v>
                </c:pt>
                <c:pt idx="124">
                  <c:v> 124</c:v>
                </c:pt>
                <c:pt idx="125">
                  <c:v> 125</c:v>
                </c:pt>
                <c:pt idx="126">
                  <c:v> 126</c:v>
                </c:pt>
                <c:pt idx="127">
                  <c:v> 127</c:v>
                </c:pt>
                <c:pt idx="128">
                  <c:v> 128</c:v>
                </c:pt>
                <c:pt idx="129">
                  <c:v> 129</c:v>
                </c:pt>
                <c:pt idx="130">
                  <c:v> 130</c:v>
                </c:pt>
                <c:pt idx="131">
                  <c:v> 131</c:v>
                </c:pt>
                <c:pt idx="132">
                  <c:v> 132</c:v>
                </c:pt>
                <c:pt idx="133">
                  <c:v> 133</c:v>
                </c:pt>
                <c:pt idx="134">
                  <c:v> 134</c:v>
                </c:pt>
                <c:pt idx="135">
                  <c:v> 135</c:v>
                </c:pt>
                <c:pt idx="136">
                  <c:v> 136</c:v>
                </c:pt>
                <c:pt idx="137">
                  <c:v> 137</c:v>
                </c:pt>
                <c:pt idx="138">
                  <c:v> 138</c:v>
                </c:pt>
                <c:pt idx="139">
                  <c:v> 139</c:v>
                </c:pt>
                <c:pt idx="140">
                  <c:v> 140</c:v>
                </c:pt>
                <c:pt idx="141">
                  <c:v> 141</c:v>
                </c:pt>
                <c:pt idx="142">
                  <c:v> 142</c:v>
                </c:pt>
                <c:pt idx="143">
                  <c:v> 143</c:v>
                </c:pt>
                <c:pt idx="144">
                  <c:v> 144</c:v>
                </c:pt>
                <c:pt idx="145">
                  <c:v> 145</c:v>
                </c:pt>
                <c:pt idx="146">
                  <c:v> 146</c:v>
                </c:pt>
                <c:pt idx="147">
                  <c:v> 147</c:v>
                </c:pt>
                <c:pt idx="148">
                  <c:v> 148</c:v>
                </c:pt>
                <c:pt idx="149">
                  <c:v> 149</c:v>
                </c:pt>
                <c:pt idx="150">
                  <c:v> 150</c:v>
                </c:pt>
              </c:strCache>
            </c:strRef>
          </c:cat>
          <c:val>
            <c:numRef>
              <c:f>'Enter Data 1'!$R$3:$R$153</c:f>
              <c:numCache>
                <c:formatCode>General</c:formatCode>
                <c:ptCount val="151"/>
              </c:numCache>
            </c:numRef>
          </c:val>
          <c:smooth val="0"/>
          <c:extLst>
            <c:ext xmlns:c16="http://schemas.microsoft.com/office/drawing/2014/chart" uri="{C3380CC4-5D6E-409C-BE32-E72D297353CC}">
              <c16:uniqueId val="{0000000B-8DA6-4D7C-9DB4-5C778BC5E5D8}"/>
            </c:ext>
          </c:extLst>
        </c:ser>
        <c:ser>
          <c:idx val="10"/>
          <c:order val="10"/>
          <c:spPr>
            <a:ln w="28575" cap="rnd">
              <a:noFill/>
              <a:round/>
            </a:ln>
            <a:effectLst/>
          </c:spPr>
          <c:marker>
            <c:symbol val="circle"/>
            <c:size val="4"/>
            <c:spPr>
              <a:noFill/>
              <a:ln w="3175">
                <a:solidFill>
                  <a:schemeClr val="accent6">
                    <a:lumMod val="75000"/>
                  </a:schemeClr>
                </a:solidFill>
              </a:ln>
              <a:effectLst/>
            </c:spPr>
          </c:marker>
          <c:cat>
            <c:strRef>
              <c:f>'Enter Data 1'!$B$3:$C$153</c:f>
              <c:strCache>
                <c:ptCount val="151"/>
                <c:pt idx="0">
                  <c:v> 0</c:v>
                </c:pt>
                <c:pt idx="1">
                  <c:v> 1</c:v>
                </c:pt>
                <c:pt idx="2">
                  <c:v> 2</c:v>
                </c:pt>
                <c:pt idx="3">
                  <c:v> 3</c:v>
                </c:pt>
                <c:pt idx="4">
                  <c:v> 4</c:v>
                </c:pt>
                <c:pt idx="5">
                  <c:v> 5</c:v>
                </c:pt>
                <c:pt idx="6">
                  <c:v> 6</c:v>
                </c:pt>
                <c:pt idx="7">
                  <c:v> 7</c:v>
                </c:pt>
                <c:pt idx="8">
                  <c:v> 8</c:v>
                </c:pt>
                <c:pt idx="9">
                  <c:v> 9</c:v>
                </c:pt>
                <c:pt idx="10">
                  <c:v> 10</c:v>
                </c:pt>
                <c:pt idx="11">
                  <c:v> 11</c:v>
                </c:pt>
                <c:pt idx="12">
                  <c:v> 12</c:v>
                </c:pt>
                <c:pt idx="13">
                  <c:v> 13</c:v>
                </c:pt>
                <c:pt idx="14">
                  <c:v> 14</c:v>
                </c:pt>
                <c:pt idx="15">
                  <c:v> 15</c:v>
                </c:pt>
                <c:pt idx="16">
                  <c:v> 16</c:v>
                </c:pt>
                <c:pt idx="17">
                  <c:v> 17</c:v>
                </c:pt>
                <c:pt idx="18">
                  <c:v> 18</c:v>
                </c:pt>
                <c:pt idx="19">
                  <c:v> 19</c:v>
                </c:pt>
                <c:pt idx="20">
                  <c:v> 20</c:v>
                </c:pt>
                <c:pt idx="21">
                  <c:v> 21</c:v>
                </c:pt>
                <c:pt idx="22">
                  <c:v> 22</c:v>
                </c:pt>
                <c:pt idx="23">
                  <c:v> 23</c:v>
                </c:pt>
                <c:pt idx="24">
                  <c:v> 24</c:v>
                </c:pt>
                <c:pt idx="25">
                  <c:v> 25</c:v>
                </c:pt>
                <c:pt idx="26">
                  <c:v> 26</c:v>
                </c:pt>
                <c:pt idx="27">
                  <c:v> 27</c:v>
                </c:pt>
                <c:pt idx="28">
                  <c:v> 28</c:v>
                </c:pt>
                <c:pt idx="29">
                  <c:v> 29</c:v>
                </c:pt>
                <c:pt idx="30">
                  <c:v> 30</c:v>
                </c:pt>
                <c:pt idx="31">
                  <c:v> 31</c:v>
                </c:pt>
                <c:pt idx="32">
                  <c:v> 32</c:v>
                </c:pt>
                <c:pt idx="33">
                  <c:v> 33</c:v>
                </c:pt>
                <c:pt idx="34">
                  <c:v> 34</c:v>
                </c:pt>
                <c:pt idx="35">
                  <c:v> 35</c:v>
                </c:pt>
                <c:pt idx="36">
                  <c:v> 36</c:v>
                </c:pt>
                <c:pt idx="37">
                  <c:v> 37</c:v>
                </c:pt>
                <c:pt idx="38">
                  <c:v> 38</c:v>
                </c:pt>
                <c:pt idx="39">
                  <c:v> 39</c:v>
                </c:pt>
                <c:pt idx="40">
                  <c:v> 40</c:v>
                </c:pt>
                <c:pt idx="41">
                  <c:v> 41</c:v>
                </c:pt>
                <c:pt idx="42">
                  <c:v> 42</c:v>
                </c:pt>
                <c:pt idx="43">
                  <c:v> 43</c:v>
                </c:pt>
                <c:pt idx="44">
                  <c:v> 44</c:v>
                </c:pt>
                <c:pt idx="45">
                  <c:v> 45</c:v>
                </c:pt>
                <c:pt idx="46">
                  <c:v> 46</c:v>
                </c:pt>
                <c:pt idx="47">
                  <c:v> 47</c:v>
                </c:pt>
                <c:pt idx="48">
                  <c:v> 48</c:v>
                </c:pt>
                <c:pt idx="49">
                  <c:v> 49</c:v>
                </c:pt>
                <c:pt idx="50">
                  <c:v> 50</c:v>
                </c:pt>
                <c:pt idx="51">
                  <c:v> 51</c:v>
                </c:pt>
                <c:pt idx="52">
                  <c:v> 52</c:v>
                </c:pt>
                <c:pt idx="53">
                  <c:v> 53</c:v>
                </c:pt>
                <c:pt idx="54">
                  <c:v> 54</c:v>
                </c:pt>
                <c:pt idx="55">
                  <c:v> 55</c:v>
                </c:pt>
                <c:pt idx="56">
                  <c:v> 56</c:v>
                </c:pt>
                <c:pt idx="57">
                  <c:v> 57</c:v>
                </c:pt>
                <c:pt idx="58">
                  <c:v> 58</c:v>
                </c:pt>
                <c:pt idx="59">
                  <c:v> 59</c:v>
                </c:pt>
                <c:pt idx="60">
                  <c:v> 60</c:v>
                </c:pt>
                <c:pt idx="61">
                  <c:v> 61</c:v>
                </c:pt>
                <c:pt idx="62">
                  <c:v> 62</c:v>
                </c:pt>
                <c:pt idx="63">
                  <c:v> 63</c:v>
                </c:pt>
                <c:pt idx="64">
                  <c:v> 64</c:v>
                </c:pt>
                <c:pt idx="65">
                  <c:v> 65</c:v>
                </c:pt>
                <c:pt idx="66">
                  <c:v> 66</c:v>
                </c:pt>
                <c:pt idx="67">
                  <c:v> 67</c:v>
                </c:pt>
                <c:pt idx="68">
                  <c:v> 68</c:v>
                </c:pt>
                <c:pt idx="69">
                  <c:v> 69</c:v>
                </c:pt>
                <c:pt idx="70">
                  <c:v> 70</c:v>
                </c:pt>
                <c:pt idx="71">
                  <c:v> 71</c:v>
                </c:pt>
                <c:pt idx="72">
                  <c:v> 72</c:v>
                </c:pt>
                <c:pt idx="73">
                  <c:v> 73</c:v>
                </c:pt>
                <c:pt idx="74">
                  <c:v> 74</c:v>
                </c:pt>
                <c:pt idx="75">
                  <c:v> 75</c:v>
                </c:pt>
                <c:pt idx="76">
                  <c:v> 76</c:v>
                </c:pt>
                <c:pt idx="77">
                  <c:v> 77</c:v>
                </c:pt>
                <c:pt idx="78">
                  <c:v> 78</c:v>
                </c:pt>
                <c:pt idx="79">
                  <c:v> 79</c:v>
                </c:pt>
                <c:pt idx="80">
                  <c:v> 80</c:v>
                </c:pt>
                <c:pt idx="81">
                  <c:v> 81</c:v>
                </c:pt>
                <c:pt idx="82">
                  <c:v> 82</c:v>
                </c:pt>
                <c:pt idx="83">
                  <c:v> 83</c:v>
                </c:pt>
                <c:pt idx="84">
                  <c:v> 84</c:v>
                </c:pt>
                <c:pt idx="85">
                  <c:v> 85</c:v>
                </c:pt>
                <c:pt idx="86">
                  <c:v> 86</c:v>
                </c:pt>
                <c:pt idx="87">
                  <c:v> 87</c:v>
                </c:pt>
                <c:pt idx="88">
                  <c:v> 88</c:v>
                </c:pt>
                <c:pt idx="89">
                  <c:v> 89</c:v>
                </c:pt>
                <c:pt idx="90">
                  <c:v> 90</c:v>
                </c:pt>
                <c:pt idx="91">
                  <c:v> 91</c:v>
                </c:pt>
                <c:pt idx="92">
                  <c:v> 92</c:v>
                </c:pt>
                <c:pt idx="93">
                  <c:v> 93</c:v>
                </c:pt>
                <c:pt idx="94">
                  <c:v> 94</c:v>
                </c:pt>
                <c:pt idx="95">
                  <c:v> 95</c:v>
                </c:pt>
                <c:pt idx="96">
                  <c:v> 96</c:v>
                </c:pt>
                <c:pt idx="97">
                  <c:v> 97</c:v>
                </c:pt>
                <c:pt idx="98">
                  <c:v> 98</c:v>
                </c:pt>
                <c:pt idx="99">
                  <c:v> 99</c:v>
                </c:pt>
                <c:pt idx="100">
                  <c:v> 100</c:v>
                </c:pt>
                <c:pt idx="101">
                  <c:v> 101</c:v>
                </c:pt>
                <c:pt idx="102">
                  <c:v> 102</c:v>
                </c:pt>
                <c:pt idx="103">
                  <c:v> 103</c:v>
                </c:pt>
                <c:pt idx="104">
                  <c:v> 104</c:v>
                </c:pt>
                <c:pt idx="105">
                  <c:v> 105</c:v>
                </c:pt>
                <c:pt idx="106">
                  <c:v> 106</c:v>
                </c:pt>
                <c:pt idx="107">
                  <c:v> 107</c:v>
                </c:pt>
                <c:pt idx="108">
                  <c:v> 108</c:v>
                </c:pt>
                <c:pt idx="109">
                  <c:v> 109</c:v>
                </c:pt>
                <c:pt idx="110">
                  <c:v> 110</c:v>
                </c:pt>
                <c:pt idx="111">
                  <c:v> 111</c:v>
                </c:pt>
                <c:pt idx="112">
                  <c:v> 112</c:v>
                </c:pt>
                <c:pt idx="113">
                  <c:v> 113</c:v>
                </c:pt>
                <c:pt idx="114">
                  <c:v> 114</c:v>
                </c:pt>
                <c:pt idx="115">
                  <c:v> 115</c:v>
                </c:pt>
                <c:pt idx="116">
                  <c:v> 116</c:v>
                </c:pt>
                <c:pt idx="117">
                  <c:v> 117</c:v>
                </c:pt>
                <c:pt idx="118">
                  <c:v> 118</c:v>
                </c:pt>
                <c:pt idx="119">
                  <c:v> 119</c:v>
                </c:pt>
                <c:pt idx="120">
                  <c:v> 120</c:v>
                </c:pt>
                <c:pt idx="121">
                  <c:v> 121</c:v>
                </c:pt>
                <c:pt idx="122">
                  <c:v> 122</c:v>
                </c:pt>
                <c:pt idx="123">
                  <c:v> 123</c:v>
                </c:pt>
                <c:pt idx="124">
                  <c:v> 124</c:v>
                </c:pt>
                <c:pt idx="125">
                  <c:v> 125</c:v>
                </c:pt>
                <c:pt idx="126">
                  <c:v> 126</c:v>
                </c:pt>
                <c:pt idx="127">
                  <c:v> 127</c:v>
                </c:pt>
                <c:pt idx="128">
                  <c:v> 128</c:v>
                </c:pt>
                <c:pt idx="129">
                  <c:v> 129</c:v>
                </c:pt>
                <c:pt idx="130">
                  <c:v> 130</c:v>
                </c:pt>
                <c:pt idx="131">
                  <c:v> 131</c:v>
                </c:pt>
                <c:pt idx="132">
                  <c:v> 132</c:v>
                </c:pt>
                <c:pt idx="133">
                  <c:v> 133</c:v>
                </c:pt>
                <c:pt idx="134">
                  <c:v> 134</c:v>
                </c:pt>
                <c:pt idx="135">
                  <c:v> 135</c:v>
                </c:pt>
                <c:pt idx="136">
                  <c:v> 136</c:v>
                </c:pt>
                <c:pt idx="137">
                  <c:v> 137</c:v>
                </c:pt>
                <c:pt idx="138">
                  <c:v> 138</c:v>
                </c:pt>
                <c:pt idx="139">
                  <c:v> 139</c:v>
                </c:pt>
                <c:pt idx="140">
                  <c:v> 140</c:v>
                </c:pt>
                <c:pt idx="141">
                  <c:v> 141</c:v>
                </c:pt>
                <c:pt idx="142">
                  <c:v> 142</c:v>
                </c:pt>
                <c:pt idx="143">
                  <c:v> 143</c:v>
                </c:pt>
                <c:pt idx="144">
                  <c:v> 144</c:v>
                </c:pt>
                <c:pt idx="145">
                  <c:v> 145</c:v>
                </c:pt>
                <c:pt idx="146">
                  <c:v> 146</c:v>
                </c:pt>
                <c:pt idx="147">
                  <c:v> 147</c:v>
                </c:pt>
                <c:pt idx="148">
                  <c:v> 148</c:v>
                </c:pt>
                <c:pt idx="149">
                  <c:v> 149</c:v>
                </c:pt>
                <c:pt idx="150">
                  <c:v> 150</c:v>
                </c:pt>
              </c:strCache>
            </c:strRef>
          </c:cat>
          <c:val>
            <c:numRef>
              <c:f>'Enter Data 1'!$S$3:$S$153</c:f>
              <c:numCache>
                <c:formatCode>General</c:formatCode>
                <c:ptCount val="151"/>
              </c:numCache>
            </c:numRef>
          </c:val>
          <c:smooth val="0"/>
          <c:extLst>
            <c:ext xmlns:c16="http://schemas.microsoft.com/office/drawing/2014/chart" uri="{C3380CC4-5D6E-409C-BE32-E72D297353CC}">
              <c16:uniqueId val="{0000000C-8DA6-4D7C-9DB4-5C778BC5E5D8}"/>
            </c:ext>
          </c:extLst>
        </c:ser>
        <c:ser>
          <c:idx val="11"/>
          <c:order val="11"/>
          <c:spPr>
            <a:ln w="28575" cap="rnd">
              <a:noFill/>
              <a:round/>
            </a:ln>
            <a:effectLst/>
          </c:spPr>
          <c:marker>
            <c:symbol val="circle"/>
            <c:size val="4"/>
            <c:spPr>
              <a:solidFill>
                <a:schemeClr val="accent6">
                  <a:lumMod val="75000"/>
                </a:schemeClr>
              </a:solidFill>
              <a:ln w="3175">
                <a:solidFill>
                  <a:schemeClr val="accent6">
                    <a:lumMod val="75000"/>
                  </a:schemeClr>
                </a:solidFill>
              </a:ln>
              <a:effectLst/>
            </c:spPr>
          </c:marker>
          <c:cat>
            <c:strRef>
              <c:f>'Enter Data 1'!$B$3:$C$153</c:f>
              <c:strCache>
                <c:ptCount val="151"/>
                <c:pt idx="0">
                  <c:v> 0</c:v>
                </c:pt>
                <c:pt idx="1">
                  <c:v> 1</c:v>
                </c:pt>
                <c:pt idx="2">
                  <c:v> 2</c:v>
                </c:pt>
                <c:pt idx="3">
                  <c:v> 3</c:v>
                </c:pt>
                <c:pt idx="4">
                  <c:v> 4</c:v>
                </c:pt>
                <c:pt idx="5">
                  <c:v> 5</c:v>
                </c:pt>
                <c:pt idx="6">
                  <c:v> 6</c:v>
                </c:pt>
                <c:pt idx="7">
                  <c:v> 7</c:v>
                </c:pt>
                <c:pt idx="8">
                  <c:v> 8</c:v>
                </c:pt>
                <c:pt idx="9">
                  <c:v> 9</c:v>
                </c:pt>
                <c:pt idx="10">
                  <c:v> 10</c:v>
                </c:pt>
                <c:pt idx="11">
                  <c:v> 11</c:v>
                </c:pt>
                <c:pt idx="12">
                  <c:v> 12</c:v>
                </c:pt>
                <c:pt idx="13">
                  <c:v> 13</c:v>
                </c:pt>
                <c:pt idx="14">
                  <c:v> 14</c:v>
                </c:pt>
                <c:pt idx="15">
                  <c:v> 15</c:v>
                </c:pt>
                <c:pt idx="16">
                  <c:v> 16</c:v>
                </c:pt>
                <c:pt idx="17">
                  <c:v> 17</c:v>
                </c:pt>
                <c:pt idx="18">
                  <c:v> 18</c:v>
                </c:pt>
                <c:pt idx="19">
                  <c:v> 19</c:v>
                </c:pt>
                <c:pt idx="20">
                  <c:v> 20</c:v>
                </c:pt>
                <c:pt idx="21">
                  <c:v> 21</c:v>
                </c:pt>
                <c:pt idx="22">
                  <c:v> 22</c:v>
                </c:pt>
                <c:pt idx="23">
                  <c:v> 23</c:v>
                </c:pt>
                <c:pt idx="24">
                  <c:v> 24</c:v>
                </c:pt>
                <c:pt idx="25">
                  <c:v> 25</c:v>
                </c:pt>
                <c:pt idx="26">
                  <c:v> 26</c:v>
                </c:pt>
                <c:pt idx="27">
                  <c:v> 27</c:v>
                </c:pt>
                <c:pt idx="28">
                  <c:v> 28</c:v>
                </c:pt>
                <c:pt idx="29">
                  <c:v> 29</c:v>
                </c:pt>
                <c:pt idx="30">
                  <c:v> 30</c:v>
                </c:pt>
                <c:pt idx="31">
                  <c:v> 31</c:v>
                </c:pt>
                <c:pt idx="32">
                  <c:v> 32</c:v>
                </c:pt>
                <c:pt idx="33">
                  <c:v> 33</c:v>
                </c:pt>
                <c:pt idx="34">
                  <c:v> 34</c:v>
                </c:pt>
                <c:pt idx="35">
                  <c:v> 35</c:v>
                </c:pt>
                <c:pt idx="36">
                  <c:v> 36</c:v>
                </c:pt>
                <c:pt idx="37">
                  <c:v> 37</c:v>
                </c:pt>
                <c:pt idx="38">
                  <c:v> 38</c:v>
                </c:pt>
                <c:pt idx="39">
                  <c:v> 39</c:v>
                </c:pt>
                <c:pt idx="40">
                  <c:v> 40</c:v>
                </c:pt>
                <c:pt idx="41">
                  <c:v> 41</c:v>
                </c:pt>
                <c:pt idx="42">
                  <c:v> 42</c:v>
                </c:pt>
                <c:pt idx="43">
                  <c:v> 43</c:v>
                </c:pt>
                <c:pt idx="44">
                  <c:v> 44</c:v>
                </c:pt>
                <c:pt idx="45">
                  <c:v> 45</c:v>
                </c:pt>
                <c:pt idx="46">
                  <c:v> 46</c:v>
                </c:pt>
                <c:pt idx="47">
                  <c:v> 47</c:v>
                </c:pt>
                <c:pt idx="48">
                  <c:v> 48</c:v>
                </c:pt>
                <c:pt idx="49">
                  <c:v> 49</c:v>
                </c:pt>
                <c:pt idx="50">
                  <c:v> 50</c:v>
                </c:pt>
                <c:pt idx="51">
                  <c:v> 51</c:v>
                </c:pt>
                <c:pt idx="52">
                  <c:v> 52</c:v>
                </c:pt>
                <c:pt idx="53">
                  <c:v> 53</c:v>
                </c:pt>
                <c:pt idx="54">
                  <c:v> 54</c:v>
                </c:pt>
                <c:pt idx="55">
                  <c:v> 55</c:v>
                </c:pt>
                <c:pt idx="56">
                  <c:v> 56</c:v>
                </c:pt>
                <c:pt idx="57">
                  <c:v> 57</c:v>
                </c:pt>
                <c:pt idx="58">
                  <c:v> 58</c:v>
                </c:pt>
                <c:pt idx="59">
                  <c:v> 59</c:v>
                </c:pt>
                <c:pt idx="60">
                  <c:v> 60</c:v>
                </c:pt>
                <c:pt idx="61">
                  <c:v> 61</c:v>
                </c:pt>
                <c:pt idx="62">
                  <c:v> 62</c:v>
                </c:pt>
                <c:pt idx="63">
                  <c:v> 63</c:v>
                </c:pt>
                <c:pt idx="64">
                  <c:v> 64</c:v>
                </c:pt>
                <c:pt idx="65">
                  <c:v> 65</c:v>
                </c:pt>
                <c:pt idx="66">
                  <c:v> 66</c:v>
                </c:pt>
                <c:pt idx="67">
                  <c:v> 67</c:v>
                </c:pt>
                <c:pt idx="68">
                  <c:v> 68</c:v>
                </c:pt>
                <c:pt idx="69">
                  <c:v> 69</c:v>
                </c:pt>
                <c:pt idx="70">
                  <c:v> 70</c:v>
                </c:pt>
                <c:pt idx="71">
                  <c:v> 71</c:v>
                </c:pt>
                <c:pt idx="72">
                  <c:v> 72</c:v>
                </c:pt>
                <c:pt idx="73">
                  <c:v> 73</c:v>
                </c:pt>
                <c:pt idx="74">
                  <c:v> 74</c:v>
                </c:pt>
                <c:pt idx="75">
                  <c:v> 75</c:v>
                </c:pt>
                <c:pt idx="76">
                  <c:v> 76</c:v>
                </c:pt>
                <c:pt idx="77">
                  <c:v> 77</c:v>
                </c:pt>
                <c:pt idx="78">
                  <c:v> 78</c:v>
                </c:pt>
                <c:pt idx="79">
                  <c:v> 79</c:v>
                </c:pt>
                <c:pt idx="80">
                  <c:v> 80</c:v>
                </c:pt>
                <c:pt idx="81">
                  <c:v> 81</c:v>
                </c:pt>
                <c:pt idx="82">
                  <c:v> 82</c:v>
                </c:pt>
                <c:pt idx="83">
                  <c:v> 83</c:v>
                </c:pt>
                <c:pt idx="84">
                  <c:v> 84</c:v>
                </c:pt>
                <c:pt idx="85">
                  <c:v> 85</c:v>
                </c:pt>
                <c:pt idx="86">
                  <c:v> 86</c:v>
                </c:pt>
                <c:pt idx="87">
                  <c:v> 87</c:v>
                </c:pt>
                <c:pt idx="88">
                  <c:v> 88</c:v>
                </c:pt>
                <c:pt idx="89">
                  <c:v> 89</c:v>
                </c:pt>
                <c:pt idx="90">
                  <c:v> 90</c:v>
                </c:pt>
                <c:pt idx="91">
                  <c:v> 91</c:v>
                </c:pt>
                <c:pt idx="92">
                  <c:v> 92</c:v>
                </c:pt>
                <c:pt idx="93">
                  <c:v> 93</c:v>
                </c:pt>
                <c:pt idx="94">
                  <c:v> 94</c:v>
                </c:pt>
                <c:pt idx="95">
                  <c:v> 95</c:v>
                </c:pt>
                <c:pt idx="96">
                  <c:v> 96</c:v>
                </c:pt>
                <c:pt idx="97">
                  <c:v> 97</c:v>
                </c:pt>
                <c:pt idx="98">
                  <c:v> 98</c:v>
                </c:pt>
                <c:pt idx="99">
                  <c:v> 99</c:v>
                </c:pt>
                <c:pt idx="100">
                  <c:v> 100</c:v>
                </c:pt>
                <c:pt idx="101">
                  <c:v> 101</c:v>
                </c:pt>
                <c:pt idx="102">
                  <c:v> 102</c:v>
                </c:pt>
                <c:pt idx="103">
                  <c:v> 103</c:v>
                </c:pt>
                <c:pt idx="104">
                  <c:v> 104</c:v>
                </c:pt>
                <c:pt idx="105">
                  <c:v> 105</c:v>
                </c:pt>
                <c:pt idx="106">
                  <c:v> 106</c:v>
                </c:pt>
                <c:pt idx="107">
                  <c:v> 107</c:v>
                </c:pt>
                <c:pt idx="108">
                  <c:v> 108</c:v>
                </c:pt>
                <c:pt idx="109">
                  <c:v> 109</c:v>
                </c:pt>
                <c:pt idx="110">
                  <c:v> 110</c:v>
                </c:pt>
                <c:pt idx="111">
                  <c:v> 111</c:v>
                </c:pt>
                <c:pt idx="112">
                  <c:v> 112</c:v>
                </c:pt>
                <c:pt idx="113">
                  <c:v> 113</c:v>
                </c:pt>
                <c:pt idx="114">
                  <c:v> 114</c:v>
                </c:pt>
                <c:pt idx="115">
                  <c:v> 115</c:v>
                </c:pt>
                <c:pt idx="116">
                  <c:v> 116</c:v>
                </c:pt>
                <c:pt idx="117">
                  <c:v> 117</c:v>
                </c:pt>
                <c:pt idx="118">
                  <c:v> 118</c:v>
                </c:pt>
                <c:pt idx="119">
                  <c:v> 119</c:v>
                </c:pt>
                <c:pt idx="120">
                  <c:v> 120</c:v>
                </c:pt>
                <c:pt idx="121">
                  <c:v> 121</c:v>
                </c:pt>
                <c:pt idx="122">
                  <c:v> 122</c:v>
                </c:pt>
                <c:pt idx="123">
                  <c:v> 123</c:v>
                </c:pt>
                <c:pt idx="124">
                  <c:v> 124</c:v>
                </c:pt>
                <c:pt idx="125">
                  <c:v> 125</c:v>
                </c:pt>
                <c:pt idx="126">
                  <c:v> 126</c:v>
                </c:pt>
                <c:pt idx="127">
                  <c:v> 127</c:v>
                </c:pt>
                <c:pt idx="128">
                  <c:v> 128</c:v>
                </c:pt>
                <c:pt idx="129">
                  <c:v> 129</c:v>
                </c:pt>
                <c:pt idx="130">
                  <c:v> 130</c:v>
                </c:pt>
                <c:pt idx="131">
                  <c:v> 131</c:v>
                </c:pt>
                <c:pt idx="132">
                  <c:v> 132</c:v>
                </c:pt>
                <c:pt idx="133">
                  <c:v> 133</c:v>
                </c:pt>
                <c:pt idx="134">
                  <c:v> 134</c:v>
                </c:pt>
                <c:pt idx="135">
                  <c:v> 135</c:v>
                </c:pt>
                <c:pt idx="136">
                  <c:v> 136</c:v>
                </c:pt>
                <c:pt idx="137">
                  <c:v> 137</c:v>
                </c:pt>
                <c:pt idx="138">
                  <c:v> 138</c:v>
                </c:pt>
                <c:pt idx="139">
                  <c:v> 139</c:v>
                </c:pt>
                <c:pt idx="140">
                  <c:v> 140</c:v>
                </c:pt>
                <c:pt idx="141">
                  <c:v> 141</c:v>
                </c:pt>
                <c:pt idx="142">
                  <c:v> 142</c:v>
                </c:pt>
                <c:pt idx="143">
                  <c:v> 143</c:v>
                </c:pt>
                <c:pt idx="144">
                  <c:v> 144</c:v>
                </c:pt>
                <c:pt idx="145">
                  <c:v> 145</c:v>
                </c:pt>
                <c:pt idx="146">
                  <c:v> 146</c:v>
                </c:pt>
                <c:pt idx="147">
                  <c:v> 147</c:v>
                </c:pt>
                <c:pt idx="148">
                  <c:v> 148</c:v>
                </c:pt>
                <c:pt idx="149">
                  <c:v> 149</c:v>
                </c:pt>
                <c:pt idx="150">
                  <c:v> 150</c:v>
                </c:pt>
              </c:strCache>
            </c:strRef>
          </c:cat>
          <c:val>
            <c:numRef>
              <c:f>'Enter Data 1'!$T$3:$T$153</c:f>
              <c:numCache>
                <c:formatCode>General</c:formatCode>
                <c:ptCount val="151"/>
              </c:numCache>
            </c:numRef>
          </c:val>
          <c:smooth val="0"/>
          <c:extLst>
            <c:ext xmlns:c16="http://schemas.microsoft.com/office/drawing/2014/chart" uri="{C3380CC4-5D6E-409C-BE32-E72D297353CC}">
              <c16:uniqueId val="{0000000D-8DA6-4D7C-9DB4-5C778BC5E5D8}"/>
            </c:ext>
          </c:extLst>
        </c:ser>
        <c:ser>
          <c:idx val="12"/>
          <c:order val="12"/>
          <c:spPr>
            <a:ln w="28575" cap="rnd">
              <a:noFill/>
              <a:round/>
            </a:ln>
            <a:effectLst/>
          </c:spPr>
          <c:marker>
            <c:symbol val="circle"/>
            <c:size val="4"/>
            <c:spPr>
              <a:noFill/>
              <a:ln w="3175">
                <a:solidFill>
                  <a:schemeClr val="accent6">
                    <a:lumMod val="75000"/>
                  </a:schemeClr>
                </a:solidFill>
              </a:ln>
              <a:effectLst/>
            </c:spPr>
          </c:marker>
          <c:cat>
            <c:strRef>
              <c:f>'Enter Data 1'!$B$3:$C$153</c:f>
              <c:strCache>
                <c:ptCount val="151"/>
                <c:pt idx="0">
                  <c:v> 0</c:v>
                </c:pt>
                <c:pt idx="1">
                  <c:v> 1</c:v>
                </c:pt>
                <c:pt idx="2">
                  <c:v> 2</c:v>
                </c:pt>
                <c:pt idx="3">
                  <c:v> 3</c:v>
                </c:pt>
                <c:pt idx="4">
                  <c:v> 4</c:v>
                </c:pt>
                <c:pt idx="5">
                  <c:v> 5</c:v>
                </c:pt>
                <c:pt idx="6">
                  <c:v> 6</c:v>
                </c:pt>
                <c:pt idx="7">
                  <c:v> 7</c:v>
                </c:pt>
                <c:pt idx="8">
                  <c:v> 8</c:v>
                </c:pt>
                <c:pt idx="9">
                  <c:v> 9</c:v>
                </c:pt>
                <c:pt idx="10">
                  <c:v> 10</c:v>
                </c:pt>
                <c:pt idx="11">
                  <c:v> 11</c:v>
                </c:pt>
                <c:pt idx="12">
                  <c:v> 12</c:v>
                </c:pt>
                <c:pt idx="13">
                  <c:v> 13</c:v>
                </c:pt>
                <c:pt idx="14">
                  <c:v> 14</c:v>
                </c:pt>
                <c:pt idx="15">
                  <c:v> 15</c:v>
                </c:pt>
                <c:pt idx="16">
                  <c:v> 16</c:v>
                </c:pt>
                <c:pt idx="17">
                  <c:v> 17</c:v>
                </c:pt>
                <c:pt idx="18">
                  <c:v> 18</c:v>
                </c:pt>
                <c:pt idx="19">
                  <c:v> 19</c:v>
                </c:pt>
                <c:pt idx="20">
                  <c:v> 20</c:v>
                </c:pt>
                <c:pt idx="21">
                  <c:v> 21</c:v>
                </c:pt>
                <c:pt idx="22">
                  <c:v> 22</c:v>
                </c:pt>
                <c:pt idx="23">
                  <c:v> 23</c:v>
                </c:pt>
                <c:pt idx="24">
                  <c:v> 24</c:v>
                </c:pt>
                <c:pt idx="25">
                  <c:v> 25</c:v>
                </c:pt>
                <c:pt idx="26">
                  <c:v> 26</c:v>
                </c:pt>
                <c:pt idx="27">
                  <c:v> 27</c:v>
                </c:pt>
                <c:pt idx="28">
                  <c:v> 28</c:v>
                </c:pt>
                <c:pt idx="29">
                  <c:v> 29</c:v>
                </c:pt>
                <c:pt idx="30">
                  <c:v> 30</c:v>
                </c:pt>
                <c:pt idx="31">
                  <c:v> 31</c:v>
                </c:pt>
                <c:pt idx="32">
                  <c:v> 32</c:v>
                </c:pt>
                <c:pt idx="33">
                  <c:v> 33</c:v>
                </c:pt>
                <c:pt idx="34">
                  <c:v> 34</c:v>
                </c:pt>
                <c:pt idx="35">
                  <c:v> 35</c:v>
                </c:pt>
                <c:pt idx="36">
                  <c:v> 36</c:v>
                </c:pt>
                <c:pt idx="37">
                  <c:v> 37</c:v>
                </c:pt>
                <c:pt idx="38">
                  <c:v> 38</c:v>
                </c:pt>
                <c:pt idx="39">
                  <c:v> 39</c:v>
                </c:pt>
                <c:pt idx="40">
                  <c:v> 40</c:v>
                </c:pt>
                <c:pt idx="41">
                  <c:v> 41</c:v>
                </c:pt>
                <c:pt idx="42">
                  <c:v> 42</c:v>
                </c:pt>
                <c:pt idx="43">
                  <c:v> 43</c:v>
                </c:pt>
                <c:pt idx="44">
                  <c:v> 44</c:v>
                </c:pt>
                <c:pt idx="45">
                  <c:v> 45</c:v>
                </c:pt>
                <c:pt idx="46">
                  <c:v> 46</c:v>
                </c:pt>
                <c:pt idx="47">
                  <c:v> 47</c:v>
                </c:pt>
                <c:pt idx="48">
                  <c:v> 48</c:v>
                </c:pt>
                <c:pt idx="49">
                  <c:v> 49</c:v>
                </c:pt>
                <c:pt idx="50">
                  <c:v> 50</c:v>
                </c:pt>
                <c:pt idx="51">
                  <c:v> 51</c:v>
                </c:pt>
                <c:pt idx="52">
                  <c:v> 52</c:v>
                </c:pt>
                <c:pt idx="53">
                  <c:v> 53</c:v>
                </c:pt>
                <c:pt idx="54">
                  <c:v> 54</c:v>
                </c:pt>
                <c:pt idx="55">
                  <c:v> 55</c:v>
                </c:pt>
                <c:pt idx="56">
                  <c:v> 56</c:v>
                </c:pt>
                <c:pt idx="57">
                  <c:v> 57</c:v>
                </c:pt>
                <c:pt idx="58">
                  <c:v> 58</c:v>
                </c:pt>
                <c:pt idx="59">
                  <c:v> 59</c:v>
                </c:pt>
                <c:pt idx="60">
                  <c:v> 60</c:v>
                </c:pt>
                <c:pt idx="61">
                  <c:v> 61</c:v>
                </c:pt>
                <c:pt idx="62">
                  <c:v> 62</c:v>
                </c:pt>
                <c:pt idx="63">
                  <c:v> 63</c:v>
                </c:pt>
                <c:pt idx="64">
                  <c:v> 64</c:v>
                </c:pt>
                <c:pt idx="65">
                  <c:v> 65</c:v>
                </c:pt>
                <c:pt idx="66">
                  <c:v> 66</c:v>
                </c:pt>
                <c:pt idx="67">
                  <c:v> 67</c:v>
                </c:pt>
                <c:pt idx="68">
                  <c:v> 68</c:v>
                </c:pt>
                <c:pt idx="69">
                  <c:v> 69</c:v>
                </c:pt>
                <c:pt idx="70">
                  <c:v> 70</c:v>
                </c:pt>
                <c:pt idx="71">
                  <c:v> 71</c:v>
                </c:pt>
                <c:pt idx="72">
                  <c:v> 72</c:v>
                </c:pt>
                <c:pt idx="73">
                  <c:v> 73</c:v>
                </c:pt>
                <c:pt idx="74">
                  <c:v> 74</c:v>
                </c:pt>
                <c:pt idx="75">
                  <c:v> 75</c:v>
                </c:pt>
                <c:pt idx="76">
                  <c:v> 76</c:v>
                </c:pt>
                <c:pt idx="77">
                  <c:v> 77</c:v>
                </c:pt>
                <c:pt idx="78">
                  <c:v> 78</c:v>
                </c:pt>
                <c:pt idx="79">
                  <c:v> 79</c:v>
                </c:pt>
                <c:pt idx="80">
                  <c:v> 80</c:v>
                </c:pt>
                <c:pt idx="81">
                  <c:v> 81</c:v>
                </c:pt>
                <c:pt idx="82">
                  <c:v> 82</c:v>
                </c:pt>
                <c:pt idx="83">
                  <c:v> 83</c:v>
                </c:pt>
                <c:pt idx="84">
                  <c:v> 84</c:v>
                </c:pt>
                <c:pt idx="85">
                  <c:v> 85</c:v>
                </c:pt>
                <c:pt idx="86">
                  <c:v> 86</c:v>
                </c:pt>
                <c:pt idx="87">
                  <c:v> 87</c:v>
                </c:pt>
                <c:pt idx="88">
                  <c:v> 88</c:v>
                </c:pt>
                <c:pt idx="89">
                  <c:v> 89</c:v>
                </c:pt>
                <c:pt idx="90">
                  <c:v> 90</c:v>
                </c:pt>
                <c:pt idx="91">
                  <c:v> 91</c:v>
                </c:pt>
                <c:pt idx="92">
                  <c:v> 92</c:v>
                </c:pt>
                <c:pt idx="93">
                  <c:v> 93</c:v>
                </c:pt>
                <c:pt idx="94">
                  <c:v> 94</c:v>
                </c:pt>
                <c:pt idx="95">
                  <c:v> 95</c:v>
                </c:pt>
                <c:pt idx="96">
                  <c:v> 96</c:v>
                </c:pt>
                <c:pt idx="97">
                  <c:v> 97</c:v>
                </c:pt>
                <c:pt idx="98">
                  <c:v> 98</c:v>
                </c:pt>
                <c:pt idx="99">
                  <c:v> 99</c:v>
                </c:pt>
                <c:pt idx="100">
                  <c:v> 100</c:v>
                </c:pt>
                <c:pt idx="101">
                  <c:v> 101</c:v>
                </c:pt>
                <c:pt idx="102">
                  <c:v> 102</c:v>
                </c:pt>
                <c:pt idx="103">
                  <c:v> 103</c:v>
                </c:pt>
                <c:pt idx="104">
                  <c:v> 104</c:v>
                </c:pt>
                <c:pt idx="105">
                  <c:v> 105</c:v>
                </c:pt>
                <c:pt idx="106">
                  <c:v> 106</c:v>
                </c:pt>
                <c:pt idx="107">
                  <c:v> 107</c:v>
                </c:pt>
                <c:pt idx="108">
                  <c:v> 108</c:v>
                </c:pt>
                <c:pt idx="109">
                  <c:v> 109</c:v>
                </c:pt>
                <c:pt idx="110">
                  <c:v> 110</c:v>
                </c:pt>
                <c:pt idx="111">
                  <c:v> 111</c:v>
                </c:pt>
                <c:pt idx="112">
                  <c:v> 112</c:v>
                </c:pt>
                <c:pt idx="113">
                  <c:v> 113</c:v>
                </c:pt>
                <c:pt idx="114">
                  <c:v> 114</c:v>
                </c:pt>
                <c:pt idx="115">
                  <c:v> 115</c:v>
                </c:pt>
                <c:pt idx="116">
                  <c:v> 116</c:v>
                </c:pt>
                <c:pt idx="117">
                  <c:v> 117</c:v>
                </c:pt>
                <c:pt idx="118">
                  <c:v> 118</c:v>
                </c:pt>
                <c:pt idx="119">
                  <c:v> 119</c:v>
                </c:pt>
                <c:pt idx="120">
                  <c:v> 120</c:v>
                </c:pt>
                <c:pt idx="121">
                  <c:v> 121</c:v>
                </c:pt>
                <c:pt idx="122">
                  <c:v> 122</c:v>
                </c:pt>
                <c:pt idx="123">
                  <c:v> 123</c:v>
                </c:pt>
                <c:pt idx="124">
                  <c:v> 124</c:v>
                </c:pt>
                <c:pt idx="125">
                  <c:v> 125</c:v>
                </c:pt>
                <c:pt idx="126">
                  <c:v> 126</c:v>
                </c:pt>
                <c:pt idx="127">
                  <c:v> 127</c:v>
                </c:pt>
                <c:pt idx="128">
                  <c:v> 128</c:v>
                </c:pt>
                <c:pt idx="129">
                  <c:v> 129</c:v>
                </c:pt>
                <c:pt idx="130">
                  <c:v> 130</c:v>
                </c:pt>
                <c:pt idx="131">
                  <c:v> 131</c:v>
                </c:pt>
                <c:pt idx="132">
                  <c:v> 132</c:v>
                </c:pt>
                <c:pt idx="133">
                  <c:v> 133</c:v>
                </c:pt>
                <c:pt idx="134">
                  <c:v> 134</c:v>
                </c:pt>
                <c:pt idx="135">
                  <c:v> 135</c:v>
                </c:pt>
                <c:pt idx="136">
                  <c:v> 136</c:v>
                </c:pt>
                <c:pt idx="137">
                  <c:v> 137</c:v>
                </c:pt>
                <c:pt idx="138">
                  <c:v> 138</c:v>
                </c:pt>
                <c:pt idx="139">
                  <c:v> 139</c:v>
                </c:pt>
                <c:pt idx="140">
                  <c:v> 140</c:v>
                </c:pt>
                <c:pt idx="141">
                  <c:v> 141</c:v>
                </c:pt>
                <c:pt idx="142">
                  <c:v> 142</c:v>
                </c:pt>
                <c:pt idx="143">
                  <c:v> 143</c:v>
                </c:pt>
                <c:pt idx="144">
                  <c:v> 144</c:v>
                </c:pt>
                <c:pt idx="145">
                  <c:v> 145</c:v>
                </c:pt>
                <c:pt idx="146">
                  <c:v> 146</c:v>
                </c:pt>
                <c:pt idx="147">
                  <c:v> 147</c:v>
                </c:pt>
                <c:pt idx="148">
                  <c:v> 148</c:v>
                </c:pt>
                <c:pt idx="149">
                  <c:v> 149</c:v>
                </c:pt>
                <c:pt idx="150">
                  <c:v> 150</c:v>
                </c:pt>
              </c:strCache>
            </c:strRef>
          </c:cat>
          <c:val>
            <c:numRef>
              <c:f>'Enter Data 1'!$U$3:$U$153</c:f>
              <c:numCache>
                <c:formatCode>General</c:formatCode>
                <c:ptCount val="151"/>
              </c:numCache>
            </c:numRef>
          </c:val>
          <c:smooth val="0"/>
          <c:extLst>
            <c:ext xmlns:c16="http://schemas.microsoft.com/office/drawing/2014/chart" uri="{C3380CC4-5D6E-409C-BE32-E72D297353CC}">
              <c16:uniqueId val="{0000000E-8DA6-4D7C-9DB4-5C778BC5E5D8}"/>
            </c:ext>
          </c:extLst>
        </c:ser>
        <c:ser>
          <c:idx val="13"/>
          <c:order val="13"/>
          <c:spPr>
            <a:ln w="28575" cap="rnd">
              <a:noFill/>
              <a:round/>
            </a:ln>
            <a:effectLst/>
          </c:spPr>
          <c:marker>
            <c:symbol val="circle"/>
            <c:size val="4"/>
            <c:spPr>
              <a:solidFill>
                <a:schemeClr val="accent6">
                  <a:lumMod val="75000"/>
                </a:schemeClr>
              </a:solidFill>
              <a:ln w="3175">
                <a:solidFill>
                  <a:schemeClr val="accent6">
                    <a:lumMod val="75000"/>
                  </a:schemeClr>
                </a:solidFill>
              </a:ln>
              <a:effectLst/>
            </c:spPr>
          </c:marker>
          <c:cat>
            <c:strRef>
              <c:f>'Enter Data 1'!$B$3:$C$153</c:f>
              <c:strCache>
                <c:ptCount val="151"/>
                <c:pt idx="0">
                  <c:v> 0</c:v>
                </c:pt>
                <c:pt idx="1">
                  <c:v> 1</c:v>
                </c:pt>
                <c:pt idx="2">
                  <c:v> 2</c:v>
                </c:pt>
                <c:pt idx="3">
                  <c:v> 3</c:v>
                </c:pt>
                <c:pt idx="4">
                  <c:v> 4</c:v>
                </c:pt>
                <c:pt idx="5">
                  <c:v> 5</c:v>
                </c:pt>
                <c:pt idx="6">
                  <c:v> 6</c:v>
                </c:pt>
                <c:pt idx="7">
                  <c:v> 7</c:v>
                </c:pt>
                <c:pt idx="8">
                  <c:v> 8</c:v>
                </c:pt>
                <c:pt idx="9">
                  <c:v> 9</c:v>
                </c:pt>
                <c:pt idx="10">
                  <c:v> 10</c:v>
                </c:pt>
                <c:pt idx="11">
                  <c:v> 11</c:v>
                </c:pt>
                <c:pt idx="12">
                  <c:v> 12</c:v>
                </c:pt>
                <c:pt idx="13">
                  <c:v> 13</c:v>
                </c:pt>
                <c:pt idx="14">
                  <c:v> 14</c:v>
                </c:pt>
                <c:pt idx="15">
                  <c:v> 15</c:v>
                </c:pt>
                <c:pt idx="16">
                  <c:v> 16</c:v>
                </c:pt>
                <c:pt idx="17">
                  <c:v> 17</c:v>
                </c:pt>
                <c:pt idx="18">
                  <c:v> 18</c:v>
                </c:pt>
                <c:pt idx="19">
                  <c:v> 19</c:v>
                </c:pt>
                <c:pt idx="20">
                  <c:v> 20</c:v>
                </c:pt>
                <c:pt idx="21">
                  <c:v> 21</c:v>
                </c:pt>
                <c:pt idx="22">
                  <c:v> 22</c:v>
                </c:pt>
                <c:pt idx="23">
                  <c:v> 23</c:v>
                </c:pt>
                <c:pt idx="24">
                  <c:v> 24</c:v>
                </c:pt>
                <c:pt idx="25">
                  <c:v> 25</c:v>
                </c:pt>
                <c:pt idx="26">
                  <c:v> 26</c:v>
                </c:pt>
                <c:pt idx="27">
                  <c:v> 27</c:v>
                </c:pt>
                <c:pt idx="28">
                  <c:v> 28</c:v>
                </c:pt>
                <c:pt idx="29">
                  <c:v> 29</c:v>
                </c:pt>
                <c:pt idx="30">
                  <c:v> 30</c:v>
                </c:pt>
                <c:pt idx="31">
                  <c:v> 31</c:v>
                </c:pt>
                <c:pt idx="32">
                  <c:v> 32</c:v>
                </c:pt>
                <c:pt idx="33">
                  <c:v> 33</c:v>
                </c:pt>
                <c:pt idx="34">
                  <c:v> 34</c:v>
                </c:pt>
                <c:pt idx="35">
                  <c:v> 35</c:v>
                </c:pt>
                <c:pt idx="36">
                  <c:v> 36</c:v>
                </c:pt>
                <c:pt idx="37">
                  <c:v> 37</c:v>
                </c:pt>
                <c:pt idx="38">
                  <c:v> 38</c:v>
                </c:pt>
                <c:pt idx="39">
                  <c:v> 39</c:v>
                </c:pt>
                <c:pt idx="40">
                  <c:v> 40</c:v>
                </c:pt>
                <c:pt idx="41">
                  <c:v> 41</c:v>
                </c:pt>
                <c:pt idx="42">
                  <c:v> 42</c:v>
                </c:pt>
                <c:pt idx="43">
                  <c:v> 43</c:v>
                </c:pt>
                <c:pt idx="44">
                  <c:v> 44</c:v>
                </c:pt>
                <c:pt idx="45">
                  <c:v> 45</c:v>
                </c:pt>
                <c:pt idx="46">
                  <c:v> 46</c:v>
                </c:pt>
                <c:pt idx="47">
                  <c:v> 47</c:v>
                </c:pt>
                <c:pt idx="48">
                  <c:v> 48</c:v>
                </c:pt>
                <c:pt idx="49">
                  <c:v> 49</c:v>
                </c:pt>
                <c:pt idx="50">
                  <c:v> 50</c:v>
                </c:pt>
                <c:pt idx="51">
                  <c:v> 51</c:v>
                </c:pt>
                <c:pt idx="52">
                  <c:v> 52</c:v>
                </c:pt>
                <c:pt idx="53">
                  <c:v> 53</c:v>
                </c:pt>
                <c:pt idx="54">
                  <c:v> 54</c:v>
                </c:pt>
                <c:pt idx="55">
                  <c:v> 55</c:v>
                </c:pt>
                <c:pt idx="56">
                  <c:v> 56</c:v>
                </c:pt>
                <c:pt idx="57">
                  <c:v> 57</c:v>
                </c:pt>
                <c:pt idx="58">
                  <c:v> 58</c:v>
                </c:pt>
                <c:pt idx="59">
                  <c:v> 59</c:v>
                </c:pt>
                <c:pt idx="60">
                  <c:v> 60</c:v>
                </c:pt>
                <c:pt idx="61">
                  <c:v> 61</c:v>
                </c:pt>
                <c:pt idx="62">
                  <c:v> 62</c:v>
                </c:pt>
                <c:pt idx="63">
                  <c:v> 63</c:v>
                </c:pt>
                <c:pt idx="64">
                  <c:v> 64</c:v>
                </c:pt>
                <c:pt idx="65">
                  <c:v> 65</c:v>
                </c:pt>
                <c:pt idx="66">
                  <c:v> 66</c:v>
                </c:pt>
                <c:pt idx="67">
                  <c:v> 67</c:v>
                </c:pt>
                <c:pt idx="68">
                  <c:v> 68</c:v>
                </c:pt>
                <c:pt idx="69">
                  <c:v> 69</c:v>
                </c:pt>
                <c:pt idx="70">
                  <c:v> 70</c:v>
                </c:pt>
                <c:pt idx="71">
                  <c:v> 71</c:v>
                </c:pt>
                <c:pt idx="72">
                  <c:v> 72</c:v>
                </c:pt>
                <c:pt idx="73">
                  <c:v> 73</c:v>
                </c:pt>
                <c:pt idx="74">
                  <c:v> 74</c:v>
                </c:pt>
                <c:pt idx="75">
                  <c:v> 75</c:v>
                </c:pt>
                <c:pt idx="76">
                  <c:v> 76</c:v>
                </c:pt>
                <c:pt idx="77">
                  <c:v> 77</c:v>
                </c:pt>
                <c:pt idx="78">
                  <c:v> 78</c:v>
                </c:pt>
                <c:pt idx="79">
                  <c:v> 79</c:v>
                </c:pt>
                <c:pt idx="80">
                  <c:v> 80</c:v>
                </c:pt>
                <c:pt idx="81">
                  <c:v> 81</c:v>
                </c:pt>
                <c:pt idx="82">
                  <c:v> 82</c:v>
                </c:pt>
                <c:pt idx="83">
                  <c:v> 83</c:v>
                </c:pt>
                <c:pt idx="84">
                  <c:v> 84</c:v>
                </c:pt>
                <c:pt idx="85">
                  <c:v> 85</c:v>
                </c:pt>
                <c:pt idx="86">
                  <c:v> 86</c:v>
                </c:pt>
                <c:pt idx="87">
                  <c:v> 87</c:v>
                </c:pt>
                <c:pt idx="88">
                  <c:v> 88</c:v>
                </c:pt>
                <c:pt idx="89">
                  <c:v> 89</c:v>
                </c:pt>
                <c:pt idx="90">
                  <c:v> 90</c:v>
                </c:pt>
                <c:pt idx="91">
                  <c:v> 91</c:v>
                </c:pt>
                <c:pt idx="92">
                  <c:v> 92</c:v>
                </c:pt>
                <c:pt idx="93">
                  <c:v> 93</c:v>
                </c:pt>
                <c:pt idx="94">
                  <c:v> 94</c:v>
                </c:pt>
                <c:pt idx="95">
                  <c:v> 95</c:v>
                </c:pt>
                <c:pt idx="96">
                  <c:v> 96</c:v>
                </c:pt>
                <c:pt idx="97">
                  <c:v> 97</c:v>
                </c:pt>
                <c:pt idx="98">
                  <c:v> 98</c:v>
                </c:pt>
                <c:pt idx="99">
                  <c:v> 99</c:v>
                </c:pt>
                <c:pt idx="100">
                  <c:v> 100</c:v>
                </c:pt>
                <c:pt idx="101">
                  <c:v> 101</c:v>
                </c:pt>
                <c:pt idx="102">
                  <c:v> 102</c:v>
                </c:pt>
                <c:pt idx="103">
                  <c:v> 103</c:v>
                </c:pt>
                <c:pt idx="104">
                  <c:v> 104</c:v>
                </c:pt>
                <c:pt idx="105">
                  <c:v> 105</c:v>
                </c:pt>
                <c:pt idx="106">
                  <c:v> 106</c:v>
                </c:pt>
                <c:pt idx="107">
                  <c:v> 107</c:v>
                </c:pt>
                <c:pt idx="108">
                  <c:v> 108</c:v>
                </c:pt>
                <c:pt idx="109">
                  <c:v> 109</c:v>
                </c:pt>
                <c:pt idx="110">
                  <c:v> 110</c:v>
                </c:pt>
                <c:pt idx="111">
                  <c:v> 111</c:v>
                </c:pt>
                <c:pt idx="112">
                  <c:v> 112</c:v>
                </c:pt>
                <c:pt idx="113">
                  <c:v> 113</c:v>
                </c:pt>
                <c:pt idx="114">
                  <c:v> 114</c:v>
                </c:pt>
                <c:pt idx="115">
                  <c:v> 115</c:v>
                </c:pt>
                <c:pt idx="116">
                  <c:v> 116</c:v>
                </c:pt>
                <c:pt idx="117">
                  <c:v> 117</c:v>
                </c:pt>
                <c:pt idx="118">
                  <c:v> 118</c:v>
                </c:pt>
                <c:pt idx="119">
                  <c:v> 119</c:v>
                </c:pt>
                <c:pt idx="120">
                  <c:v> 120</c:v>
                </c:pt>
                <c:pt idx="121">
                  <c:v> 121</c:v>
                </c:pt>
                <c:pt idx="122">
                  <c:v> 122</c:v>
                </c:pt>
                <c:pt idx="123">
                  <c:v> 123</c:v>
                </c:pt>
                <c:pt idx="124">
                  <c:v> 124</c:v>
                </c:pt>
                <c:pt idx="125">
                  <c:v> 125</c:v>
                </c:pt>
                <c:pt idx="126">
                  <c:v> 126</c:v>
                </c:pt>
                <c:pt idx="127">
                  <c:v> 127</c:v>
                </c:pt>
                <c:pt idx="128">
                  <c:v> 128</c:v>
                </c:pt>
                <c:pt idx="129">
                  <c:v> 129</c:v>
                </c:pt>
                <c:pt idx="130">
                  <c:v> 130</c:v>
                </c:pt>
                <c:pt idx="131">
                  <c:v> 131</c:v>
                </c:pt>
                <c:pt idx="132">
                  <c:v> 132</c:v>
                </c:pt>
                <c:pt idx="133">
                  <c:v> 133</c:v>
                </c:pt>
                <c:pt idx="134">
                  <c:v> 134</c:v>
                </c:pt>
                <c:pt idx="135">
                  <c:v> 135</c:v>
                </c:pt>
                <c:pt idx="136">
                  <c:v> 136</c:v>
                </c:pt>
                <c:pt idx="137">
                  <c:v> 137</c:v>
                </c:pt>
                <c:pt idx="138">
                  <c:v> 138</c:v>
                </c:pt>
                <c:pt idx="139">
                  <c:v> 139</c:v>
                </c:pt>
                <c:pt idx="140">
                  <c:v> 140</c:v>
                </c:pt>
                <c:pt idx="141">
                  <c:v> 141</c:v>
                </c:pt>
                <c:pt idx="142">
                  <c:v> 142</c:v>
                </c:pt>
                <c:pt idx="143">
                  <c:v> 143</c:v>
                </c:pt>
                <c:pt idx="144">
                  <c:v> 144</c:v>
                </c:pt>
                <c:pt idx="145">
                  <c:v> 145</c:v>
                </c:pt>
                <c:pt idx="146">
                  <c:v> 146</c:v>
                </c:pt>
                <c:pt idx="147">
                  <c:v> 147</c:v>
                </c:pt>
                <c:pt idx="148">
                  <c:v> 148</c:v>
                </c:pt>
                <c:pt idx="149">
                  <c:v> 149</c:v>
                </c:pt>
                <c:pt idx="150">
                  <c:v> 150</c:v>
                </c:pt>
              </c:strCache>
            </c:strRef>
          </c:cat>
          <c:val>
            <c:numRef>
              <c:f>'Enter Data 1'!$V$3:$V$153</c:f>
              <c:numCache>
                <c:formatCode>General</c:formatCode>
                <c:ptCount val="151"/>
              </c:numCache>
            </c:numRef>
          </c:val>
          <c:smooth val="0"/>
          <c:extLst>
            <c:ext xmlns:c16="http://schemas.microsoft.com/office/drawing/2014/chart" uri="{C3380CC4-5D6E-409C-BE32-E72D297353CC}">
              <c16:uniqueId val="{0000000F-8DA6-4D7C-9DB4-5C778BC5E5D8}"/>
            </c:ext>
          </c:extLst>
        </c:ser>
        <c:ser>
          <c:idx val="14"/>
          <c:order val="14"/>
          <c:spPr>
            <a:ln w="28575" cap="rnd">
              <a:noFill/>
              <a:round/>
            </a:ln>
            <a:effectLst/>
          </c:spPr>
          <c:marker>
            <c:symbol val="circle"/>
            <c:size val="4"/>
            <c:spPr>
              <a:noFill/>
              <a:ln w="3175">
                <a:solidFill>
                  <a:schemeClr val="accent6">
                    <a:lumMod val="75000"/>
                  </a:schemeClr>
                </a:solidFill>
              </a:ln>
              <a:effectLst/>
            </c:spPr>
          </c:marker>
          <c:cat>
            <c:strRef>
              <c:f>'Enter Data 1'!$B$3:$C$153</c:f>
              <c:strCache>
                <c:ptCount val="151"/>
                <c:pt idx="0">
                  <c:v> 0</c:v>
                </c:pt>
                <c:pt idx="1">
                  <c:v> 1</c:v>
                </c:pt>
                <c:pt idx="2">
                  <c:v> 2</c:v>
                </c:pt>
                <c:pt idx="3">
                  <c:v> 3</c:v>
                </c:pt>
                <c:pt idx="4">
                  <c:v> 4</c:v>
                </c:pt>
                <c:pt idx="5">
                  <c:v> 5</c:v>
                </c:pt>
                <c:pt idx="6">
                  <c:v> 6</c:v>
                </c:pt>
                <c:pt idx="7">
                  <c:v> 7</c:v>
                </c:pt>
                <c:pt idx="8">
                  <c:v> 8</c:v>
                </c:pt>
                <c:pt idx="9">
                  <c:v> 9</c:v>
                </c:pt>
                <c:pt idx="10">
                  <c:v> 10</c:v>
                </c:pt>
                <c:pt idx="11">
                  <c:v> 11</c:v>
                </c:pt>
                <c:pt idx="12">
                  <c:v> 12</c:v>
                </c:pt>
                <c:pt idx="13">
                  <c:v> 13</c:v>
                </c:pt>
                <c:pt idx="14">
                  <c:v> 14</c:v>
                </c:pt>
                <c:pt idx="15">
                  <c:v> 15</c:v>
                </c:pt>
                <c:pt idx="16">
                  <c:v> 16</c:v>
                </c:pt>
                <c:pt idx="17">
                  <c:v> 17</c:v>
                </c:pt>
                <c:pt idx="18">
                  <c:v> 18</c:v>
                </c:pt>
                <c:pt idx="19">
                  <c:v> 19</c:v>
                </c:pt>
                <c:pt idx="20">
                  <c:v> 20</c:v>
                </c:pt>
                <c:pt idx="21">
                  <c:v> 21</c:v>
                </c:pt>
                <c:pt idx="22">
                  <c:v> 22</c:v>
                </c:pt>
                <c:pt idx="23">
                  <c:v> 23</c:v>
                </c:pt>
                <c:pt idx="24">
                  <c:v> 24</c:v>
                </c:pt>
                <c:pt idx="25">
                  <c:v> 25</c:v>
                </c:pt>
                <c:pt idx="26">
                  <c:v> 26</c:v>
                </c:pt>
                <c:pt idx="27">
                  <c:v> 27</c:v>
                </c:pt>
                <c:pt idx="28">
                  <c:v> 28</c:v>
                </c:pt>
                <c:pt idx="29">
                  <c:v> 29</c:v>
                </c:pt>
                <c:pt idx="30">
                  <c:v> 30</c:v>
                </c:pt>
                <c:pt idx="31">
                  <c:v> 31</c:v>
                </c:pt>
                <c:pt idx="32">
                  <c:v> 32</c:v>
                </c:pt>
                <c:pt idx="33">
                  <c:v> 33</c:v>
                </c:pt>
                <c:pt idx="34">
                  <c:v> 34</c:v>
                </c:pt>
                <c:pt idx="35">
                  <c:v> 35</c:v>
                </c:pt>
                <c:pt idx="36">
                  <c:v> 36</c:v>
                </c:pt>
                <c:pt idx="37">
                  <c:v> 37</c:v>
                </c:pt>
                <c:pt idx="38">
                  <c:v> 38</c:v>
                </c:pt>
                <c:pt idx="39">
                  <c:v> 39</c:v>
                </c:pt>
                <c:pt idx="40">
                  <c:v> 40</c:v>
                </c:pt>
                <c:pt idx="41">
                  <c:v> 41</c:v>
                </c:pt>
                <c:pt idx="42">
                  <c:v> 42</c:v>
                </c:pt>
                <c:pt idx="43">
                  <c:v> 43</c:v>
                </c:pt>
                <c:pt idx="44">
                  <c:v> 44</c:v>
                </c:pt>
                <c:pt idx="45">
                  <c:v> 45</c:v>
                </c:pt>
                <c:pt idx="46">
                  <c:v> 46</c:v>
                </c:pt>
                <c:pt idx="47">
                  <c:v> 47</c:v>
                </c:pt>
                <c:pt idx="48">
                  <c:v> 48</c:v>
                </c:pt>
                <c:pt idx="49">
                  <c:v> 49</c:v>
                </c:pt>
                <c:pt idx="50">
                  <c:v> 50</c:v>
                </c:pt>
                <c:pt idx="51">
                  <c:v> 51</c:v>
                </c:pt>
                <c:pt idx="52">
                  <c:v> 52</c:v>
                </c:pt>
                <c:pt idx="53">
                  <c:v> 53</c:v>
                </c:pt>
                <c:pt idx="54">
                  <c:v> 54</c:v>
                </c:pt>
                <c:pt idx="55">
                  <c:v> 55</c:v>
                </c:pt>
                <c:pt idx="56">
                  <c:v> 56</c:v>
                </c:pt>
                <c:pt idx="57">
                  <c:v> 57</c:v>
                </c:pt>
                <c:pt idx="58">
                  <c:v> 58</c:v>
                </c:pt>
                <c:pt idx="59">
                  <c:v> 59</c:v>
                </c:pt>
                <c:pt idx="60">
                  <c:v> 60</c:v>
                </c:pt>
                <c:pt idx="61">
                  <c:v> 61</c:v>
                </c:pt>
                <c:pt idx="62">
                  <c:v> 62</c:v>
                </c:pt>
                <c:pt idx="63">
                  <c:v> 63</c:v>
                </c:pt>
                <c:pt idx="64">
                  <c:v> 64</c:v>
                </c:pt>
                <c:pt idx="65">
                  <c:v> 65</c:v>
                </c:pt>
                <c:pt idx="66">
                  <c:v> 66</c:v>
                </c:pt>
                <c:pt idx="67">
                  <c:v> 67</c:v>
                </c:pt>
                <c:pt idx="68">
                  <c:v> 68</c:v>
                </c:pt>
                <c:pt idx="69">
                  <c:v> 69</c:v>
                </c:pt>
                <c:pt idx="70">
                  <c:v> 70</c:v>
                </c:pt>
                <c:pt idx="71">
                  <c:v> 71</c:v>
                </c:pt>
                <c:pt idx="72">
                  <c:v> 72</c:v>
                </c:pt>
                <c:pt idx="73">
                  <c:v> 73</c:v>
                </c:pt>
                <c:pt idx="74">
                  <c:v> 74</c:v>
                </c:pt>
                <c:pt idx="75">
                  <c:v> 75</c:v>
                </c:pt>
                <c:pt idx="76">
                  <c:v> 76</c:v>
                </c:pt>
                <c:pt idx="77">
                  <c:v> 77</c:v>
                </c:pt>
                <c:pt idx="78">
                  <c:v> 78</c:v>
                </c:pt>
                <c:pt idx="79">
                  <c:v> 79</c:v>
                </c:pt>
                <c:pt idx="80">
                  <c:v> 80</c:v>
                </c:pt>
                <c:pt idx="81">
                  <c:v> 81</c:v>
                </c:pt>
                <c:pt idx="82">
                  <c:v> 82</c:v>
                </c:pt>
                <c:pt idx="83">
                  <c:v> 83</c:v>
                </c:pt>
                <c:pt idx="84">
                  <c:v> 84</c:v>
                </c:pt>
                <c:pt idx="85">
                  <c:v> 85</c:v>
                </c:pt>
                <c:pt idx="86">
                  <c:v> 86</c:v>
                </c:pt>
                <c:pt idx="87">
                  <c:v> 87</c:v>
                </c:pt>
                <c:pt idx="88">
                  <c:v> 88</c:v>
                </c:pt>
                <c:pt idx="89">
                  <c:v> 89</c:v>
                </c:pt>
                <c:pt idx="90">
                  <c:v> 90</c:v>
                </c:pt>
                <c:pt idx="91">
                  <c:v> 91</c:v>
                </c:pt>
                <c:pt idx="92">
                  <c:v> 92</c:v>
                </c:pt>
                <c:pt idx="93">
                  <c:v> 93</c:v>
                </c:pt>
                <c:pt idx="94">
                  <c:v> 94</c:v>
                </c:pt>
                <c:pt idx="95">
                  <c:v> 95</c:v>
                </c:pt>
                <c:pt idx="96">
                  <c:v> 96</c:v>
                </c:pt>
                <c:pt idx="97">
                  <c:v> 97</c:v>
                </c:pt>
                <c:pt idx="98">
                  <c:v> 98</c:v>
                </c:pt>
                <c:pt idx="99">
                  <c:v> 99</c:v>
                </c:pt>
                <c:pt idx="100">
                  <c:v> 100</c:v>
                </c:pt>
                <c:pt idx="101">
                  <c:v> 101</c:v>
                </c:pt>
                <c:pt idx="102">
                  <c:v> 102</c:v>
                </c:pt>
                <c:pt idx="103">
                  <c:v> 103</c:v>
                </c:pt>
                <c:pt idx="104">
                  <c:v> 104</c:v>
                </c:pt>
                <c:pt idx="105">
                  <c:v> 105</c:v>
                </c:pt>
                <c:pt idx="106">
                  <c:v> 106</c:v>
                </c:pt>
                <c:pt idx="107">
                  <c:v> 107</c:v>
                </c:pt>
                <c:pt idx="108">
                  <c:v> 108</c:v>
                </c:pt>
                <c:pt idx="109">
                  <c:v> 109</c:v>
                </c:pt>
                <c:pt idx="110">
                  <c:v> 110</c:v>
                </c:pt>
                <c:pt idx="111">
                  <c:v> 111</c:v>
                </c:pt>
                <c:pt idx="112">
                  <c:v> 112</c:v>
                </c:pt>
                <c:pt idx="113">
                  <c:v> 113</c:v>
                </c:pt>
                <c:pt idx="114">
                  <c:v> 114</c:v>
                </c:pt>
                <c:pt idx="115">
                  <c:v> 115</c:v>
                </c:pt>
                <c:pt idx="116">
                  <c:v> 116</c:v>
                </c:pt>
                <c:pt idx="117">
                  <c:v> 117</c:v>
                </c:pt>
                <c:pt idx="118">
                  <c:v> 118</c:v>
                </c:pt>
                <c:pt idx="119">
                  <c:v> 119</c:v>
                </c:pt>
                <c:pt idx="120">
                  <c:v> 120</c:v>
                </c:pt>
                <c:pt idx="121">
                  <c:v> 121</c:v>
                </c:pt>
                <c:pt idx="122">
                  <c:v> 122</c:v>
                </c:pt>
                <c:pt idx="123">
                  <c:v> 123</c:v>
                </c:pt>
                <c:pt idx="124">
                  <c:v> 124</c:v>
                </c:pt>
                <c:pt idx="125">
                  <c:v> 125</c:v>
                </c:pt>
                <c:pt idx="126">
                  <c:v> 126</c:v>
                </c:pt>
                <c:pt idx="127">
                  <c:v> 127</c:v>
                </c:pt>
                <c:pt idx="128">
                  <c:v> 128</c:v>
                </c:pt>
                <c:pt idx="129">
                  <c:v> 129</c:v>
                </c:pt>
                <c:pt idx="130">
                  <c:v> 130</c:v>
                </c:pt>
                <c:pt idx="131">
                  <c:v> 131</c:v>
                </c:pt>
                <c:pt idx="132">
                  <c:v> 132</c:v>
                </c:pt>
                <c:pt idx="133">
                  <c:v> 133</c:v>
                </c:pt>
                <c:pt idx="134">
                  <c:v> 134</c:v>
                </c:pt>
                <c:pt idx="135">
                  <c:v> 135</c:v>
                </c:pt>
                <c:pt idx="136">
                  <c:v> 136</c:v>
                </c:pt>
                <c:pt idx="137">
                  <c:v> 137</c:v>
                </c:pt>
                <c:pt idx="138">
                  <c:v> 138</c:v>
                </c:pt>
                <c:pt idx="139">
                  <c:v> 139</c:v>
                </c:pt>
                <c:pt idx="140">
                  <c:v> 140</c:v>
                </c:pt>
                <c:pt idx="141">
                  <c:v> 141</c:v>
                </c:pt>
                <c:pt idx="142">
                  <c:v> 142</c:v>
                </c:pt>
                <c:pt idx="143">
                  <c:v> 143</c:v>
                </c:pt>
                <c:pt idx="144">
                  <c:v> 144</c:v>
                </c:pt>
                <c:pt idx="145">
                  <c:v> 145</c:v>
                </c:pt>
                <c:pt idx="146">
                  <c:v> 146</c:v>
                </c:pt>
                <c:pt idx="147">
                  <c:v> 147</c:v>
                </c:pt>
                <c:pt idx="148">
                  <c:v> 148</c:v>
                </c:pt>
                <c:pt idx="149">
                  <c:v> 149</c:v>
                </c:pt>
                <c:pt idx="150">
                  <c:v> 150</c:v>
                </c:pt>
              </c:strCache>
            </c:strRef>
          </c:cat>
          <c:val>
            <c:numRef>
              <c:f>'Enter Data 1'!$W$3:$W$153</c:f>
              <c:numCache>
                <c:formatCode>General</c:formatCode>
                <c:ptCount val="151"/>
              </c:numCache>
            </c:numRef>
          </c:val>
          <c:smooth val="0"/>
          <c:extLst>
            <c:ext xmlns:c16="http://schemas.microsoft.com/office/drawing/2014/chart" uri="{C3380CC4-5D6E-409C-BE32-E72D297353CC}">
              <c16:uniqueId val="{00000010-8DA6-4D7C-9DB4-5C778BC5E5D8}"/>
            </c:ext>
          </c:extLst>
        </c:ser>
        <c:ser>
          <c:idx val="15"/>
          <c:order val="15"/>
          <c:spPr>
            <a:ln w="28575" cap="rnd">
              <a:noFill/>
              <a:round/>
            </a:ln>
            <a:effectLst/>
          </c:spPr>
          <c:marker>
            <c:symbol val="circle"/>
            <c:size val="4"/>
            <c:spPr>
              <a:solidFill>
                <a:schemeClr val="accent6">
                  <a:lumMod val="75000"/>
                </a:schemeClr>
              </a:solidFill>
              <a:ln w="3175">
                <a:solidFill>
                  <a:schemeClr val="accent6">
                    <a:lumMod val="75000"/>
                  </a:schemeClr>
                </a:solidFill>
              </a:ln>
              <a:effectLst/>
            </c:spPr>
          </c:marker>
          <c:cat>
            <c:strRef>
              <c:f>'Enter Data 1'!$B$3:$C$153</c:f>
              <c:strCache>
                <c:ptCount val="151"/>
                <c:pt idx="0">
                  <c:v> 0</c:v>
                </c:pt>
                <c:pt idx="1">
                  <c:v> 1</c:v>
                </c:pt>
                <c:pt idx="2">
                  <c:v> 2</c:v>
                </c:pt>
                <c:pt idx="3">
                  <c:v> 3</c:v>
                </c:pt>
                <c:pt idx="4">
                  <c:v> 4</c:v>
                </c:pt>
                <c:pt idx="5">
                  <c:v> 5</c:v>
                </c:pt>
                <c:pt idx="6">
                  <c:v> 6</c:v>
                </c:pt>
                <c:pt idx="7">
                  <c:v> 7</c:v>
                </c:pt>
                <c:pt idx="8">
                  <c:v> 8</c:v>
                </c:pt>
                <c:pt idx="9">
                  <c:v> 9</c:v>
                </c:pt>
                <c:pt idx="10">
                  <c:v> 10</c:v>
                </c:pt>
                <c:pt idx="11">
                  <c:v> 11</c:v>
                </c:pt>
                <c:pt idx="12">
                  <c:v> 12</c:v>
                </c:pt>
                <c:pt idx="13">
                  <c:v> 13</c:v>
                </c:pt>
                <c:pt idx="14">
                  <c:v> 14</c:v>
                </c:pt>
                <c:pt idx="15">
                  <c:v> 15</c:v>
                </c:pt>
                <c:pt idx="16">
                  <c:v> 16</c:v>
                </c:pt>
                <c:pt idx="17">
                  <c:v> 17</c:v>
                </c:pt>
                <c:pt idx="18">
                  <c:v> 18</c:v>
                </c:pt>
                <c:pt idx="19">
                  <c:v> 19</c:v>
                </c:pt>
                <c:pt idx="20">
                  <c:v> 20</c:v>
                </c:pt>
                <c:pt idx="21">
                  <c:v> 21</c:v>
                </c:pt>
                <c:pt idx="22">
                  <c:v> 22</c:v>
                </c:pt>
                <c:pt idx="23">
                  <c:v> 23</c:v>
                </c:pt>
                <c:pt idx="24">
                  <c:v> 24</c:v>
                </c:pt>
                <c:pt idx="25">
                  <c:v> 25</c:v>
                </c:pt>
                <c:pt idx="26">
                  <c:v> 26</c:v>
                </c:pt>
                <c:pt idx="27">
                  <c:v> 27</c:v>
                </c:pt>
                <c:pt idx="28">
                  <c:v> 28</c:v>
                </c:pt>
                <c:pt idx="29">
                  <c:v> 29</c:v>
                </c:pt>
                <c:pt idx="30">
                  <c:v> 30</c:v>
                </c:pt>
                <c:pt idx="31">
                  <c:v> 31</c:v>
                </c:pt>
                <c:pt idx="32">
                  <c:v> 32</c:v>
                </c:pt>
                <c:pt idx="33">
                  <c:v> 33</c:v>
                </c:pt>
                <c:pt idx="34">
                  <c:v> 34</c:v>
                </c:pt>
                <c:pt idx="35">
                  <c:v> 35</c:v>
                </c:pt>
                <c:pt idx="36">
                  <c:v> 36</c:v>
                </c:pt>
                <c:pt idx="37">
                  <c:v> 37</c:v>
                </c:pt>
                <c:pt idx="38">
                  <c:v> 38</c:v>
                </c:pt>
                <c:pt idx="39">
                  <c:v> 39</c:v>
                </c:pt>
                <c:pt idx="40">
                  <c:v> 40</c:v>
                </c:pt>
                <c:pt idx="41">
                  <c:v> 41</c:v>
                </c:pt>
                <c:pt idx="42">
                  <c:v> 42</c:v>
                </c:pt>
                <c:pt idx="43">
                  <c:v> 43</c:v>
                </c:pt>
                <c:pt idx="44">
                  <c:v> 44</c:v>
                </c:pt>
                <c:pt idx="45">
                  <c:v> 45</c:v>
                </c:pt>
                <c:pt idx="46">
                  <c:v> 46</c:v>
                </c:pt>
                <c:pt idx="47">
                  <c:v> 47</c:v>
                </c:pt>
                <c:pt idx="48">
                  <c:v> 48</c:v>
                </c:pt>
                <c:pt idx="49">
                  <c:v> 49</c:v>
                </c:pt>
                <c:pt idx="50">
                  <c:v> 50</c:v>
                </c:pt>
                <c:pt idx="51">
                  <c:v> 51</c:v>
                </c:pt>
                <c:pt idx="52">
                  <c:v> 52</c:v>
                </c:pt>
                <c:pt idx="53">
                  <c:v> 53</c:v>
                </c:pt>
                <c:pt idx="54">
                  <c:v> 54</c:v>
                </c:pt>
                <c:pt idx="55">
                  <c:v> 55</c:v>
                </c:pt>
                <c:pt idx="56">
                  <c:v> 56</c:v>
                </c:pt>
                <c:pt idx="57">
                  <c:v> 57</c:v>
                </c:pt>
                <c:pt idx="58">
                  <c:v> 58</c:v>
                </c:pt>
                <c:pt idx="59">
                  <c:v> 59</c:v>
                </c:pt>
                <c:pt idx="60">
                  <c:v> 60</c:v>
                </c:pt>
                <c:pt idx="61">
                  <c:v> 61</c:v>
                </c:pt>
                <c:pt idx="62">
                  <c:v> 62</c:v>
                </c:pt>
                <c:pt idx="63">
                  <c:v> 63</c:v>
                </c:pt>
                <c:pt idx="64">
                  <c:v> 64</c:v>
                </c:pt>
                <c:pt idx="65">
                  <c:v> 65</c:v>
                </c:pt>
                <c:pt idx="66">
                  <c:v> 66</c:v>
                </c:pt>
                <c:pt idx="67">
                  <c:v> 67</c:v>
                </c:pt>
                <c:pt idx="68">
                  <c:v> 68</c:v>
                </c:pt>
                <c:pt idx="69">
                  <c:v> 69</c:v>
                </c:pt>
                <c:pt idx="70">
                  <c:v> 70</c:v>
                </c:pt>
                <c:pt idx="71">
                  <c:v> 71</c:v>
                </c:pt>
                <c:pt idx="72">
                  <c:v> 72</c:v>
                </c:pt>
                <c:pt idx="73">
                  <c:v> 73</c:v>
                </c:pt>
                <c:pt idx="74">
                  <c:v> 74</c:v>
                </c:pt>
                <c:pt idx="75">
                  <c:v> 75</c:v>
                </c:pt>
                <c:pt idx="76">
                  <c:v> 76</c:v>
                </c:pt>
                <c:pt idx="77">
                  <c:v> 77</c:v>
                </c:pt>
                <c:pt idx="78">
                  <c:v> 78</c:v>
                </c:pt>
                <c:pt idx="79">
                  <c:v> 79</c:v>
                </c:pt>
                <c:pt idx="80">
                  <c:v> 80</c:v>
                </c:pt>
                <c:pt idx="81">
                  <c:v> 81</c:v>
                </c:pt>
                <c:pt idx="82">
                  <c:v> 82</c:v>
                </c:pt>
                <c:pt idx="83">
                  <c:v> 83</c:v>
                </c:pt>
                <c:pt idx="84">
                  <c:v> 84</c:v>
                </c:pt>
                <c:pt idx="85">
                  <c:v> 85</c:v>
                </c:pt>
                <c:pt idx="86">
                  <c:v> 86</c:v>
                </c:pt>
                <c:pt idx="87">
                  <c:v> 87</c:v>
                </c:pt>
                <c:pt idx="88">
                  <c:v> 88</c:v>
                </c:pt>
                <c:pt idx="89">
                  <c:v> 89</c:v>
                </c:pt>
                <c:pt idx="90">
                  <c:v> 90</c:v>
                </c:pt>
                <c:pt idx="91">
                  <c:v> 91</c:v>
                </c:pt>
                <c:pt idx="92">
                  <c:v> 92</c:v>
                </c:pt>
                <c:pt idx="93">
                  <c:v> 93</c:v>
                </c:pt>
                <c:pt idx="94">
                  <c:v> 94</c:v>
                </c:pt>
                <c:pt idx="95">
                  <c:v> 95</c:v>
                </c:pt>
                <c:pt idx="96">
                  <c:v> 96</c:v>
                </c:pt>
                <c:pt idx="97">
                  <c:v> 97</c:v>
                </c:pt>
                <c:pt idx="98">
                  <c:v> 98</c:v>
                </c:pt>
                <c:pt idx="99">
                  <c:v> 99</c:v>
                </c:pt>
                <c:pt idx="100">
                  <c:v> 100</c:v>
                </c:pt>
                <c:pt idx="101">
                  <c:v> 101</c:v>
                </c:pt>
                <c:pt idx="102">
                  <c:v> 102</c:v>
                </c:pt>
                <c:pt idx="103">
                  <c:v> 103</c:v>
                </c:pt>
                <c:pt idx="104">
                  <c:v> 104</c:v>
                </c:pt>
                <c:pt idx="105">
                  <c:v> 105</c:v>
                </c:pt>
                <c:pt idx="106">
                  <c:v> 106</c:v>
                </c:pt>
                <c:pt idx="107">
                  <c:v> 107</c:v>
                </c:pt>
                <c:pt idx="108">
                  <c:v> 108</c:v>
                </c:pt>
                <c:pt idx="109">
                  <c:v> 109</c:v>
                </c:pt>
                <c:pt idx="110">
                  <c:v> 110</c:v>
                </c:pt>
                <c:pt idx="111">
                  <c:v> 111</c:v>
                </c:pt>
                <c:pt idx="112">
                  <c:v> 112</c:v>
                </c:pt>
                <c:pt idx="113">
                  <c:v> 113</c:v>
                </c:pt>
                <c:pt idx="114">
                  <c:v> 114</c:v>
                </c:pt>
                <c:pt idx="115">
                  <c:v> 115</c:v>
                </c:pt>
                <c:pt idx="116">
                  <c:v> 116</c:v>
                </c:pt>
                <c:pt idx="117">
                  <c:v> 117</c:v>
                </c:pt>
                <c:pt idx="118">
                  <c:v> 118</c:v>
                </c:pt>
                <c:pt idx="119">
                  <c:v> 119</c:v>
                </c:pt>
                <c:pt idx="120">
                  <c:v> 120</c:v>
                </c:pt>
                <c:pt idx="121">
                  <c:v> 121</c:v>
                </c:pt>
                <c:pt idx="122">
                  <c:v> 122</c:v>
                </c:pt>
                <c:pt idx="123">
                  <c:v> 123</c:v>
                </c:pt>
                <c:pt idx="124">
                  <c:v> 124</c:v>
                </c:pt>
                <c:pt idx="125">
                  <c:v> 125</c:v>
                </c:pt>
                <c:pt idx="126">
                  <c:v> 126</c:v>
                </c:pt>
                <c:pt idx="127">
                  <c:v> 127</c:v>
                </c:pt>
                <c:pt idx="128">
                  <c:v> 128</c:v>
                </c:pt>
                <c:pt idx="129">
                  <c:v> 129</c:v>
                </c:pt>
                <c:pt idx="130">
                  <c:v> 130</c:v>
                </c:pt>
                <c:pt idx="131">
                  <c:v> 131</c:v>
                </c:pt>
                <c:pt idx="132">
                  <c:v> 132</c:v>
                </c:pt>
                <c:pt idx="133">
                  <c:v> 133</c:v>
                </c:pt>
                <c:pt idx="134">
                  <c:v> 134</c:v>
                </c:pt>
                <c:pt idx="135">
                  <c:v> 135</c:v>
                </c:pt>
                <c:pt idx="136">
                  <c:v> 136</c:v>
                </c:pt>
                <c:pt idx="137">
                  <c:v> 137</c:v>
                </c:pt>
                <c:pt idx="138">
                  <c:v> 138</c:v>
                </c:pt>
                <c:pt idx="139">
                  <c:v> 139</c:v>
                </c:pt>
                <c:pt idx="140">
                  <c:v> 140</c:v>
                </c:pt>
                <c:pt idx="141">
                  <c:v> 141</c:v>
                </c:pt>
                <c:pt idx="142">
                  <c:v> 142</c:v>
                </c:pt>
                <c:pt idx="143">
                  <c:v> 143</c:v>
                </c:pt>
                <c:pt idx="144">
                  <c:v> 144</c:v>
                </c:pt>
                <c:pt idx="145">
                  <c:v> 145</c:v>
                </c:pt>
                <c:pt idx="146">
                  <c:v> 146</c:v>
                </c:pt>
                <c:pt idx="147">
                  <c:v> 147</c:v>
                </c:pt>
                <c:pt idx="148">
                  <c:v> 148</c:v>
                </c:pt>
                <c:pt idx="149">
                  <c:v> 149</c:v>
                </c:pt>
                <c:pt idx="150">
                  <c:v> 150</c:v>
                </c:pt>
              </c:strCache>
            </c:strRef>
          </c:cat>
          <c:val>
            <c:numRef>
              <c:f>'Enter Data 1'!$X$3:$X$153</c:f>
              <c:numCache>
                <c:formatCode>General</c:formatCode>
                <c:ptCount val="151"/>
              </c:numCache>
            </c:numRef>
          </c:val>
          <c:smooth val="0"/>
          <c:extLst>
            <c:ext xmlns:c16="http://schemas.microsoft.com/office/drawing/2014/chart" uri="{C3380CC4-5D6E-409C-BE32-E72D297353CC}">
              <c16:uniqueId val="{00000011-8DA6-4D7C-9DB4-5C778BC5E5D8}"/>
            </c:ext>
          </c:extLst>
        </c:ser>
        <c:ser>
          <c:idx val="16"/>
          <c:order val="16"/>
          <c:spPr>
            <a:ln w="28575" cap="rnd">
              <a:noFill/>
              <a:round/>
            </a:ln>
            <a:effectLst/>
          </c:spPr>
          <c:marker>
            <c:symbol val="circle"/>
            <c:size val="4"/>
            <c:spPr>
              <a:noFill/>
              <a:ln w="3175">
                <a:solidFill>
                  <a:schemeClr val="accent6">
                    <a:lumMod val="75000"/>
                  </a:schemeClr>
                </a:solidFill>
              </a:ln>
              <a:effectLst/>
            </c:spPr>
          </c:marker>
          <c:cat>
            <c:strRef>
              <c:f>'Enter Data 1'!$B$3:$C$153</c:f>
              <c:strCache>
                <c:ptCount val="151"/>
                <c:pt idx="0">
                  <c:v> 0</c:v>
                </c:pt>
                <c:pt idx="1">
                  <c:v> 1</c:v>
                </c:pt>
                <c:pt idx="2">
                  <c:v> 2</c:v>
                </c:pt>
                <c:pt idx="3">
                  <c:v> 3</c:v>
                </c:pt>
                <c:pt idx="4">
                  <c:v> 4</c:v>
                </c:pt>
                <c:pt idx="5">
                  <c:v> 5</c:v>
                </c:pt>
                <c:pt idx="6">
                  <c:v> 6</c:v>
                </c:pt>
                <c:pt idx="7">
                  <c:v> 7</c:v>
                </c:pt>
                <c:pt idx="8">
                  <c:v> 8</c:v>
                </c:pt>
                <c:pt idx="9">
                  <c:v> 9</c:v>
                </c:pt>
                <c:pt idx="10">
                  <c:v> 10</c:v>
                </c:pt>
                <c:pt idx="11">
                  <c:v> 11</c:v>
                </c:pt>
                <c:pt idx="12">
                  <c:v> 12</c:v>
                </c:pt>
                <c:pt idx="13">
                  <c:v> 13</c:v>
                </c:pt>
                <c:pt idx="14">
                  <c:v> 14</c:v>
                </c:pt>
                <c:pt idx="15">
                  <c:v> 15</c:v>
                </c:pt>
                <c:pt idx="16">
                  <c:v> 16</c:v>
                </c:pt>
                <c:pt idx="17">
                  <c:v> 17</c:v>
                </c:pt>
                <c:pt idx="18">
                  <c:v> 18</c:v>
                </c:pt>
                <c:pt idx="19">
                  <c:v> 19</c:v>
                </c:pt>
                <c:pt idx="20">
                  <c:v> 20</c:v>
                </c:pt>
                <c:pt idx="21">
                  <c:v> 21</c:v>
                </c:pt>
                <c:pt idx="22">
                  <c:v> 22</c:v>
                </c:pt>
                <c:pt idx="23">
                  <c:v> 23</c:v>
                </c:pt>
                <c:pt idx="24">
                  <c:v> 24</c:v>
                </c:pt>
                <c:pt idx="25">
                  <c:v> 25</c:v>
                </c:pt>
                <c:pt idx="26">
                  <c:v> 26</c:v>
                </c:pt>
                <c:pt idx="27">
                  <c:v> 27</c:v>
                </c:pt>
                <c:pt idx="28">
                  <c:v> 28</c:v>
                </c:pt>
                <c:pt idx="29">
                  <c:v> 29</c:v>
                </c:pt>
                <c:pt idx="30">
                  <c:v> 30</c:v>
                </c:pt>
                <c:pt idx="31">
                  <c:v> 31</c:v>
                </c:pt>
                <c:pt idx="32">
                  <c:v> 32</c:v>
                </c:pt>
                <c:pt idx="33">
                  <c:v> 33</c:v>
                </c:pt>
                <c:pt idx="34">
                  <c:v> 34</c:v>
                </c:pt>
                <c:pt idx="35">
                  <c:v> 35</c:v>
                </c:pt>
                <c:pt idx="36">
                  <c:v> 36</c:v>
                </c:pt>
                <c:pt idx="37">
                  <c:v> 37</c:v>
                </c:pt>
                <c:pt idx="38">
                  <c:v> 38</c:v>
                </c:pt>
                <c:pt idx="39">
                  <c:v> 39</c:v>
                </c:pt>
                <c:pt idx="40">
                  <c:v> 40</c:v>
                </c:pt>
                <c:pt idx="41">
                  <c:v> 41</c:v>
                </c:pt>
                <c:pt idx="42">
                  <c:v> 42</c:v>
                </c:pt>
                <c:pt idx="43">
                  <c:v> 43</c:v>
                </c:pt>
                <c:pt idx="44">
                  <c:v> 44</c:v>
                </c:pt>
                <c:pt idx="45">
                  <c:v> 45</c:v>
                </c:pt>
                <c:pt idx="46">
                  <c:v> 46</c:v>
                </c:pt>
                <c:pt idx="47">
                  <c:v> 47</c:v>
                </c:pt>
                <c:pt idx="48">
                  <c:v> 48</c:v>
                </c:pt>
                <c:pt idx="49">
                  <c:v> 49</c:v>
                </c:pt>
                <c:pt idx="50">
                  <c:v> 50</c:v>
                </c:pt>
                <c:pt idx="51">
                  <c:v> 51</c:v>
                </c:pt>
                <c:pt idx="52">
                  <c:v> 52</c:v>
                </c:pt>
                <c:pt idx="53">
                  <c:v> 53</c:v>
                </c:pt>
                <c:pt idx="54">
                  <c:v> 54</c:v>
                </c:pt>
                <c:pt idx="55">
                  <c:v> 55</c:v>
                </c:pt>
                <c:pt idx="56">
                  <c:v> 56</c:v>
                </c:pt>
                <c:pt idx="57">
                  <c:v> 57</c:v>
                </c:pt>
                <c:pt idx="58">
                  <c:v> 58</c:v>
                </c:pt>
                <c:pt idx="59">
                  <c:v> 59</c:v>
                </c:pt>
                <c:pt idx="60">
                  <c:v> 60</c:v>
                </c:pt>
                <c:pt idx="61">
                  <c:v> 61</c:v>
                </c:pt>
                <c:pt idx="62">
                  <c:v> 62</c:v>
                </c:pt>
                <c:pt idx="63">
                  <c:v> 63</c:v>
                </c:pt>
                <c:pt idx="64">
                  <c:v> 64</c:v>
                </c:pt>
                <c:pt idx="65">
                  <c:v> 65</c:v>
                </c:pt>
                <c:pt idx="66">
                  <c:v> 66</c:v>
                </c:pt>
                <c:pt idx="67">
                  <c:v> 67</c:v>
                </c:pt>
                <c:pt idx="68">
                  <c:v> 68</c:v>
                </c:pt>
                <c:pt idx="69">
                  <c:v> 69</c:v>
                </c:pt>
                <c:pt idx="70">
                  <c:v> 70</c:v>
                </c:pt>
                <c:pt idx="71">
                  <c:v> 71</c:v>
                </c:pt>
                <c:pt idx="72">
                  <c:v> 72</c:v>
                </c:pt>
                <c:pt idx="73">
                  <c:v> 73</c:v>
                </c:pt>
                <c:pt idx="74">
                  <c:v> 74</c:v>
                </c:pt>
                <c:pt idx="75">
                  <c:v> 75</c:v>
                </c:pt>
                <c:pt idx="76">
                  <c:v> 76</c:v>
                </c:pt>
                <c:pt idx="77">
                  <c:v> 77</c:v>
                </c:pt>
                <c:pt idx="78">
                  <c:v> 78</c:v>
                </c:pt>
                <c:pt idx="79">
                  <c:v> 79</c:v>
                </c:pt>
                <c:pt idx="80">
                  <c:v> 80</c:v>
                </c:pt>
                <c:pt idx="81">
                  <c:v> 81</c:v>
                </c:pt>
                <c:pt idx="82">
                  <c:v> 82</c:v>
                </c:pt>
                <c:pt idx="83">
                  <c:v> 83</c:v>
                </c:pt>
                <c:pt idx="84">
                  <c:v> 84</c:v>
                </c:pt>
                <c:pt idx="85">
                  <c:v> 85</c:v>
                </c:pt>
                <c:pt idx="86">
                  <c:v> 86</c:v>
                </c:pt>
                <c:pt idx="87">
                  <c:v> 87</c:v>
                </c:pt>
                <c:pt idx="88">
                  <c:v> 88</c:v>
                </c:pt>
                <c:pt idx="89">
                  <c:v> 89</c:v>
                </c:pt>
                <c:pt idx="90">
                  <c:v> 90</c:v>
                </c:pt>
                <c:pt idx="91">
                  <c:v> 91</c:v>
                </c:pt>
                <c:pt idx="92">
                  <c:v> 92</c:v>
                </c:pt>
                <c:pt idx="93">
                  <c:v> 93</c:v>
                </c:pt>
                <c:pt idx="94">
                  <c:v> 94</c:v>
                </c:pt>
                <c:pt idx="95">
                  <c:v> 95</c:v>
                </c:pt>
                <c:pt idx="96">
                  <c:v> 96</c:v>
                </c:pt>
                <c:pt idx="97">
                  <c:v> 97</c:v>
                </c:pt>
                <c:pt idx="98">
                  <c:v> 98</c:v>
                </c:pt>
                <c:pt idx="99">
                  <c:v> 99</c:v>
                </c:pt>
                <c:pt idx="100">
                  <c:v> 100</c:v>
                </c:pt>
                <c:pt idx="101">
                  <c:v> 101</c:v>
                </c:pt>
                <c:pt idx="102">
                  <c:v> 102</c:v>
                </c:pt>
                <c:pt idx="103">
                  <c:v> 103</c:v>
                </c:pt>
                <c:pt idx="104">
                  <c:v> 104</c:v>
                </c:pt>
                <c:pt idx="105">
                  <c:v> 105</c:v>
                </c:pt>
                <c:pt idx="106">
                  <c:v> 106</c:v>
                </c:pt>
                <c:pt idx="107">
                  <c:v> 107</c:v>
                </c:pt>
                <c:pt idx="108">
                  <c:v> 108</c:v>
                </c:pt>
                <c:pt idx="109">
                  <c:v> 109</c:v>
                </c:pt>
                <c:pt idx="110">
                  <c:v> 110</c:v>
                </c:pt>
                <c:pt idx="111">
                  <c:v> 111</c:v>
                </c:pt>
                <c:pt idx="112">
                  <c:v> 112</c:v>
                </c:pt>
                <c:pt idx="113">
                  <c:v> 113</c:v>
                </c:pt>
                <c:pt idx="114">
                  <c:v> 114</c:v>
                </c:pt>
                <c:pt idx="115">
                  <c:v> 115</c:v>
                </c:pt>
                <c:pt idx="116">
                  <c:v> 116</c:v>
                </c:pt>
                <c:pt idx="117">
                  <c:v> 117</c:v>
                </c:pt>
                <c:pt idx="118">
                  <c:v> 118</c:v>
                </c:pt>
                <c:pt idx="119">
                  <c:v> 119</c:v>
                </c:pt>
                <c:pt idx="120">
                  <c:v> 120</c:v>
                </c:pt>
                <c:pt idx="121">
                  <c:v> 121</c:v>
                </c:pt>
                <c:pt idx="122">
                  <c:v> 122</c:v>
                </c:pt>
                <c:pt idx="123">
                  <c:v> 123</c:v>
                </c:pt>
                <c:pt idx="124">
                  <c:v> 124</c:v>
                </c:pt>
                <c:pt idx="125">
                  <c:v> 125</c:v>
                </c:pt>
                <c:pt idx="126">
                  <c:v> 126</c:v>
                </c:pt>
                <c:pt idx="127">
                  <c:v> 127</c:v>
                </c:pt>
                <c:pt idx="128">
                  <c:v> 128</c:v>
                </c:pt>
                <c:pt idx="129">
                  <c:v> 129</c:v>
                </c:pt>
                <c:pt idx="130">
                  <c:v> 130</c:v>
                </c:pt>
                <c:pt idx="131">
                  <c:v> 131</c:v>
                </c:pt>
                <c:pt idx="132">
                  <c:v> 132</c:v>
                </c:pt>
                <c:pt idx="133">
                  <c:v> 133</c:v>
                </c:pt>
                <c:pt idx="134">
                  <c:v> 134</c:v>
                </c:pt>
                <c:pt idx="135">
                  <c:v> 135</c:v>
                </c:pt>
                <c:pt idx="136">
                  <c:v> 136</c:v>
                </c:pt>
                <c:pt idx="137">
                  <c:v> 137</c:v>
                </c:pt>
                <c:pt idx="138">
                  <c:v> 138</c:v>
                </c:pt>
                <c:pt idx="139">
                  <c:v> 139</c:v>
                </c:pt>
                <c:pt idx="140">
                  <c:v> 140</c:v>
                </c:pt>
                <c:pt idx="141">
                  <c:v> 141</c:v>
                </c:pt>
                <c:pt idx="142">
                  <c:v> 142</c:v>
                </c:pt>
                <c:pt idx="143">
                  <c:v> 143</c:v>
                </c:pt>
                <c:pt idx="144">
                  <c:v> 144</c:v>
                </c:pt>
                <c:pt idx="145">
                  <c:v> 145</c:v>
                </c:pt>
                <c:pt idx="146">
                  <c:v> 146</c:v>
                </c:pt>
                <c:pt idx="147">
                  <c:v> 147</c:v>
                </c:pt>
                <c:pt idx="148">
                  <c:v> 148</c:v>
                </c:pt>
                <c:pt idx="149">
                  <c:v> 149</c:v>
                </c:pt>
                <c:pt idx="150">
                  <c:v> 150</c:v>
                </c:pt>
              </c:strCache>
            </c:strRef>
          </c:cat>
          <c:val>
            <c:numRef>
              <c:f>'Enter Data 1'!$Y$3:$Y$153</c:f>
              <c:numCache>
                <c:formatCode>General</c:formatCode>
                <c:ptCount val="151"/>
              </c:numCache>
            </c:numRef>
          </c:val>
          <c:smooth val="0"/>
          <c:extLst>
            <c:ext xmlns:c16="http://schemas.microsoft.com/office/drawing/2014/chart" uri="{C3380CC4-5D6E-409C-BE32-E72D297353CC}">
              <c16:uniqueId val="{00000012-8DA6-4D7C-9DB4-5C778BC5E5D8}"/>
            </c:ext>
          </c:extLst>
        </c:ser>
        <c:ser>
          <c:idx val="17"/>
          <c:order val="17"/>
          <c:spPr>
            <a:ln w="28575" cap="rnd">
              <a:noFill/>
              <a:round/>
            </a:ln>
            <a:effectLst/>
          </c:spPr>
          <c:marker>
            <c:symbol val="circle"/>
            <c:size val="4"/>
            <c:spPr>
              <a:solidFill>
                <a:schemeClr val="accent6">
                  <a:lumMod val="75000"/>
                </a:schemeClr>
              </a:solidFill>
              <a:ln w="3175">
                <a:solidFill>
                  <a:schemeClr val="accent6">
                    <a:lumMod val="75000"/>
                  </a:schemeClr>
                </a:solidFill>
              </a:ln>
              <a:effectLst/>
            </c:spPr>
          </c:marker>
          <c:cat>
            <c:strRef>
              <c:f>'Enter Data 1'!$B$3:$C$153</c:f>
              <c:strCache>
                <c:ptCount val="151"/>
                <c:pt idx="0">
                  <c:v> 0</c:v>
                </c:pt>
                <c:pt idx="1">
                  <c:v> 1</c:v>
                </c:pt>
                <c:pt idx="2">
                  <c:v> 2</c:v>
                </c:pt>
                <c:pt idx="3">
                  <c:v> 3</c:v>
                </c:pt>
                <c:pt idx="4">
                  <c:v> 4</c:v>
                </c:pt>
                <c:pt idx="5">
                  <c:v> 5</c:v>
                </c:pt>
                <c:pt idx="6">
                  <c:v> 6</c:v>
                </c:pt>
                <c:pt idx="7">
                  <c:v> 7</c:v>
                </c:pt>
                <c:pt idx="8">
                  <c:v> 8</c:v>
                </c:pt>
                <c:pt idx="9">
                  <c:v> 9</c:v>
                </c:pt>
                <c:pt idx="10">
                  <c:v> 10</c:v>
                </c:pt>
                <c:pt idx="11">
                  <c:v> 11</c:v>
                </c:pt>
                <c:pt idx="12">
                  <c:v> 12</c:v>
                </c:pt>
                <c:pt idx="13">
                  <c:v> 13</c:v>
                </c:pt>
                <c:pt idx="14">
                  <c:v> 14</c:v>
                </c:pt>
                <c:pt idx="15">
                  <c:v> 15</c:v>
                </c:pt>
                <c:pt idx="16">
                  <c:v> 16</c:v>
                </c:pt>
                <c:pt idx="17">
                  <c:v> 17</c:v>
                </c:pt>
                <c:pt idx="18">
                  <c:v> 18</c:v>
                </c:pt>
                <c:pt idx="19">
                  <c:v> 19</c:v>
                </c:pt>
                <c:pt idx="20">
                  <c:v> 20</c:v>
                </c:pt>
                <c:pt idx="21">
                  <c:v> 21</c:v>
                </c:pt>
                <c:pt idx="22">
                  <c:v> 22</c:v>
                </c:pt>
                <c:pt idx="23">
                  <c:v> 23</c:v>
                </c:pt>
                <c:pt idx="24">
                  <c:v> 24</c:v>
                </c:pt>
                <c:pt idx="25">
                  <c:v> 25</c:v>
                </c:pt>
                <c:pt idx="26">
                  <c:v> 26</c:v>
                </c:pt>
                <c:pt idx="27">
                  <c:v> 27</c:v>
                </c:pt>
                <c:pt idx="28">
                  <c:v> 28</c:v>
                </c:pt>
                <c:pt idx="29">
                  <c:v> 29</c:v>
                </c:pt>
                <c:pt idx="30">
                  <c:v> 30</c:v>
                </c:pt>
                <c:pt idx="31">
                  <c:v> 31</c:v>
                </c:pt>
                <c:pt idx="32">
                  <c:v> 32</c:v>
                </c:pt>
                <c:pt idx="33">
                  <c:v> 33</c:v>
                </c:pt>
                <c:pt idx="34">
                  <c:v> 34</c:v>
                </c:pt>
                <c:pt idx="35">
                  <c:v> 35</c:v>
                </c:pt>
                <c:pt idx="36">
                  <c:v> 36</c:v>
                </c:pt>
                <c:pt idx="37">
                  <c:v> 37</c:v>
                </c:pt>
                <c:pt idx="38">
                  <c:v> 38</c:v>
                </c:pt>
                <c:pt idx="39">
                  <c:v> 39</c:v>
                </c:pt>
                <c:pt idx="40">
                  <c:v> 40</c:v>
                </c:pt>
                <c:pt idx="41">
                  <c:v> 41</c:v>
                </c:pt>
                <c:pt idx="42">
                  <c:v> 42</c:v>
                </c:pt>
                <c:pt idx="43">
                  <c:v> 43</c:v>
                </c:pt>
                <c:pt idx="44">
                  <c:v> 44</c:v>
                </c:pt>
                <c:pt idx="45">
                  <c:v> 45</c:v>
                </c:pt>
                <c:pt idx="46">
                  <c:v> 46</c:v>
                </c:pt>
                <c:pt idx="47">
                  <c:v> 47</c:v>
                </c:pt>
                <c:pt idx="48">
                  <c:v> 48</c:v>
                </c:pt>
                <c:pt idx="49">
                  <c:v> 49</c:v>
                </c:pt>
                <c:pt idx="50">
                  <c:v> 50</c:v>
                </c:pt>
                <c:pt idx="51">
                  <c:v> 51</c:v>
                </c:pt>
                <c:pt idx="52">
                  <c:v> 52</c:v>
                </c:pt>
                <c:pt idx="53">
                  <c:v> 53</c:v>
                </c:pt>
                <c:pt idx="54">
                  <c:v> 54</c:v>
                </c:pt>
                <c:pt idx="55">
                  <c:v> 55</c:v>
                </c:pt>
                <c:pt idx="56">
                  <c:v> 56</c:v>
                </c:pt>
                <c:pt idx="57">
                  <c:v> 57</c:v>
                </c:pt>
                <c:pt idx="58">
                  <c:v> 58</c:v>
                </c:pt>
                <c:pt idx="59">
                  <c:v> 59</c:v>
                </c:pt>
                <c:pt idx="60">
                  <c:v> 60</c:v>
                </c:pt>
                <c:pt idx="61">
                  <c:v> 61</c:v>
                </c:pt>
                <c:pt idx="62">
                  <c:v> 62</c:v>
                </c:pt>
                <c:pt idx="63">
                  <c:v> 63</c:v>
                </c:pt>
                <c:pt idx="64">
                  <c:v> 64</c:v>
                </c:pt>
                <c:pt idx="65">
                  <c:v> 65</c:v>
                </c:pt>
                <c:pt idx="66">
                  <c:v> 66</c:v>
                </c:pt>
                <c:pt idx="67">
                  <c:v> 67</c:v>
                </c:pt>
                <c:pt idx="68">
                  <c:v> 68</c:v>
                </c:pt>
                <c:pt idx="69">
                  <c:v> 69</c:v>
                </c:pt>
                <c:pt idx="70">
                  <c:v> 70</c:v>
                </c:pt>
                <c:pt idx="71">
                  <c:v> 71</c:v>
                </c:pt>
                <c:pt idx="72">
                  <c:v> 72</c:v>
                </c:pt>
                <c:pt idx="73">
                  <c:v> 73</c:v>
                </c:pt>
                <c:pt idx="74">
                  <c:v> 74</c:v>
                </c:pt>
                <c:pt idx="75">
                  <c:v> 75</c:v>
                </c:pt>
                <c:pt idx="76">
                  <c:v> 76</c:v>
                </c:pt>
                <c:pt idx="77">
                  <c:v> 77</c:v>
                </c:pt>
                <c:pt idx="78">
                  <c:v> 78</c:v>
                </c:pt>
                <c:pt idx="79">
                  <c:v> 79</c:v>
                </c:pt>
                <c:pt idx="80">
                  <c:v> 80</c:v>
                </c:pt>
                <c:pt idx="81">
                  <c:v> 81</c:v>
                </c:pt>
                <c:pt idx="82">
                  <c:v> 82</c:v>
                </c:pt>
                <c:pt idx="83">
                  <c:v> 83</c:v>
                </c:pt>
                <c:pt idx="84">
                  <c:v> 84</c:v>
                </c:pt>
                <c:pt idx="85">
                  <c:v> 85</c:v>
                </c:pt>
                <c:pt idx="86">
                  <c:v> 86</c:v>
                </c:pt>
                <c:pt idx="87">
                  <c:v> 87</c:v>
                </c:pt>
                <c:pt idx="88">
                  <c:v> 88</c:v>
                </c:pt>
                <c:pt idx="89">
                  <c:v> 89</c:v>
                </c:pt>
                <c:pt idx="90">
                  <c:v> 90</c:v>
                </c:pt>
                <c:pt idx="91">
                  <c:v> 91</c:v>
                </c:pt>
                <c:pt idx="92">
                  <c:v> 92</c:v>
                </c:pt>
                <c:pt idx="93">
                  <c:v> 93</c:v>
                </c:pt>
                <c:pt idx="94">
                  <c:v> 94</c:v>
                </c:pt>
                <c:pt idx="95">
                  <c:v> 95</c:v>
                </c:pt>
                <c:pt idx="96">
                  <c:v> 96</c:v>
                </c:pt>
                <c:pt idx="97">
                  <c:v> 97</c:v>
                </c:pt>
                <c:pt idx="98">
                  <c:v> 98</c:v>
                </c:pt>
                <c:pt idx="99">
                  <c:v> 99</c:v>
                </c:pt>
                <c:pt idx="100">
                  <c:v> 100</c:v>
                </c:pt>
                <c:pt idx="101">
                  <c:v> 101</c:v>
                </c:pt>
                <c:pt idx="102">
                  <c:v> 102</c:v>
                </c:pt>
                <c:pt idx="103">
                  <c:v> 103</c:v>
                </c:pt>
                <c:pt idx="104">
                  <c:v> 104</c:v>
                </c:pt>
                <c:pt idx="105">
                  <c:v> 105</c:v>
                </c:pt>
                <c:pt idx="106">
                  <c:v> 106</c:v>
                </c:pt>
                <c:pt idx="107">
                  <c:v> 107</c:v>
                </c:pt>
                <c:pt idx="108">
                  <c:v> 108</c:v>
                </c:pt>
                <c:pt idx="109">
                  <c:v> 109</c:v>
                </c:pt>
                <c:pt idx="110">
                  <c:v> 110</c:v>
                </c:pt>
                <c:pt idx="111">
                  <c:v> 111</c:v>
                </c:pt>
                <c:pt idx="112">
                  <c:v> 112</c:v>
                </c:pt>
                <c:pt idx="113">
                  <c:v> 113</c:v>
                </c:pt>
                <c:pt idx="114">
                  <c:v> 114</c:v>
                </c:pt>
                <c:pt idx="115">
                  <c:v> 115</c:v>
                </c:pt>
                <c:pt idx="116">
                  <c:v> 116</c:v>
                </c:pt>
                <c:pt idx="117">
                  <c:v> 117</c:v>
                </c:pt>
                <c:pt idx="118">
                  <c:v> 118</c:v>
                </c:pt>
                <c:pt idx="119">
                  <c:v> 119</c:v>
                </c:pt>
                <c:pt idx="120">
                  <c:v> 120</c:v>
                </c:pt>
                <c:pt idx="121">
                  <c:v> 121</c:v>
                </c:pt>
                <c:pt idx="122">
                  <c:v> 122</c:v>
                </c:pt>
                <c:pt idx="123">
                  <c:v> 123</c:v>
                </c:pt>
                <c:pt idx="124">
                  <c:v> 124</c:v>
                </c:pt>
                <c:pt idx="125">
                  <c:v> 125</c:v>
                </c:pt>
                <c:pt idx="126">
                  <c:v> 126</c:v>
                </c:pt>
                <c:pt idx="127">
                  <c:v> 127</c:v>
                </c:pt>
                <c:pt idx="128">
                  <c:v> 128</c:v>
                </c:pt>
                <c:pt idx="129">
                  <c:v> 129</c:v>
                </c:pt>
                <c:pt idx="130">
                  <c:v> 130</c:v>
                </c:pt>
                <c:pt idx="131">
                  <c:v> 131</c:v>
                </c:pt>
                <c:pt idx="132">
                  <c:v> 132</c:v>
                </c:pt>
                <c:pt idx="133">
                  <c:v> 133</c:v>
                </c:pt>
                <c:pt idx="134">
                  <c:v> 134</c:v>
                </c:pt>
                <c:pt idx="135">
                  <c:v> 135</c:v>
                </c:pt>
                <c:pt idx="136">
                  <c:v> 136</c:v>
                </c:pt>
                <c:pt idx="137">
                  <c:v> 137</c:v>
                </c:pt>
                <c:pt idx="138">
                  <c:v> 138</c:v>
                </c:pt>
                <c:pt idx="139">
                  <c:v> 139</c:v>
                </c:pt>
                <c:pt idx="140">
                  <c:v> 140</c:v>
                </c:pt>
                <c:pt idx="141">
                  <c:v> 141</c:v>
                </c:pt>
                <c:pt idx="142">
                  <c:v> 142</c:v>
                </c:pt>
                <c:pt idx="143">
                  <c:v> 143</c:v>
                </c:pt>
                <c:pt idx="144">
                  <c:v> 144</c:v>
                </c:pt>
                <c:pt idx="145">
                  <c:v> 145</c:v>
                </c:pt>
                <c:pt idx="146">
                  <c:v> 146</c:v>
                </c:pt>
                <c:pt idx="147">
                  <c:v> 147</c:v>
                </c:pt>
                <c:pt idx="148">
                  <c:v> 148</c:v>
                </c:pt>
                <c:pt idx="149">
                  <c:v> 149</c:v>
                </c:pt>
                <c:pt idx="150">
                  <c:v> 150</c:v>
                </c:pt>
              </c:strCache>
            </c:strRef>
          </c:cat>
          <c:val>
            <c:numRef>
              <c:f>'Enter Data 1'!$Z$3:$Z$153</c:f>
              <c:numCache>
                <c:formatCode>General</c:formatCode>
                <c:ptCount val="151"/>
              </c:numCache>
            </c:numRef>
          </c:val>
          <c:smooth val="0"/>
          <c:extLst>
            <c:ext xmlns:c16="http://schemas.microsoft.com/office/drawing/2014/chart" uri="{C3380CC4-5D6E-409C-BE32-E72D297353CC}">
              <c16:uniqueId val="{00000013-8DA6-4D7C-9DB4-5C778BC5E5D8}"/>
            </c:ext>
          </c:extLst>
        </c:ser>
        <c:ser>
          <c:idx val="18"/>
          <c:order val="18"/>
          <c:spPr>
            <a:ln w="28575" cap="rnd">
              <a:noFill/>
              <a:round/>
            </a:ln>
            <a:effectLst/>
          </c:spPr>
          <c:marker>
            <c:symbol val="circle"/>
            <c:size val="4"/>
            <c:spPr>
              <a:noFill/>
              <a:ln w="3175">
                <a:solidFill>
                  <a:schemeClr val="accent6">
                    <a:lumMod val="75000"/>
                  </a:schemeClr>
                </a:solidFill>
              </a:ln>
              <a:effectLst/>
            </c:spPr>
          </c:marker>
          <c:cat>
            <c:strRef>
              <c:f>'Enter Data 1'!$B$3:$C$153</c:f>
              <c:strCache>
                <c:ptCount val="151"/>
                <c:pt idx="0">
                  <c:v> 0</c:v>
                </c:pt>
                <c:pt idx="1">
                  <c:v> 1</c:v>
                </c:pt>
                <c:pt idx="2">
                  <c:v> 2</c:v>
                </c:pt>
                <c:pt idx="3">
                  <c:v> 3</c:v>
                </c:pt>
                <c:pt idx="4">
                  <c:v> 4</c:v>
                </c:pt>
                <c:pt idx="5">
                  <c:v> 5</c:v>
                </c:pt>
                <c:pt idx="6">
                  <c:v> 6</c:v>
                </c:pt>
                <c:pt idx="7">
                  <c:v> 7</c:v>
                </c:pt>
                <c:pt idx="8">
                  <c:v> 8</c:v>
                </c:pt>
                <c:pt idx="9">
                  <c:v> 9</c:v>
                </c:pt>
                <c:pt idx="10">
                  <c:v> 10</c:v>
                </c:pt>
                <c:pt idx="11">
                  <c:v> 11</c:v>
                </c:pt>
                <c:pt idx="12">
                  <c:v> 12</c:v>
                </c:pt>
                <c:pt idx="13">
                  <c:v> 13</c:v>
                </c:pt>
                <c:pt idx="14">
                  <c:v> 14</c:v>
                </c:pt>
                <c:pt idx="15">
                  <c:v> 15</c:v>
                </c:pt>
                <c:pt idx="16">
                  <c:v> 16</c:v>
                </c:pt>
                <c:pt idx="17">
                  <c:v> 17</c:v>
                </c:pt>
                <c:pt idx="18">
                  <c:v> 18</c:v>
                </c:pt>
                <c:pt idx="19">
                  <c:v> 19</c:v>
                </c:pt>
                <c:pt idx="20">
                  <c:v> 20</c:v>
                </c:pt>
                <c:pt idx="21">
                  <c:v> 21</c:v>
                </c:pt>
                <c:pt idx="22">
                  <c:v> 22</c:v>
                </c:pt>
                <c:pt idx="23">
                  <c:v> 23</c:v>
                </c:pt>
                <c:pt idx="24">
                  <c:v> 24</c:v>
                </c:pt>
                <c:pt idx="25">
                  <c:v> 25</c:v>
                </c:pt>
                <c:pt idx="26">
                  <c:v> 26</c:v>
                </c:pt>
                <c:pt idx="27">
                  <c:v> 27</c:v>
                </c:pt>
                <c:pt idx="28">
                  <c:v> 28</c:v>
                </c:pt>
                <c:pt idx="29">
                  <c:v> 29</c:v>
                </c:pt>
                <c:pt idx="30">
                  <c:v> 30</c:v>
                </c:pt>
                <c:pt idx="31">
                  <c:v> 31</c:v>
                </c:pt>
                <c:pt idx="32">
                  <c:v> 32</c:v>
                </c:pt>
                <c:pt idx="33">
                  <c:v> 33</c:v>
                </c:pt>
                <c:pt idx="34">
                  <c:v> 34</c:v>
                </c:pt>
                <c:pt idx="35">
                  <c:v> 35</c:v>
                </c:pt>
                <c:pt idx="36">
                  <c:v> 36</c:v>
                </c:pt>
                <c:pt idx="37">
                  <c:v> 37</c:v>
                </c:pt>
                <c:pt idx="38">
                  <c:v> 38</c:v>
                </c:pt>
                <c:pt idx="39">
                  <c:v> 39</c:v>
                </c:pt>
                <c:pt idx="40">
                  <c:v> 40</c:v>
                </c:pt>
                <c:pt idx="41">
                  <c:v> 41</c:v>
                </c:pt>
                <c:pt idx="42">
                  <c:v> 42</c:v>
                </c:pt>
                <c:pt idx="43">
                  <c:v> 43</c:v>
                </c:pt>
                <c:pt idx="44">
                  <c:v> 44</c:v>
                </c:pt>
                <c:pt idx="45">
                  <c:v> 45</c:v>
                </c:pt>
                <c:pt idx="46">
                  <c:v> 46</c:v>
                </c:pt>
                <c:pt idx="47">
                  <c:v> 47</c:v>
                </c:pt>
                <c:pt idx="48">
                  <c:v> 48</c:v>
                </c:pt>
                <c:pt idx="49">
                  <c:v> 49</c:v>
                </c:pt>
                <c:pt idx="50">
                  <c:v> 50</c:v>
                </c:pt>
                <c:pt idx="51">
                  <c:v> 51</c:v>
                </c:pt>
                <c:pt idx="52">
                  <c:v> 52</c:v>
                </c:pt>
                <c:pt idx="53">
                  <c:v> 53</c:v>
                </c:pt>
                <c:pt idx="54">
                  <c:v> 54</c:v>
                </c:pt>
                <c:pt idx="55">
                  <c:v> 55</c:v>
                </c:pt>
                <c:pt idx="56">
                  <c:v> 56</c:v>
                </c:pt>
                <c:pt idx="57">
                  <c:v> 57</c:v>
                </c:pt>
                <c:pt idx="58">
                  <c:v> 58</c:v>
                </c:pt>
                <c:pt idx="59">
                  <c:v> 59</c:v>
                </c:pt>
                <c:pt idx="60">
                  <c:v> 60</c:v>
                </c:pt>
                <c:pt idx="61">
                  <c:v> 61</c:v>
                </c:pt>
                <c:pt idx="62">
                  <c:v> 62</c:v>
                </c:pt>
                <c:pt idx="63">
                  <c:v> 63</c:v>
                </c:pt>
                <c:pt idx="64">
                  <c:v> 64</c:v>
                </c:pt>
                <c:pt idx="65">
                  <c:v> 65</c:v>
                </c:pt>
                <c:pt idx="66">
                  <c:v> 66</c:v>
                </c:pt>
                <c:pt idx="67">
                  <c:v> 67</c:v>
                </c:pt>
                <c:pt idx="68">
                  <c:v> 68</c:v>
                </c:pt>
                <c:pt idx="69">
                  <c:v> 69</c:v>
                </c:pt>
                <c:pt idx="70">
                  <c:v> 70</c:v>
                </c:pt>
                <c:pt idx="71">
                  <c:v> 71</c:v>
                </c:pt>
                <c:pt idx="72">
                  <c:v> 72</c:v>
                </c:pt>
                <c:pt idx="73">
                  <c:v> 73</c:v>
                </c:pt>
                <c:pt idx="74">
                  <c:v> 74</c:v>
                </c:pt>
                <c:pt idx="75">
                  <c:v> 75</c:v>
                </c:pt>
                <c:pt idx="76">
                  <c:v> 76</c:v>
                </c:pt>
                <c:pt idx="77">
                  <c:v> 77</c:v>
                </c:pt>
                <c:pt idx="78">
                  <c:v> 78</c:v>
                </c:pt>
                <c:pt idx="79">
                  <c:v> 79</c:v>
                </c:pt>
                <c:pt idx="80">
                  <c:v> 80</c:v>
                </c:pt>
                <c:pt idx="81">
                  <c:v> 81</c:v>
                </c:pt>
                <c:pt idx="82">
                  <c:v> 82</c:v>
                </c:pt>
                <c:pt idx="83">
                  <c:v> 83</c:v>
                </c:pt>
                <c:pt idx="84">
                  <c:v> 84</c:v>
                </c:pt>
                <c:pt idx="85">
                  <c:v> 85</c:v>
                </c:pt>
                <c:pt idx="86">
                  <c:v> 86</c:v>
                </c:pt>
                <c:pt idx="87">
                  <c:v> 87</c:v>
                </c:pt>
                <c:pt idx="88">
                  <c:v> 88</c:v>
                </c:pt>
                <c:pt idx="89">
                  <c:v> 89</c:v>
                </c:pt>
                <c:pt idx="90">
                  <c:v> 90</c:v>
                </c:pt>
                <c:pt idx="91">
                  <c:v> 91</c:v>
                </c:pt>
                <c:pt idx="92">
                  <c:v> 92</c:v>
                </c:pt>
                <c:pt idx="93">
                  <c:v> 93</c:v>
                </c:pt>
                <c:pt idx="94">
                  <c:v> 94</c:v>
                </c:pt>
                <c:pt idx="95">
                  <c:v> 95</c:v>
                </c:pt>
                <c:pt idx="96">
                  <c:v> 96</c:v>
                </c:pt>
                <c:pt idx="97">
                  <c:v> 97</c:v>
                </c:pt>
                <c:pt idx="98">
                  <c:v> 98</c:v>
                </c:pt>
                <c:pt idx="99">
                  <c:v> 99</c:v>
                </c:pt>
                <c:pt idx="100">
                  <c:v> 100</c:v>
                </c:pt>
                <c:pt idx="101">
                  <c:v> 101</c:v>
                </c:pt>
                <c:pt idx="102">
                  <c:v> 102</c:v>
                </c:pt>
                <c:pt idx="103">
                  <c:v> 103</c:v>
                </c:pt>
                <c:pt idx="104">
                  <c:v> 104</c:v>
                </c:pt>
                <c:pt idx="105">
                  <c:v> 105</c:v>
                </c:pt>
                <c:pt idx="106">
                  <c:v> 106</c:v>
                </c:pt>
                <c:pt idx="107">
                  <c:v> 107</c:v>
                </c:pt>
                <c:pt idx="108">
                  <c:v> 108</c:v>
                </c:pt>
                <c:pt idx="109">
                  <c:v> 109</c:v>
                </c:pt>
                <c:pt idx="110">
                  <c:v> 110</c:v>
                </c:pt>
                <c:pt idx="111">
                  <c:v> 111</c:v>
                </c:pt>
                <c:pt idx="112">
                  <c:v> 112</c:v>
                </c:pt>
                <c:pt idx="113">
                  <c:v> 113</c:v>
                </c:pt>
                <c:pt idx="114">
                  <c:v> 114</c:v>
                </c:pt>
                <c:pt idx="115">
                  <c:v> 115</c:v>
                </c:pt>
                <c:pt idx="116">
                  <c:v> 116</c:v>
                </c:pt>
                <c:pt idx="117">
                  <c:v> 117</c:v>
                </c:pt>
                <c:pt idx="118">
                  <c:v> 118</c:v>
                </c:pt>
                <c:pt idx="119">
                  <c:v> 119</c:v>
                </c:pt>
                <c:pt idx="120">
                  <c:v> 120</c:v>
                </c:pt>
                <c:pt idx="121">
                  <c:v> 121</c:v>
                </c:pt>
                <c:pt idx="122">
                  <c:v> 122</c:v>
                </c:pt>
                <c:pt idx="123">
                  <c:v> 123</c:v>
                </c:pt>
                <c:pt idx="124">
                  <c:v> 124</c:v>
                </c:pt>
                <c:pt idx="125">
                  <c:v> 125</c:v>
                </c:pt>
                <c:pt idx="126">
                  <c:v> 126</c:v>
                </c:pt>
                <c:pt idx="127">
                  <c:v> 127</c:v>
                </c:pt>
                <c:pt idx="128">
                  <c:v> 128</c:v>
                </c:pt>
                <c:pt idx="129">
                  <c:v> 129</c:v>
                </c:pt>
                <c:pt idx="130">
                  <c:v> 130</c:v>
                </c:pt>
                <c:pt idx="131">
                  <c:v> 131</c:v>
                </c:pt>
                <c:pt idx="132">
                  <c:v> 132</c:v>
                </c:pt>
                <c:pt idx="133">
                  <c:v> 133</c:v>
                </c:pt>
                <c:pt idx="134">
                  <c:v> 134</c:v>
                </c:pt>
                <c:pt idx="135">
                  <c:v> 135</c:v>
                </c:pt>
                <c:pt idx="136">
                  <c:v> 136</c:v>
                </c:pt>
                <c:pt idx="137">
                  <c:v> 137</c:v>
                </c:pt>
                <c:pt idx="138">
                  <c:v> 138</c:v>
                </c:pt>
                <c:pt idx="139">
                  <c:v> 139</c:v>
                </c:pt>
                <c:pt idx="140">
                  <c:v> 140</c:v>
                </c:pt>
                <c:pt idx="141">
                  <c:v> 141</c:v>
                </c:pt>
                <c:pt idx="142">
                  <c:v> 142</c:v>
                </c:pt>
                <c:pt idx="143">
                  <c:v> 143</c:v>
                </c:pt>
                <c:pt idx="144">
                  <c:v> 144</c:v>
                </c:pt>
                <c:pt idx="145">
                  <c:v> 145</c:v>
                </c:pt>
                <c:pt idx="146">
                  <c:v> 146</c:v>
                </c:pt>
                <c:pt idx="147">
                  <c:v> 147</c:v>
                </c:pt>
                <c:pt idx="148">
                  <c:v> 148</c:v>
                </c:pt>
                <c:pt idx="149">
                  <c:v> 149</c:v>
                </c:pt>
                <c:pt idx="150">
                  <c:v> 150</c:v>
                </c:pt>
              </c:strCache>
            </c:strRef>
          </c:cat>
          <c:val>
            <c:numRef>
              <c:f>'Enter Data 1'!$AA$3:$AA$153</c:f>
              <c:numCache>
                <c:formatCode>General</c:formatCode>
                <c:ptCount val="151"/>
              </c:numCache>
            </c:numRef>
          </c:val>
          <c:smooth val="0"/>
          <c:extLst>
            <c:ext xmlns:c16="http://schemas.microsoft.com/office/drawing/2014/chart" uri="{C3380CC4-5D6E-409C-BE32-E72D297353CC}">
              <c16:uniqueId val="{00000014-8DA6-4D7C-9DB4-5C778BC5E5D8}"/>
            </c:ext>
          </c:extLst>
        </c:ser>
        <c:ser>
          <c:idx val="21"/>
          <c:order val="20"/>
          <c:tx>
            <c:v>Date</c:v>
          </c:tx>
          <c:spPr>
            <a:ln w="25400" cap="rnd">
              <a:noFill/>
              <a:round/>
            </a:ln>
            <a:effectLst/>
          </c:spPr>
          <c:marker>
            <c:symbol val="none"/>
          </c:marker>
          <c:cat>
            <c:strRef>
              <c:f>'Enter Data 1'!$B$3:$C$153</c:f>
              <c:strCache>
                <c:ptCount val="151"/>
                <c:pt idx="0">
                  <c:v> 0</c:v>
                </c:pt>
                <c:pt idx="1">
                  <c:v> 1</c:v>
                </c:pt>
                <c:pt idx="2">
                  <c:v> 2</c:v>
                </c:pt>
                <c:pt idx="3">
                  <c:v> 3</c:v>
                </c:pt>
                <c:pt idx="4">
                  <c:v> 4</c:v>
                </c:pt>
                <c:pt idx="5">
                  <c:v> 5</c:v>
                </c:pt>
                <c:pt idx="6">
                  <c:v> 6</c:v>
                </c:pt>
                <c:pt idx="7">
                  <c:v> 7</c:v>
                </c:pt>
                <c:pt idx="8">
                  <c:v> 8</c:v>
                </c:pt>
                <c:pt idx="9">
                  <c:v> 9</c:v>
                </c:pt>
                <c:pt idx="10">
                  <c:v> 10</c:v>
                </c:pt>
                <c:pt idx="11">
                  <c:v> 11</c:v>
                </c:pt>
                <c:pt idx="12">
                  <c:v> 12</c:v>
                </c:pt>
                <c:pt idx="13">
                  <c:v> 13</c:v>
                </c:pt>
                <c:pt idx="14">
                  <c:v> 14</c:v>
                </c:pt>
                <c:pt idx="15">
                  <c:v> 15</c:v>
                </c:pt>
                <c:pt idx="16">
                  <c:v> 16</c:v>
                </c:pt>
                <c:pt idx="17">
                  <c:v> 17</c:v>
                </c:pt>
                <c:pt idx="18">
                  <c:v> 18</c:v>
                </c:pt>
                <c:pt idx="19">
                  <c:v> 19</c:v>
                </c:pt>
                <c:pt idx="20">
                  <c:v> 20</c:v>
                </c:pt>
                <c:pt idx="21">
                  <c:v> 21</c:v>
                </c:pt>
                <c:pt idx="22">
                  <c:v> 22</c:v>
                </c:pt>
                <c:pt idx="23">
                  <c:v> 23</c:v>
                </c:pt>
                <c:pt idx="24">
                  <c:v> 24</c:v>
                </c:pt>
                <c:pt idx="25">
                  <c:v> 25</c:v>
                </c:pt>
                <c:pt idx="26">
                  <c:v> 26</c:v>
                </c:pt>
                <c:pt idx="27">
                  <c:v> 27</c:v>
                </c:pt>
                <c:pt idx="28">
                  <c:v> 28</c:v>
                </c:pt>
                <c:pt idx="29">
                  <c:v> 29</c:v>
                </c:pt>
                <c:pt idx="30">
                  <c:v> 30</c:v>
                </c:pt>
                <c:pt idx="31">
                  <c:v> 31</c:v>
                </c:pt>
                <c:pt idx="32">
                  <c:v> 32</c:v>
                </c:pt>
                <c:pt idx="33">
                  <c:v> 33</c:v>
                </c:pt>
                <c:pt idx="34">
                  <c:v> 34</c:v>
                </c:pt>
                <c:pt idx="35">
                  <c:v> 35</c:v>
                </c:pt>
                <c:pt idx="36">
                  <c:v> 36</c:v>
                </c:pt>
                <c:pt idx="37">
                  <c:v> 37</c:v>
                </c:pt>
                <c:pt idx="38">
                  <c:v> 38</c:v>
                </c:pt>
                <c:pt idx="39">
                  <c:v> 39</c:v>
                </c:pt>
                <c:pt idx="40">
                  <c:v> 40</c:v>
                </c:pt>
                <c:pt idx="41">
                  <c:v> 41</c:v>
                </c:pt>
                <c:pt idx="42">
                  <c:v> 42</c:v>
                </c:pt>
                <c:pt idx="43">
                  <c:v> 43</c:v>
                </c:pt>
                <c:pt idx="44">
                  <c:v> 44</c:v>
                </c:pt>
                <c:pt idx="45">
                  <c:v> 45</c:v>
                </c:pt>
                <c:pt idx="46">
                  <c:v> 46</c:v>
                </c:pt>
                <c:pt idx="47">
                  <c:v> 47</c:v>
                </c:pt>
                <c:pt idx="48">
                  <c:v> 48</c:v>
                </c:pt>
                <c:pt idx="49">
                  <c:v> 49</c:v>
                </c:pt>
                <c:pt idx="50">
                  <c:v> 50</c:v>
                </c:pt>
                <c:pt idx="51">
                  <c:v> 51</c:v>
                </c:pt>
                <c:pt idx="52">
                  <c:v> 52</c:v>
                </c:pt>
                <c:pt idx="53">
                  <c:v> 53</c:v>
                </c:pt>
                <c:pt idx="54">
                  <c:v> 54</c:v>
                </c:pt>
                <c:pt idx="55">
                  <c:v> 55</c:v>
                </c:pt>
                <c:pt idx="56">
                  <c:v> 56</c:v>
                </c:pt>
                <c:pt idx="57">
                  <c:v> 57</c:v>
                </c:pt>
                <c:pt idx="58">
                  <c:v> 58</c:v>
                </c:pt>
                <c:pt idx="59">
                  <c:v> 59</c:v>
                </c:pt>
                <c:pt idx="60">
                  <c:v> 60</c:v>
                </c:pt>
                <c:pt idx="61">
                  <c:v> 61</c:v>
                </c:pt>
                <c:pt idx="62">
                  <c:v> 62</c:v>
                </c:pt>
                <c:pt idx="63">
                  <c:v> 63</c:v>
                </c:pt>
                <c:pt idx="64">
                  <c:v> 64</c:v>
                </c:pt>
                <c:pt idx="65">
                  <c:v> 65</c:v>
                </c:pt>
                <c:pt idx="66">
                  <c:v> 66</c:v>
                </c:pt>
                <c:pt idx="67">
                  <c:v> 67</c:v>
                </c:pt>
                <c:pt idx="68">
                  <c:v> 68</c:v>
                </c:pt>
                <c:pt idx="69">
                  <c:v> 69</c:v>
                </c:pt>
                <c:pt idx="70">
                  <c:v> 70</c:v>
                </c:pt>
                <c:pt idx="71">
                  <c:v> 71</c:v>
                </c:pt>
                <c:pt idx="72">
                  <c:v> 72</c:v>
                </c:pt>
                <c:pt idx="73">
                  <c:v> 73</c:v>
                </c:pt>
                <c:pt idx="74">
                  <c:v> 74</c:v>
                </c:pt>
                <c:pt idx="75">
                  <c:v> 75</c:v>
                </c:pt>
                <c:pt idx="76">
                  <c:v> 76</c:v>
                </c:pt>
                <c:pt idx="77">
                  <c:v> 77</c:v>
                </c:pt>
                <c:pt idx="78">
                  <c:v> 78</c:v>
                </c:pt>
                <c:pt idx="79">
                  <c:v> 79</c:v>
                </c:pt>
                <c:pt idx="80">
                  <c:v> 80</c:v>
                </c:pt>
                <c:pt idx="81">
                  <c:v> 81</c:v>
                </c:pt>
                <c:pt idx="82">
                  <c:v> 82</c:v>
                </c:pt>
                <c:pt idx="83">
                  <c:v> 83</c:v>
                </c:pt>
                <c:pt idx="84">
                  <c:v> 84</c:v>
                </c:pt>
                <c:pt idx="85">
                  <c:v> 85</c:v>
                </c:pt>
                <c:pt idx="86">
                  <c:v> 86</c:v>
                </c:pt>
                <c:pt idx="87">
                  <c:v> 87</c:v>
                </c:pt>
                <c:pt idx="88">
                  <c:v> 88</c:v>
                </c:pt>
                <c:pt idx="89">
                  <c:v> 89</c:v>
                </c:pt>
                <c:pt idx="90">
                  <c:v> 90</c:v>
                </c:pt>
                <c:pt idx="91">
                  <c:v> 91</c:v>
                </c:pt>
                <c:pt idx="92">
                  <c:v> 92</c:v>
                </c:pt>
                <c:pt idx="93">
                  <c:v> 93</c:v>
                </c:pt>
                <c:pt idx="94">
                  <c:v> 94</c:v>
                </c:pt>
                <c:pt idx="95">
                  <c:v> 95</c:v>
                </c:pt>
                <c:pt idx="96">
                  <c:v> 96</c:v>
                </c:pt>
                <c:pt idx="97">
                  <c:v> 97</c:v>
                </c:pt>
                <c:pt idx="98">
                  <c:v> 98</c:v>
                </c:pt>
                <c:pt idx="99">
                  <c:v> 99</c:v>
                </c:pt>
                <c:pt idx="100">
                  <c:v> 100</c:v>
                </c:pt>
                <c:pt idx="101">
                  <c:v> 101</c:v>
                </c:pt>
                <c:pt idx="102">
                  <c:v> 102</c:v>
                </c:pt>
                <c:pt idx="103">
                  <c:v> 103</c:v>
                </c:pt>
                <c:pt idx="104">
                  <c:v> 104</c:v>
                </c:pt>
                <c:pt idx="105">
                  <c:v> 105</c:v>
                </c:pt>
                <c:pt idx="106">
                  <c:v> 106</c:v>
                </c:pt>
                <c:pt idx="107">
                  <c:v> 107</c:v>
                </c:pt>
                <c:pt idx="108">
                  <c:v> 108</c:v>
                </c:pt>
                <c:pt idx="109">
                  <c:v> 109</c:v>
                </c:pt>
                <c:pt idx="110">
                  <c:v> 110</c:v>
                </c:pt>
                <c:pt idx="111">
                  <c:v> 111</c:v>
                </c:pt>
                <c:pt idx="112">
                  <c:v> 112</c:v>
                </c:pt>
                <c:pt idx="113">
                  <c:v> 113</c:v>
                </c:pt>
                <c:pt idx="114">
                  <c:v> 114</c:v>
                </c:pt>
                <c:pt idx="115">
                  <c:v> 115</c:v>
                </c:pt>
                <c:pt idx="116">
                  <c:v> 116</c:v>
                </c:pt>
                <c:pt idx="117">
                  <c:v> 117</c:v>
                </c:pt>
                <c:pt idx="118">
                  <c:v> 118</c:v>
                </c:pt>
                <c:pt idx="119">
                  <c:v> 119</c:v>
                </c:pt>
                <c:pt idx="120">
                  <c:v> 120</c:v>
                </c:pt>
                <c:pt idx="121">
                  <c:v> 121</c:v>
                </c:pt>
                <c:pt idx="122">
                  <c:v> 122</c:v>
                </c:pt>
                <c:pt idx="123">
                  <c:v> 123</c:v>
                </c:pt>
                <c:pt idx="124">
                  <c:v> 124</c:v>
                </c:pt>
                <c:pt idx="125">
                  <c:v> 125</c:v>
                </c:pt>
                <c:pt idx="126">
                  <c:v> 126</c:v>
                </c:pt>
                <c:pt idx="127">
                  <c:v> 127</c:v>
                </c:pt>
                <c:pt idx="128">
                  <c:v> 128</c:v>
                </c:pt>
                <c:pt idx="129">
                  <c:v> 129</c:v>
                </c:pt>
                <c:pt idx="130">
                  <c:v> 130</c:v>
                </c:pt>
                <c:pt idx="131">
                  <c:v> 131</c:v>
                </c:pt>
                <c:pt idx="132">
                  <c:v> 132</c:v>
                </c:pt>
                <c:pt idx="133">
                  <c:v> 133</c:v>
                </c:pt>
                <c:pt idx="134">
                  <c:v> 134</c:v>
                </c:pt>
                <c:pt idx="135">
                  <c:v> 135</c:v>
                </c:pt>
                <c:pt idx="136">
                  <c:v> 136</c:v>
                </c:pt>
                <c:pt idx="137">
                  <c:v> 137</c:v>
                </c:pt>
                <c:pt idx="138">
                  <c:v> 138</c:v>
                </c:pt>
                <c:pt idx="139">
                  <c:v> 139</c:v>
                </c:pt>
                <c:pt idx="140">
                  <c:v> 140</c:v>
                </c:pt>
                <c:pt idx="141">
                  <c:v> 141</c:v>
                </c:pt>
                <c:pt idx="142">
                  <c:v> 142</c:v>
                </c:pt>
                <c:pt idx="143">
                  <c:v> 143</c:v>
                </c:pt>
                <c:pt idx="144">
                  <c:v> 144</c:v>
                </c:pt>
                <c:pt idx="145">
                  <c:v> 145</c:v>
                </c:pt>
                <c:pt idx="146">
                  <c:v> 146</c:v>
                </c:pt>
                <c:pt idx="147">
                  <c:v> 147</c:v>
                </c:pt>
                <c:pt idx="148">
                  <c:v> 148</c:v>
                </c:pt>
                <c:pt idx="149">
                  <c:v> 149</c:v>
                </c:pt>
                <c:pt idx="150">
                  <c:v> 150</c:v>
                </c:pt>
              </c:strCache>
            </c:strRef>
          </c:cat>
          <c:val>
            <c:numLit>
              <c:formatCode>General</c:formatCode>
              <c:ptCount val="1"/>
              <c:pt idx="0">
                <c:v>1</c:v>
              </c:pt>
            </c:numLit>
          </c:val>
          <c:smooth val="0"/>
          <c:extLst>
            <c:ext xmlns:c16="http://schemas.microsoft.com/office/drawing/2014/chart" uri="{C3380CC4-5D6E-409C-BE32-E72D297353CC}">
              <c16:uniqueId val="{00000002-09EB-1E4C-9DB7-54B011867FF7}"/>
            </c:ext>
          </c:extLst>
        </c:ser>
        <c:ser>
          <c:idx val="22"/>
          <c:order val="21"/>
          <c:tx>
            <c:v>R1 in SR</c:v>
          </c:tx>
          <c:spPr>
            <a:ln w="25400" cap="rnd">
              <a:noFill/>
              <a:round/>
            </a:ln>
            <a:effectLst/>
          </c:spPr>
          <c:marker>
            <c:symbol val="circle"/>
            <c:size val="4"/>
            <c:spPr>
              <a:solidFill>
                <a:srgbClr val="FF0000"/>
              </a:solidFill>
              <a:ln w="9525">
                <a:noFill/>
              </a:ln>
              <a:effectLst/>
            </c:spPr>
          </c:marker>
          <c:val>
            <c:numRef>
              <c:f>'Enter Data 1'!$D$3:$D$153</c:f>
              <c:numCache>
                <c:formatCode>0</c:formatCode>
                <c:ptCount val="151"/>
              </c:numCache>
            </c:numRef>
          </c:val>
          <c:smooth val="0"/>
          <c:extLst>
            <c:ext xmlns:c16="http://schemas.microsoft.com/office/drawing/2014/chart" uri="{C3380CC4-5D6E-409C-BE32-E72D297353CC}">
              <c16:uniqueId val="{00000003-09EB-1E4C-9DB7-54B011867FF7}"/>
            </c:ext>
          </c:extLst>
        </c:ser>
        <c:ser>
          <c:idx val="23"/>
          <c:order val="22"/>
          <c:tx>
            <c:v>R2 in SR</c:v>
          </c:tx>
          <c:spPr>
            <a:ln w="25400" cap="rnd">
              <a:noFill/>
              <a:round/>
            </a:ln>
            <a:effectLst/>
          </c:spPr>
          <c:marker>
            <c:symbol val="circle"/>
            <c:size val="4"/>
            <c:spPr>
              <a:solidFill>
                <a:srgbClr val="FF9900"/>
              </a:solidFill>
              <a:ln w="9525">
                <a:noFill/>
              </a:ln>
              <a:effectLst/>
            </c:spPr>
          </c:marker>
          <c:val>
            <c:numRef>
              <c:f>'Enter Data 1'!$E$3:$E$153</c:f>
              <c:numCache>
                <c:formatCode>0</c:formatCode>
                <c:ptCount val="151"/>
              </c:numCache>
            </c:numRef>
          </c:val>
          <c:smooth val="0"/>
          <c:extLst>
            <c:ext xmlns:c16="http://schemas.microsoft.com/office/drawing/2014/chart" uri="{C3380CC4-5D6E-409C-BE32-E72D297353CC}">
              <c16:uniqueId val="{00000004-09EB-1E4C-9DB7-54B011867FF7}"/>
            </c:ext>
          </c:extLst>
        </c:ser>
        <c:ser>
          <c:idx val="24"/>
          <c:order val="23"/>
          <c:tx>
            <c:v>R3 in SR</c:v>
          </c:tx>
          <c:spPr>
            <a:ln w="25400" cap="rnd">
              <a:noFill/>
              <a:round/>
            </a:ln>
            <a:effectLst/>
          </c:spPr>
          <c:marker>
            <c:symbol val="circle"/>
            <c:size val="4"/>
            <c:spPr>
              <a:solidFill>
                <a:schemeClr val="accent4">
                  <a:lumMod val="60000"/>
                  <a:lumOff val="40000"/>
                </a:schemeClr>
              </a:solidFill>
              <a:ln w="9525">
                <a:noFill/>
              </a:ln>
              <a:effectLst/>
            </c:spPr>
          </c:marker>
          <c:val>
            <c:numRef>
              <c:f>'Enter Data 1'!$F$3:$F$153</c:f>
              <c:numCache>
                <c:formatCode>0</c:formatCode>
                <c:ptCount val="151"/>
              </c:numCache>
            </c:numRef>
          </c:val>
          <c:smooth val="0"/>
          <c:extLst>
            <c:ext xmlns:c16="http://schemas.microsoft.com/office/drawing/2014/chart" uri="{C3380CC4-5D6E-409C-BE32-E72D297353CC}">
              <c16:uniqueId val="{00000005-09EB-1E4C-9DB7-54B011867FF7}"/>
            </c:ext>
          </c:extLst>
        </c:ser>
        <c:ser>
          <c:idx val="25"/>
          <c:order val="24"/>
          <c:tx>
            <c:v>HRE</c:v>
          </c:tx>
          <c:spPr>
            <a:ln w="25400" cap="rnd">
              <a:noFill/>
              <a:round/>
            </a:ln>
            <a:effectLst/>
          </c:spPr>
          <c:marker>
            <c:symbol val="circle"/>
            <c:size val="4"/>
            <c:spPr>
              <a:solidFill>
                <a:srgbClr val="B43CD1"/>
              </a:solidFill>
              <a:ln w="3175">
                <a:solidFill>
                  <a:srgbClr val="B43CD1"/>
                </a:solidFill>
              </a:ln>
              <a:effectLst/>
            </c:spPr>
          </c:marker>
          <c:val>
            <c:numRef>
              <c:f>'Enter Data 1'!$G$3:$G$153</c:f>
              <c:numCache>
                <c:formatCode>0</c:formatCode>
                <c:ptCount val="151"/>
              </c:numCache>
            </c:numRef>
          </c:val>
          <c:smooth val="0"/>
          <c:extLst>
            <c:ext xmlns:c16="http://schemas.microsoft.com/office/drawing/2014/chart" uri="{C3380CC4-5D6E-409C-BE32-E72D297353CC}">
              <c16:uniqueId val="{00000006-09EB-1E4C-9DB7-54B011867FF7}"/>
            </c:ext>
          </c:extLst>
        </c:ser>
        <c:ser>
          <c:idx val="26"/>
          <c:order val="25"/>
          <c:tx>
            <c:v>R3 in EO</c:v>
          </c:tx>
          <c:spPr>
            <a:ln w="25400" cap="rnd">
              <a:noFill/>
              <a:round/>
            </a:ln>
            <a:effectLst/>
          </c:spPr>
          <c:marker>
            <c:symbol val="circle"/>
            <c:size val="4"/>
            <c:spPr>
              <a:solidFill>
                <a:srgbClr val="FF0000"/>
              </a:solidFill>
              <a:ln w="3175">
                <a:solidFill>
                  <a:srgbClr val="FF0000"/>
                </a:solidFill>
              </a:ln>
              <a:effectLst/>
            </c:spPr>
          </c:marker>
          <c:val>
            <c:numRef>
              <c:f>'Enter Data 1'!$J$3:$J$153</c:f>
              <c:numCache>
                <c:formatCode>General</c:formatCode>
                <c:ptCount val="151"/>
              </c:numCache>
            </c:numRef>
          </c:val>
          <c:smooth val="0"/>
          <c:extLst>
            <c:ext xmlns:c16="http://schemas.microsoft.com/office/drawing/2014/chart" uri="{C3380CC4-5D6E-409C-BE32-E72D297353CC}">
              <c16:uniqueId val="{00000007-09EB-1E4C-9DB7-54B011867FF7}"/>
            </c:ext>
          </c:extLst>
        </c:ser>
        <c:ser>
          <c:idx val="27"/>
          <c:order val="26"/>
          <c:spPr>
            <a:ln w="25400" cap="rnd">
              <a:noFill/>
              <a:round/>
            </a:ln>
            <a:effectLst/>
          </c:spPr>
          <c:marker>
            <c:symbol val="circle"/>
            <c:size val="4"/>
            <c:spPr>
              <a:solidFill>
                <a:schemeClr val="accent6">
                  <a:lumMod val="75000"/>
                </a:schemeClr>
              </a:solidFill>
              <a:ln w="9525">
                <a:noFill/>
              </a:ln>
              <a:effectLst/>
            </c:spPr>
          </c:marker>
          <c:val>
            <c:numRef>
              <c:f>'Enter Data 1'!$AB$3:$AB$153</c:f>
              <c:numCache>
                <c:formatCode>General</c:formatCode>
                <c:ptCount val="151"/>
              </c:numCache>
            </c:numRef>
          </c:val>
          <c:smooth val="0"/>
          <c:extLst>
            <c:ext xmlns:c16="http://schemas.microsoft.com/office/drawing/2014/chart" uri="{C3380CC4-5D6E-409C-BE32-E72D297353CC}">
              <c16:uniqueId val="{0000000A-09EB-1E4C-9DB7-54B011867FF7}"/>
            </c:ext>
          </c:extLst>
        </c:ser>
        <c:dLbls>
          <c:showLegendKey val="0"/>
          <c:showVal val="0"/>
          <c:showCatName val="0"/>
          <c:showSerName val="0"/>
          <c:showPercent val="0"/>
          <c:showBubbleSize val="0"/>
        </c:dLbls>
        <c:marker val="1"/>
        <c:smooth val="0"/>
        <c:axId val="561890808"/>
        <c:axId val="561888888"/>
      </c:lineChart>
      <c:catAx>
        <c:axId val="561890808"/>
        <c:scaling>
          <c:orientation val="minMax"/>
        </c:scaling>
        <c:delete val="0"/>
        <c:axPos val="b"/>
        <c:title>
          <c:tx>
            <c:rich>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r>
                  <a:rPr lang="en-US" sz="1050">
                    <a:latin typeface="Times New Roman" panose="02020603050405020304" pitchFamily="18" charset="0"/>
                    <a:cs typeface="Times New Roman" panose="02020603050405020304" pitchFamily="18" charset="0"/>
                  </a:rPr>
                  <a:t>Trials</a:t>
                </a:r>
                <a:endParaRPr lang="en-US" sz="900">
                  <a:latin typeface="Times New Roman" panose="02020603050405020304" pitchFamily="18" charset="0"/>
                  <a:cs typeface="Times New Roman" panose="02020603050405020304" pitchFamily="18" charset="0"/>
                </a:endParaRPr>
              </a:p>
            </c:rich>
          </c:tx>
          <c:layout>
            <c:manualLayout>
              <c:xMode val="edge"/>
              <c:yMode val="edge"/>
              <c:x val="0.48528797761538073"/>
              <c:y val="0.94981360590696773"/>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out"/>
        <c:minorTickMark val="none"/>
        <c:tickLblPos val="low"/>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chemeClr val="tx1"/>
                </a:solidFill>
                <a:latin typeface="Times New Roman" panose="02020603050405020304" pitchFamily="18" charset="0"/>
                <a:ea typeface="+mn-ea"/>
                <a:cs typeface="Times New Roman" panose="02020603050405020304" pitchFamily="18" charset="0"/>
              </a:defRPr>
            </a:pPr>
            <a:endParaRPr lang="en-US"/>
          </a:p>
        </c:txPr>
        <c:crossAx val="561888888"/>
        <c:crossesAt val="-5"/>
        <c:auto val="0"/>
        <c:lblAlgn val="ctr"/>
        <c:lblOffset val="100"/>
        <c:tickLblSkip val="15"/>
        <c:tickMarkSkip val="15"/>
        <c:noMultiLvlLbl val="1"/>
      </c:catAx>
      <c:valAx>
        <c:axId val="561888888"/>
        <c:scaling>
          <c:orientation val="minMax"/>
          <c:max val="12"/>
          <c:min val="-5"/>
        </c:scaling>
        <c:delete val="0"/>
        <c:axPos val="l"/>
        <c:numFmt formatCode="General" sourceLinked="1"/>
        <c:majorTickMark val="out"/>
        <c:minorTickMark val="none"/>
        <c:tickLblPos val="nextTo"/>
        <c:spPr>
          <a:solidFill>
            <a:schemeClr val="bg1"/>
          </a:solidFill>
          <a:ln>
            <a:solidFill>
              <a:schemeClr val="tx1"/>
            </a:solidFill>
          </a:ln>
          <a:effectLst/>
        </c:spPr>
        <c:txPr>
          <a:bodyPr rot="-60000000" spcFirstLastPara="1" vertOverflow="ellipsis" vert="horz" wrap="square" anchor="ctr" anchorCtr="1"/>
          <a:lstStyle/>
          <a:p>
            <a:pPr>
              <a:defRPr sz="900" b="0" i="0" u="none" strike="noStrike" kern="1200" baseline="0">
                <a:solidFill>
                  <a:schemeClr val="bg1"/>
                </a:solidFill>
                <a:latin typeface="+mn-lt"/>
                <a:ea typeface="+mn-ea"/>
                <a:cs typeface="+mn-cs"/>
              </a:defRPr>
            </a:pPr>
            <a:endParaRPr lang="en-US"/>
          </a:p>
        </c:txPr>
        <c:crossAx val="561890808"/>
        <c:crosses val="autoZero"/>
        <c:crossBetween val="midCat"/>
        <c:majorUnit val="1"/>
      </c:valAx>
      <c:valAx>
        <c:axId val="239067407"/>
        <c:scaling>
          <c:orientation val="minMax"/>
          <c:max val="17"/>
          <c:min val="0"/>
        </c:scaling>
        <c:delete val="0"/>
        <c:axPos val="r"/>
        <c:numFmt formatCode="General"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bg1"/>
                </a:solidFill>
                <a:latin typeface="+mn-lt"/>
                <a:ea typeface="+mn-ea"/>
                <a:cs typeface="+mn-cs"/>
              </a:defRPr>
            </a:pPr>
            <a:endParaRPr lang="en-US"/>
          </a:p>
        </c:txPr>
        <c:crossAx val="159216431"/>
        <c:crosses val="max"/>
        <c:crossBetween val="between"/>
      </c:valAx>
      <c:catAx>
        <c:axId val="159216431"/>
        <c:scaling>
          <c:orientation val="minMax"/>
        </c:scaling>
        <c:delete val="1"/>
        <c:axPos val="b"/>
        <c:numFmt formatCode="General" sourceLinked="1"/>
        <c:majorTickMark val="out"/>
        <c:minorTickMark val="none"/>
        <c:tickLblPos val="nextTo"/>
        <c:crossAx val="239067407"/>
        <c:crosses val="autoZero"/>
        <c:auto val="1"/>
        <c:lblAlgn val="ctr"/>
        <c:lblOffset val="100"/>
        <c:noMultiLvlLbl val="0"/>
      </c:cat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en-US"/>
    </a:p>
  </c:txPr>
  <c:printSettings>
    <c:headerFooter/>
    <c:pageMargins b="0.75" l="0.7" r="0.7" t="0.75" header="0.3" footer="0.3"/>
    <c:pageSetup/>
  </c:printSettings>
  <c:userShapes r:id="rId3"/>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latin typeface="Times New Roman" panose="02020603050405020304" pitchFamily="18" charset="0"/>
                <a:cs typeface="Times New Roman" panose="02020603050405020304" pitchFamily="18" charset="0"/>
              </a:rPr>
              <a:t>Skill-Based</a:t>
            </a:r>
            <a:r>
              <a:rPr lang="en-US" baseline="0">
                <a:latin typeface="Times New Roman" panose="02020603050405020304" pitchFamily="18" charset="0"/>
                <a:cs typeface="Times New Roman" panose="02020603050405020304" pitchFamily="18" charset="0"/>
              </a:rPr>
              <a:t> Treatment</a:t>
            </a:r>
            <a:endParaRPr lang="en-US">
              <a:latin typeface="Times New Roman" panose="02020603050405020304" pitchFamily="18" charset="0"/>
              <a:cs typeface="Times New Roman" panose="02020603050405020304" pitchFamily="18" charset="0"/>
            </a:endParaRP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3.2143372703412075E-2"/>
          <c:y val="0.1205932494419506"/>
          <c:w val="0.9501630577427822"/>
          <c:h val="0.75130191085927345"/>
        </c:manualLayout>
      </c:layout>
      <c:barChart>
        <c:barDir val="col"/>
        <c:grouping val="clustered"/>
        <c:varyColors val="0"/>
        <c:ser>
          <c:idx val="20"/>
          <c:order val="19"/>
          <c:spPr>
            <a:solidFill>
              <a:schemeClr val="bg1">
                <a:lumMod val="95000"/>
              </a:schemeClr>
            </a:solidFill>
            <a:ln w="25400">
              <a:noFill/>
            </a:ln>
            <a:effectLst/>
          </c:spPr>
          <c:invertIfNegative val="0"/>
          <c:cat>
            <c:strRef>
              <c:f>'Enter Data 1'!$C$3:$C$153</c:f>
              <c:strCache>
                <c:ptCount val="151"/>
                <c:pt idx="0">
                  <c:v> 0</c:v>
                </c:pt>
                <c:pt idx="1">
                  <c:v> 1</c:v>
                </c:pt>
                <c:pt idx="2">
                  <c:v> 2</c:v>
                </c:pt>
                <c:pt idx="3">
                  <c:v> 3</c:v>
                </c:pt>
                <c:pt idx="4">
                  <c:v> 4</c:v>
                </c:pt>
                <c:pt idx="5">
                  <c:v> 5</c:v>
                </c:pt>
                <c:pt idx="6">
                  <c:v> 6</c:v>
                </c:pt>
                <c:pt idx="7">
                  <c:v> 7</c:v>
                </c:pt>
                <c:pt idx="8">
                  <c:v> 8</c:v>
                </c:pt>
                <c:pt idx="9">
                  <c:v> 9</c:v>
                </c:pt>
                <c:pt idx="10">
                  <c:v> 10</c:v>
                </c:pt>
                <c:pt idx="11">
                  <c:v> 11</c:v>
                </c:pt>
                <c:pt idx="12">
                  <c:v> 12</c:v>
                </c:pt>
                <c:pt idx="13">
                  <c:v> 13</c:v>
                </c:pt>
                <c:pt idx="14">
                  <c:v> 14</c:v>
                </c:pt>
                <c:pt idx="15">
                  <c:v> 15</c:v>
                </c:pt>
                <c:pt idx="16">
                  <c:v> 16</c:v>
                </c:pt>
                <c:pt idx="17">
                  <c:v> 17</c:v>
                </c:pt>
                <c:pt idx="18">
                  <c:v> 18</c:v>
                </c:pt>
                <c:pt idx="19">
                  <c:v> 19</c:v>
                </c:pt>
                <c:pt idx="20">
                  <c:v> 20</c:v>
                </c:pt>
                <c:pt idx="21">
                  <c:v> 21</c:v>
                </c:pt>
                <c:pt idx="22">
                  <c:v> 22</c:v>
                </c:pt>
                <c:pt idx="23">
                  <c:v> 23</c:v>
                </c:pt>
                <c:pt idx="24">
                  <c:v> 24</c:v>
                </c:pt>
                <c:pt idx="25">
                  <c:v> 25</c:v>
                </c:pt>
                <c:pt idx="26">
                  <c:v> 26</c:v>
                </c:pt>
                <c:pt idx="27">
                  <c:v> 27</c:v>
                </c:pt>
                <c:pt idx="28">
                  <c:v> 28</c:v>
                </c:pt>
                <c:pt idx="29">
                  <c:v> 29</c:v>
                </c:pt>
                <c:pt idx="30">
                  <c:v> 30</c:v>
                </c:pt>
                <c:pt idx="31">
                  <c:v> 31</c:v>
                </c:pt>
                <c:pt idx="32">
                  <c:v> 32</c:v>
                </c:pt>
                <c:pt idx="33">
                  <c:v> 33</c:v>
                </c:pt>
                <c:pt idx="34">
                  <c:v> 34</c:v>
                </c:pt>
                <c:pt idx="35">
                  <c:v> 35</c:v>
                </c:pt>
                <c:pt idx="36">
                  <c:v> 36</c:v>
                </c:pt>
                <c:pt idx="37">
                  <c:v> 37</c:v>
                </c:pt>
                <c:pt idx="38">
                  <c:v> 38</c:v>
                </c:pt>
                <c:pt idx="39">
                  <c:v> 39</c:v>
                </c:pt>
                <c:pt idx="40">
                  <c:v> 40</c:v>
                </c:pt>
                <c:pt idx="41">
                  <c:v> 41</c:v>
                </c:pt>
                <c:pt idx="42">
                  <c:v> 42</c:v>
                </c:pt>
                <c:pt idx="43">
                  <c:v> 43</c:v>
                </c:pt>
                <c:pt idx="44">
                  <c:v> 44</c:v>
                </c:pt>
                <c:pt idx="45">
                  <c:v> 45</c:v>
                </c:pt>
                <c:pt idx="46">
                  <c:v> 46</c:v>
                </c:pt>
                <c:pt idx="47">
                  <c:v> 47</c:v>
                </c:pt>
                <c:pt idx="48">
                  <c:v> 48</c:v>
                </c:pt>
                <c:pt idx="49">
                  <c:v> 49</c:v>
                </c:pt>
                <c:pt idx="50">
                  <c:v> 50</c:v>
                </c:pt>
                <c:pt idx="51">
                  <c:v> 51</c:v>
                </c:pt>
                <c:pt idx="52">
                  <c:v> 52</c:v>
                </c:pt>
                <c:pt idx="53">
                  <c:v> 53</c:v>
                </c:pt>
                <c:pt idx="54">
                  <c:v> 54</c:v>
                </c:pt>
                <c:pt idx="55">
                  <c:v> 55</c:v>
                </c:pt>
                <c:pt idx="56">
                  <c:v> 56</c:v>
                </c:pt>
                <c:pt idx="57">
                  <c:v> 57</c:v>
                </c:pt>
                <c:pt idx="58">
                  <c:v> 58</c:v>
                </c:pt>
                <c:pt idx="59">
                  <c:v> 59</c:v>
                </c:pt>
                <c:pt idx="60">
                  <c:v> 60</c:v>
                </c:pt>
                <c:pt idx="61">
                  <c:v> 61</c:v>
                </c:pt>
                <c:pt idx="62">
                  <c:v> 62</c:v>
                </c:pt>
                <c:pt idx="63">
                  <c:v> 63</c:v>
                </c:pt>
                <c:pt idx="64">
                  <c:v> 64</c:v>
                </c:pt>
                <c:pt idx="65">
                  <c:v> 65</c:v>
                </c:pt>
                <c:pt idx="66">
                  <c:v> 66</c:v>
                </c:pt>
                <c:pt idx="67">
                  <c:v> 67</c:v>
                </c:pt>
                <c:pt idx="68">
                  <c:v> 68</c:v>
                </c:pt>
                <c:pt idx="69">
                  <c:v> 69</c:v>
                </c:pt>
                <c:pt idx="70">
                  <c:v> 70</c:v>
                </c:pt>
                <c:pt idx="71">
                  <c:v> 71</c:v>
                </c:pt>
                <c:pt idx="72">
                  <c:v> 72</c:v>
                </c:pt>
                <c:pt idx="73">
                  <c:v> 73</c:v>
                </c:pt>
                <c:pt idx="74">
                  <c:v> 74</c:v>
                </c:pt>
                <c:pt idx="75">
                  <c:v> 75</c:v>
                </c:pt>
                <c:pt idx="76">
                  <c:v> 76</c:v>
                </c:pt>
                <c:pt idx="77">
                  <c:v> 77</c:v>
                </c:pt>
                <c:pt idx="78">
                  <c:v> 78</c:v>
                </c:pt>
                <c:pt idx="79">
                  <c:v> 79</c:v>
                </c:pt>
                <c:pt idx="80">
                  <c:v> 80</c:v>
                </c:pt>
                <c:pt idx="81">
                  <c:v> 81</c:v>
                </c:pt>
                <c:pt idx="82">
                  <c:v> 82</c:v>
                </c:pt>
                <c:pt idx="83">
                  <c:v> 83</c:v>
                </c:pt>
                <c:pt idx="84">
                  <c:v> 84</c:v>
                </c:pt>
                <c:pt idx="85">
                  <c:v> 85</c:v>
                </c:pt>
                <c:pt idx="86">
                  <c:v> 86</c:v>
                </c:pt>
                <c:pt idx="87">
                  <c:v> 87</c:v>
                </c:pt>
                <c:pt idx="88">
                  <c:v> 88</c:v>
                </c:pt>
                <c:pt idx="89">
                  <c:v> 89</c:v>
                </c:pt>
                <c:pt idx="90">
                  <c:v> 90</c:v>
                </c:pt>
                <c:pt idx="91">
                  <c:v> 91</c:v>
                </c:pt>
                <c:pt idx="92">
                  <c:v> 92</c:v>
                </c:pt>
                <c:pt idx="93">
                  <c:v> 93</c:v>
                </c:pt>
                <c:pt idx="94">
                  <c:v> 94</c:v>
                </c:pt>
                <c:pt idx="95">
                  <c:v> 95</c:v>
                </c:pt>
                <c:pt idx="96">
                  <c:v> 96</c:v>
                </c:pt>
                <c:pt idx="97">
                  <c:v> 97</c:v>
                </c:pt>
                <c:pt idx="98">
                  <c:v> 98</c:v>
                </c:pt>
                <c:pt idx="99">
                  <c:v> 99</c:v>
                </c:pt>
                <c:pt idx="100">
                  <c:v> 100</c:v>
                </c:pt>
                <c:pt idx="101">
                  <c:v> 101</c:v>
                </c:pt>
                <c:pt idx="102">
                  <c:v> 102</c:v>
                </c:pt>
                <c:pt idx="103">
                  <c:v> 103</c:v>
                </c:pt>
                <c:pt idx="104">
                  <c:v> 104</c:v>
                </c:pt>
                <c:pt idx="105">
                  <c:v> 105</c:v>
                </c:pt>
                <c:pt idx="106">
                  <c:v> 106</c:v>
                </c:pt>
                <c:pt idx="107">
                  <c:v> 107</c:v>
                </c:pt>
                <c:pt idx="108">
                  <c:v> 108</c:v>
                </c:pt>
                <c:pt idx="109">
                  <c:v> 109</c:v>
                </c:pt>
                <c:pt idx="110">
                  <c:v> 110</c:v>
                </c:pt>
                <c:pt idx="111">
                  <c:v> 111</c:v>
                </c:pt>
                <c:pt idx="112">
                  <c:v> 112</c:v>
                </c:pt>
                <c:pt idx="113">
                  <c:v> 113</c:v>
                </c:pt>
                <c:pt idx="114">
                  <c:v> 114</c:v>
                </c:pt>
                <c:pt idx="115">
                  <c:v> 115</c:v>
                </c:pt>
                <c:pt idx="116">
                  <c:v> 116</c:v>
                </c:pt>
                <c:pt idx="117">
                  <c:v> 117</c:v>
                </c:pt>
                <c:pt idx="118">
                  <c:v> 118</c:v>
                </c:pt>
                <c:pt idx="119">
                  <c:v> 119</c:v>
                </c:pt>
                <c:pt idx="120">
                  <c:v> 120</c:v>
                </c:pt>
                <c:pt idx="121">
                  <c:v> 121</c:v>
                </c:pt>
                <c:pt idx="122">
                  <c:v> 122</c:v>
                </c:pt>
                <c:pt idx="123">
                  <c:v> 123</c:v>
                </c:pt>
                <c:pt idx="124">
                  <c:v> 124</c:v>
                </c:pt>
                <c:pt idx="125">
                  <c:v> 125</c:v>
                </c:pt>
                <c:pt idx="126">
                  <c:v> 126</c:v>
                </c:pt>
                <c:pt idx="127">
                  <c:v> 127</c:v>
                </c:pt>
                <c:pt idx="128">
                  <c:v> 128</c:v>
                </c:pt>
                <c:pt idx="129">
                  <c:v> 129</c:v>
                </c:pt>
                <c:pt idx="130">
                  <c:v> 130</c:v>
                </c:pt>
                <c:pt idx="131">
                  <c:v> 131</c:v>
                </c:pt>
                <c:pt idx="132">
                  <c:v> 132</c:v>
                </c:pt>
                <c:pt idx="133">
                  <c:v> 133</c:v>
                </c:pt>
                <c:pt idx="134">
                  <c:v> 134</c:v>
                </c:pt>
                <c:pt idx="135">
                  <c:v> 135</c:v>
                </c:pt>
                <c:pt idx="136">
                  <c:v> 136</c:v>
                </c:pt>
                <c:pt idx="137">
                  <c:v> 137</c:v>
                </c:pt>
                <c:pt idx="138">
                  <c:v> 138</c:v>
                </c:pt>
                <c:pt idx="139">
                  <c:v> 139</c:v>
                </c:pt>
                <c:pt idx="140">
                  <c:v> 140</c:v>
                </c:pt>
                <c:pt idx="141">
                  <c:v> 141</c:v>
                </c:pt>
                <c:pt idx="142">
                  <c:v> 142</c:v>
                </c:pt>
                <c:pt idx="143">
                  <c:v> 143</c:v>
                </c:pt>
                <c:pt idx="144">
                  <c:v> 144</c:v>
                </c:pt>
                <c:pt idx="145">
                  <c:v> 145</c:v>
                </c:pt>
                <c:pt idx="146">
                  <c:v> 146</c:v>
                </c:pt>
                <c:pt idx="147">
                  <c:v> 147</c:v>
                </c:pt>
                <c:pt idx="148">
                  <c:v> 148</c:v>
                </c:pt>
                <c:pt idx="149">
                  <c:v> 149</c:v>
                </c:pt>
                <c:pt idx="150">
                  <c:v> 150</c:v>
                </c:pt>
              </c:strCache>
            </c:strRef>
          </c:cat>
          <c:val>
            <c:numRef>
              <c:f>'Enter Data 1'!$AC$153:$AC$303</c:f>
              <c:numCache>
                <c:formatCode>General</c:formatCode>
                <c:ptCount val="151"/>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pt idx="35">
                  <c:v>#N/A</c:v>
                </c:pt>
                <c:pt idx="36">
                  <c:v>#N/A</c:v>
                </c:pt>
                <c:pt idx="37">
                  <c:v>#N/A</c:v>
                </c:pt>
                <c:pt idx="38">
                  <c:v>#N/A</c:v>
                </c:pt>
                <c:pt idx="39">
                  <c:v>#N/A</c:v>
                </c:pt>
                <c:pt idx="40">
                  <c:v>#N/A</c:v>
                </c:pt>
                <c:pt idx="41">
                  <c:v>#N/A</c:v>
                </c:pt>
                <c:pt idx="42">
                  <c:v>#N/A</c:v>
                </c:pt>
                <c:pt idx="43">
                  <c:v>#N/A</c:v>
                </c:pt>
                <c:pt idx="44">
                  <c:v>#N/A</c:v>
                </c:pt>
                <c:pt idx="45">
                  <c:v>#N/A</c:v>
                </c:pt>
                <c:pt idx="46">
                  <c:v>#N/A</c:v>
                </c:pt>
                <c:pt idx="47">
                  <c:v>#N/A</c:v>
                </c:pt>
                <c:pt idx="48">
                  <c:v>#N/A</c:v>
                </c:pt>
                <c:pt idx="49">
                  <c:v>#N/A</c:v>
                </c:pt>
                <c:pt idx="50">
                  <c:v>#N/A</c:v>
                </c:pt>
                <c:pt idx="51">
                  <c:v>#N/A</c:v>
                </c:pt>
                <c:pt idx="52">
                  <c:v>#N/A</c:v>
                </c:pt>
                <c:pt idx="53">
                  <c:v>#N/A</c:v>
                </c:pt>
                <c:pt idx="54">
                  <c:v>#N/A</c:v>
                </c:pt>
                <c:pt idx="55">
                  <c:v>#N/A</c:v>
                </c:pt>
                <c:pt idx="56">
                  <c:v>#N/A</c:v>
                </c:pt>
                <c:pt idx="57">
                  <c:v>#N/A</c:v>
                </c:pt>
                <c:pt idx="58">
                  <c:v>#N/A</c:v>
                </c:pt>
                <c:pt idx="59">
                  <c:v>#N/A</c:v>
                </c:pt>
                <c:pt idx="60">
                  <c:v>#N/A</c:v>
                </c:pt>
                <c:pt idx="61">
                  <c:v>#N/A</c:v>
                </c:pt>
                <c:pt idx="62">
                  <c:v>#N/A</c:v>
                </c:pt>
                <c:pt idx="63">
                  <c:v>#N/A</c:v>
                </c:pt>
                <c:pt idx="64">
                  <c:v>#N/A</c:v>
                </c:pt>
                <c:pt idx="65">
                  <c:v>#N/A</c:v>
                </c:pt>
                <c:pt idx="66">
                  <c:v>#N/A</c:v>
                </c:pt>
                <c:pt idx="67">
                  <c:v>#N/A</c:v>
                </c:pt>
                <c:pt idx="68">
                  <c:v>#N/A</c:v>
                </c:pt>
                <c:pt idx="69">
                  <c:v>#N/A</c:v>
                </c:pt>
                <c:pt idx="70">
                  <c:v>#N/A</c:v>
                </c:pt>
                <c:pt idx="71">
                  <c:v>#N/A</c:v>
                </c:pt>
                <c:pt idx="72">
                  <c:v>#N/A</c:v>
                </c:pt>
                <c:pt idx="73">
                  <c:v>#N/A</c:v>
                </c:pt>
                <c:pt idx="74">
                  <c:v>#N/A</c:v>
                </c:pt>
                <c:pt idx="75">
                  <c:v>#N/A</c:v>
                </c:pt>
                <c:pt idx="76">
                  <c:v>#N/A</c:v>
                </c:pt>
                <c:pt idx="77">
                  <c:v>#N/A</c:v>
                </c:pt>
                <c:pt idx="78">
                  <c:v>#N/A</c:v>
                </c:pt>
                <c:pt idx="79">
                  <c:v>#N/A</c:v>
                </c:pt>
                <c:pt idx="80">
                  <c:v>#N/A</c:v>
                </c:pt>
                <c:pt idx="81">
                  <c:v>#N/A</c:v>
                </c:pt>
                <c:pt idx="82">
                  <c:v>#N/A</c:v>
                </c:pt>
                <c:pt idx="83">
                  <c:v>#N/A</c:v>
                </c:pt>
                <c:pt idx="84">
                  <c:v>#N/A</c:v>
                </c:pt>
                <c:pt idx="85">
                  <c:v>#N/A</c:v>
                </c:pt>
                <c:pt idx="86">
                  <c:v>#N/A</c:v>
                </c:pt>
                <c:pt idx="87">
                  <c:v>#N/A</c:v>
                </c:pt>
                <c:pt idx="88">
                  <c:v>#N/A</c:v>
                </c:pt>
                <c:pt idx="89">
                  <c:v>#N/A</c:v>
                </c:pt>
                <c:pt idx="90">
                  <c:v>#N/A</c:v>
                </c:pt>
                <c:pt idx="91">
                  <c:v>#N/A</c:v>
                </c:pt>
                <c:pt idx="92">
                  <c:v>#N/A</c:v>
                </c:pt>
                <c:pt idx="93">
                  <c:v>#N/A</c:v>
                </c:pt>
                <c:pt idx="94">
                  <c:v>#N/A</c:v>
                </c:pt>
                <c:pt idx="95">
                  <c:v>#N/A</c:v>
                </c:pt>
                <c:pt idx="96">
                  <c:v>#N/A</c:v>
                </c:pt>
                <c:pt idx="97">
                  <c:v>#N/A</c:v>
                </c:pt>
                <c:pt idx="98">
                  <c:v>#N/A</c:v>
                </c:pt>
                <c:pt idx="99">
                  <c:v>#N/A</c:v>
                </c:pt>
                <c:pt idx="100">
                  <c:v>#N/A</c:v>
                </c:pt>
                <c:pt idx="101">
                  <c:v>#N/A</c:v>
                </c:pt>
                <c:pt idx="102">
                  <c:v>#N/A</c:v>
                </c:pt>
                <c:pt idx="103">
                  <c:v>#N/A</c:v>
                </c:pt>
                <c:pt idx="104">
                  <c:v>#N/A</c:v>
                </c:pt>
                <c:pt idx="105">
                  <c:v>#N/A</c:v>
                </c:pt>
                <c:pt idx="106">
                  <c:v>#N/A</c:v>
                </c:pt>
                <c:pt idx="107">
                  <c:v>#N/A</c:v>
                </c:pt>
                <c:pt idx="108">
                  <c:v>#N/A</c:v>
                </c:pt>
                <c:pt idx="109">
                  <c:v>#N/A</c:v>
                </c:pt>
                <c:pt idx="110">
                  <c:v>#N/A</c:v>
                </c:pt>
                <c:pt idx="111">
                  <c:v>#N/A</c:v>
                </c:pt>
                <c:pt idx="112">
                  <c:v>#N/A</c:v>
                </c:pt>
                <c:pt idx="113">
                  <c:v>#N/A</c:v>
                </c:pt>
                <c:pt idx="114">
                  <c:v>#N/A</c:v>
                </c:pt>
                <c:pt idx="115">
                  <c:v>#N/A</c:v>
                </c:pt>
                <c:pt idx="116">
                  <c:v>#N/A</c:v>
                </c:pt>
                <c:pt idx="117">
                  <c:v>#N/A</c:v>
                </c:pt>
                <c:pt idx="118">
                  <c:v>#N/A</c:v>
                </c:pt>
                <c:pt idx="119">
                  <c:v>#N/A</c:v>
                </c:pt>
                <c:pt idx="120">
                  <c:v>#N/A</c:v>
                </c:pt>
                <c:pt idx="121">
                  <c:v>#N/A</c:v>
                </c:pt>
                <c:pt idx="122">
                  <c:v>#N/A</c:v>
                </c:pt>
                <c:pt idx="123">
                  <c:v>#N/A</c:v>
                </c:pt>
                <c:pt idx="124">
                  <c:v>#N/A</c:v>
                </c:pt>
                <c:pt idx="125">
                  <c:v>#N/A</c:v>
                </c:pt>
                <c:pt idx="126">
                  <c:v>#N/A</c:v>
                </c:pt>
                <c:pt idx="127">
                  <c:v>#N/A</c:v>
                </c:pt>
                <c:pt idx="128">
                  <c:v>#N/A</c:v>
                </c:pt>
                <c:pt idx="129">
                  <c:v>#N/A</c:v>
                </c:pt>
                <c:pt idx="130">
                  <c:v>#N/A</c:v>
                </c:pt>
                <c:pt idx="131">
                  <c:v>#N/A</c:v>
                </c:pt>
                <c:pt idx="132">
                  <c:v>#N/A</c:v>
                </c:pt>
                <c:pt idx="133">
                  <c:v>#N/A</c:v>
                </c:pt>
                <c:pt idx="134">
                  <c:v>#N/A</c:v>
                </c:pt>
                <c:pt idx="135">
                  <c:v>#N/A</c:v>
                </c:pt>
                <c:pt idx="136">
                  <c:v>#N/A</c:v>
                </c:pt>
                <c:pt idx="137">
                  <c:v>#N/A</c:v>
                </c:pt>
                <c:pt idx="138">
                  <c:v>#N/A</c:v>
                </c:pt>
                <c:pt idx="139">
                  <c:v>#N/A</c:v>
                </c:pt>
                <c:pt idx="140">
                  <c:v>#N/A</c:v>
                </c:pt>
                <c:pt idx="141">
                  <c:v>#N/A</c:v>
                </c:pt>
                <c:pt idx="142">
                  <c:v>#N/A</c:v>
                </c:pt>
                <c:pt idx="143">
                  <c:v>#N/A</c:v>
                </c:pt>
                <c:pt idx="144">
                  <c:v>#N/A</c:v>
                </c:pt>
                <c:pt idx="145">
                  <c:v>#N/A</c:v>
                </c:pt>
                <c:pt idx="146">
                  <c:v>#N/A</c:v>
                </c:pt>
                <c:pt idx="147">
                  <c:v>#N/A</c:v>
                </c:pt>
                <c:pt idx="148">
                  <c:v>#N/A</c:v>
                </c:pt>
                <c:pt idx="149">
                  <c:v>#N/A</c:v>
                </c:pt>
                <c:pt idx="150">
                  <c:v>#N/A</c:v>
                </c:pt>
              </c:numCache>
            </c:numRef>
          </c:val>
          <c:extLst>
            <c:ext xmlns:c16="http://schemas.microsoft.com/office/drawing/2014/chart" uri="{C3380CC4-5D6E-409C-BE32-E72D297353CC}">
              <c16:uniqueId val="{00000000-72B0-274F-85FD-D4C849D1BD8B}"/>
            </c:ext>
          </c:extLst>
        </c:ser>
        <c:dLbls>
          <c:showLegendKey val="0"/>
          <c:showVal val="0"/>
          <c:showCatName val="0"/>
          <c:showSerName val="0"/>
          <c:showPercent val="0"/>
          <c:showBubbleSize val="0"/>
        </c:dLbls>
        <c:gapWidth val="0"/>
        <c:axId val="159216431"/>
        <c:axId val="239067407"/>
      </c:barChart>
      <c:lineChart>
        <c:grouping val="standard"/>
        <c:varyColors val="0"/>
        <c:ser>
          <c:idx val="0"/>
          <c:order val="0"/>
          <c:spPr>
            <a:ln w="12700" cap="rnd">
              <a:noFill/>
              <a:round/>
            </a:ln>
            <a:effectLst/>
          </c:spPr>
          <c:marker>
            <c:symbol val="circle"/>
            <c:size val="4"/>
            <c:spPr>
              <a:solidFill>
                <a:schemeClr val="accent4">
                  <a:lumMod val="60000"/>
                  <a:lumOff val="40000"/>
                </a:schemeClr>
              </a:solidFill>
              <a:ln w="3175">
                <a:solidFill>
                  <a:schemeClr val="accent4">
                    <a:lumMod val="60000"/>
                    <a:lumOff val="40000"/>
                  </a:schemeClr>
                </a:solidFill>
              </a:ln>
              <a:effectLst/>
            </c:spPr>
          </c:marker>
          <c:cat>
            <c:strRef>
              <c:f>'Enter Data 1'!$B$153:$C$303</c:f>
              <c:strCache>
                <c:ptCount val="151"/>
                <c:pt idx="0">
                  <c:v> 150</c:v>
                </c:pt>
                <c:pt idx="1">
                  <c:v> 151</c:v>
                </c:pt>
                <c:pt idx="2">
                  <c:v> 152</c:v>
                </c:pt>
                <c:pt idx="3">
                  <c:v> 153</c:v>
                </c:pt>
                <c:pt idx="4">
                  <c:v> 154</c:v>
                </c:pt>
                <c:pt idx="5">
                  <c:v> 155</c:v>
                </c:pt>
                <c:pt idx="6">
                  <c:v> 156</c:v>
                </c:pt>
                <c:pt idx="7">
                  <c:v> 157</c:v>
                </c:pt>
                <c:pt idx="8">
                  <c:v> 158</c:v>
                </c:pt>
                <c:pt idx="9">
                  <c:v> 159</c:v>
                </c:pt>
                <c:pt idx="10">
                  <c:v> 160</c:v>
                </c:pt>
                <c:pt idx="11">
                  <c:v> 161</c:v>
                </c:pt>
                <c:pt idx="12">
                  <c:v> 162</c:v>
                </c:pt>
                <c:pt idx="13">
                  <c:v> 163</c:v>
                </c:pt>
                <c:pt idx="14">
                  <c:v> 164</c:v>
                </c:pt>
                <c:pt idx="15">
                  <c:v> 165</c:v>
                </c:pt>
                <c:pt idx="16">
                  <c:v> 166</c:v>
                </c:pt>
                <c:pt idx="17">
                  <c:v> 167</c:v>
                </c:pt>
                <c:pt idx="18">
                  <c:v> 168</c:v>
                </c:pt>
                <c:pt idx="19">
                  <c:v> 169</c:v>
                </c:pt>
                <c:pt idx="20">
                  <c:v> 170</c:v>
                </c:pt>
                <c:pt idx="21">
                  <c:v> 171</c:v>
                </c:pt>
                <c:pt idx="22">
                  <c:v> 172</c:v>
                </c:pt>
                <c:pt idx="23">
                  <c:v> 173</c:v>
                </c:pt>
                <c:pt idx="24">
                  <c:v> 174</c:v>
                </c:pt>
                <c:pt idx="25">
                  <c:v> 175</c:v>
                </c:pt>
                <c:pt idx="26">
                  <c:v> 176</c:v>
                </c:pt>
                <c:pt idx="27">
                  <c:v> 177</c:v>
                </c:pt>
                <c:pt idx="28">
                  <c:v> 178</c:v>
                </c:pt>
                <c:pt idx="29">
                  <c:v> 179</c:v>
                </c:pt>
                <c:pt idx="30">
                  <c:v> 180</c:v>
                </c:pt>
                <c:pt idx="31">
                  <c:v> 181</c:v>
                </c:pt>
                <c:pt idx="32">
                  <c:v> 182</c:v>
                </c:pt>
                <c:pt idx="33">
                  <c:v> 183</c:v>
                </c:pt>
                <c:pt idx="34">
                  <c:v> 184</c:v>
                </c:pt>
                <c:pt idx="35">
                  <c:v> 185</c:v>
                </c:pt>
                <c:pt idx="36">
                  <c:v> 186</c:v>
                </c:pt>
                <c:pt idx="37">
                  <c:v> 187</c:v>
                </c:pt>
                <c:pt idx="38">
                  <c:v> 188</c:v>
                </c:pt>
                <c:pt idx="39">
                  <c:v> 189</c:v>
                </c:pt>
                <c:pt idx="40">
                  <c:v> 190</c:v>
                </c:pt>
                <c:pt idx="41">
                  <c:v> 191</c:v>
                </c:pt>
                <c:pt idx="42">
                  <c:v> 192</c:v>
                </c:pt>
                <c:pt idx="43">
                  <c:v> 193</c:v>
                </c:pt>
                <c:pt idx="44">
                  <c:v> 194</c:v>
                </c:pt>
                <c:pt idx="45">
                  <c:v> 195</c:v>
                </c:pt>
                <c:pt idx="46">
                  <c:v> 196</c:v>
                </c:pt>
                <c:pt idx="47">
                  <c:v> 197</c:v>
                </c:pt>
                <c:pt idx="48">
                  <c:v> 198</c:v>
                </c:pt>
                <c:pt idx="49">
                  <c:v> 199</c:v>
                </c:pt>
                <c:pt idx="50">
                  <c:v> 200</c:v>
                </c:pt>
                <c:pt idx="51">
                  <c:v> 201</c:v>
                </c:pt>
                <c:pt idx="52">
                  <c:v> 202</c:v>
                </c:pt>
                <c:pt idx="53">
                  <c:v> 203</c:v>
                </c:pt>
                <c:pt idx="54">
                  <c:v> 204</c:v>
                </c:pt>
                <c:pt idx="55">
                  <c:v> 205</c:v>
                </c:pt>
                <c:pt idx="56">
                  <c:v> 206</c:v>
                </c:pt>
                <c:pt idx="57">
                  <c:v> 207</c:v>
                </c:pt>
                <c:pt idx="58">
                  <c:v> 208</c:v>
                </c:pt>
                <c:pt idx="59">
                  <c:v> 209</c:v>
                </c:pt>
                <c:pt idx="60">
                  <c:v> 210</c:v>
                </c:pt>
                <c:pt idx="61">
                  <c:v> 211</c:v>
                </c:pt>
                <c:pt idx="62">
                  <c:v> 212</c:v>
                </c:pt>
                <c:pt idx="63">
                  <c:v> 213</c:v>
                </c:pt>
                <c:pt idx="64">
                  <c:v> 214</c:v>
                </c:pt>
                <c:pt idx="65">
                  <c:v> 215</c:v>
                </c:pt>
                <c:pt idx="66">
                  <c:v> 216</c:v>
                </c:pt>
                <c:pt idx="67">
                  <c:v> 217</c:v>
                </c:pt>
                <c:pt idx="68">
                  <c:v> 218</c:v>
                </c:pt>
                <c:pt idx="69">
                  <c:v> 219</c:v>
                </c:pt>
                <c:pt idx="70">
                  <c:v> 220</c:v>
                </c:pt>
                <c:pt idx="71">
                  <c:v> 221</c:v>
                </c:pt>
                <c:pt idx="72">
                  <c:v> 222</c:v>
                </c:pt>
                <c:pt idx="73">
                  <c:v> 223</c:v>
                </c:pt>
                <c:pt idx="74">
                  <c:v> 224</c:v>
                </c:pt>
                <c:pt idx="75">
                  <c:v> 225</c:v>
                </c:pt>
                <c:pt idx="76">
                  <c:v> 226</c:v>
                </c:pt>
                <c:pt idx="77">
                  <c:v> 227</c:v>
                </c:pt>
                <c:pt idx="78">
                  <c:v> 228</c:v>
                </c:pt>
                <c:pt idx="79">
                  <c:v> 229</c:v>
                </c:pt>
                <c:pt idx="80">
                  <c:v> 230</c:v>
                </c:pt>
                <c:pt idx="81">
                  <c:v> 231</c:v>
                </c:pt>
                <c:pt idx="82">
                  <c:v> 232</c:v>
                </c:pt>
                <c:pt idx="83">
                  <c:v> 233</c:v>
                </c:pt>
                <c:pt idx="84">
                  <c:v> 234</c:v>
                </c:pt>
                <c:pt idx="85">
                  <c:v> 235</c:v>
                </c:pt>
                <c:pt idx="86">
                  <c:v> 236</c:v>
                </c:pt>
                <c:pt idx="87">
                  <c:v> 237</c:v>
                </c:pt>
                <c:pt idx="88">
                  <c:v> 238</c:v>
                </c:pt>
                <c:pt idx="89">
                  <c:v> 239</c:v>
                </c:pt>
                <c:pt idx="90">
                  <c:v> 240</c:v>
                </c:pt>
                <c:pt idx="91">
                  <c:v> 241</c:v>
                </c:pt>
                <c:pt idx="92">
                  <c:v> 242</c:v>
                </c:pt>
                <c:pt idx="93">
                  <c:v> 243</c:v>
                </c:pt>
                <c:pt idx="94">
                  <c:v> 244</c:v>
                </c:pt>
                <c:pt idx="95">
                  <c:v> 245</c:v>
                </c:pt>
                <c:pt idx="96">
                  <c:v> 246</c:v>
                </c:pt>
                <c:pt idx="97">
                  <c:v> 247</c:v>
                </c:pt>
                <c:pt idx="98">
                  <c:v> 248</c:v>
                </c:pt>
                <c:pt idx="99">
                  <c:v> 249</c:v>
                </c:pt>
                <c:pt idx="100">
                  <c:v> 250</c:v>
                </c:pt>
                <c:pt idx="101">
                  <c:v> 251</c:v>
                </c:pt>
                <c:pt idx="102">
                  <c:v> 252</c:v>
                </c:pt>
                <c:pt idx="103">
                  <c:v> 253</c:v>
                </c:pt>
                <c:pt idx="104">
                  <c:v> 254</c:v>
                </c:pt>
                <c:pt idx="105">
                  <c:v> 255</c:v>
                </c:pt>
                <c:pt idx="106">
                  <c:v> 256</c:v>
                </c:pt>
                <c:pt idx="107">
                  <c:v> 257</c:v>
                </c:pt>
                <c:pt idx="108">
                  <c:v> 258</c:v>
                </c:pt>
                <c:pt idx="109">
                  <c:v> 259</c:v>
                </c:pt>
                <c:pt idx="110">
                  <c:v> 260</c:v>
                </c:pt>
                <c:pt idx="111">
                  <c:v> 261</c:v>
                </c:pt>
                <c:pt idx="112">
                  <c:v> 262</c:v>
                </c:pt>
                <c:pt idx="113">
                  <c:v> 263</c:v>
                </c:pt>
                <c:pt idx="114">
                  <c:v> 264</c:v>
                </c:pt>
                <c:pt idx="115">
                  <c:v> 265</c:v>
                </c:pt>
                <c:pt idx="116">
                  <c:v> 266</c:v>
                </c:pt>
                <c:pt idx="117">
                  <c:v> 267</c:v>
                </c:pt>
                <c:pt idx="118">
                  <c:v> 268</c:v>
                </c:pt>
                <c:pt idx="119">
                  <c:v> 269</c:v>
                </c:pt>
                <c:pt idx="120">
                  <c:v> 270</c:v>
                </c:pt>
                <c:pt idx="121">
                  <c:v> 271</c:v>
                </c:pt>
                <c:pt idx="122">
                  <c:v> 272</c:v>
                </c:pt>
                <c:pt idx="123">
                  <c:v> 273</c:v>
                </c:pt>
                <c:pt idx="124">
                  <c:v> 274</c:v>
                </c:pt>
                <c:pt idx="125">
                  <c:v> 275</c:v>
                </c:pt>
                <c:pt idx="126">
                  <c:v> 276</c:v>
                </c:pt>
                <c:pt idx="127">
                  <c:v> 277</c:v>
                </c:pt>
                <c:pt idx="128">
                  <c:v> 278</c:v>
                </c:pt>
                <c:pt idx="129">
                  <c:v> 279</c:v>
                </c:pt>
                <c:pt idx="130">
                  <c:v> 280</c:v>
                </c:pt>
                <c:pt idx="131">
                  <c:v> 281</c:v>
                </c:pt>
                <c:pt idx="132">
                  <c:v> 282</c:v>
                </c:pt>
                <c:pt idx="133">
                  <c:v> 283</c:v>
                </c:pt>
                <c:pt idx="134">
                  <c:v> 284</c:v>
                </c:pt>
                <c:pt idx="135">
                  <c:v> 285</c:v>
                </c:pt>
                <c:pt idx="136">
                  <c:v> 286</c:v>
                </c:pt>
                <c:pt idx="137">
                  <c:v> 287</c:v>
                </c:pt>
                <c:pt idx="138">
                  <c:v> 288</c:v>
                </c:pt>
                <c:pt idx="139">
                  <c:v> 289</c:v>
                </c:pt>
                <c:pt idx="140">
                  <c:v> 290</c:v>
                </c:pt>
                <c:pt idx="141">
                  <c:v> 291</c:v>
                </c:pt>
                <c:pt idx="142">
                  <c:v> 292</c:v>
                </c:pt>
                <c:pt idx="143">
                  <c:v> 293</c:v>
                </c:pt>
                <c:pt idx="144">
                  <c:v> 294</c:v>
                </c:pt>
                <c:pt idx="145">
                  <c:v> 295</c:v>
                </c:pt>
                <c:pt idx="146">
                  <c:v> 296</c:v>
                </c:pt>
                <c:pt idx="147">
                  <c:v> 297</c:v>
                </c:pt>
                <c:pt idx="148">
                  <c:v> 298</c:v>
                </c:pt>
                <c:pt idx="149">
                  <c:v> 299</c:v>
                </c:pt>
                <c:pt idx="150">
                  <c:v> 300</c:v>
                </c:pt>
              </c:strCache>
            </c:strRef>
          </c:cat>
          <c:val>
            <c:numRef>
              <c:f>'Enter Data 1'!$H$153:$H$303</c:f>
              <c:numCache>
                <c:formatCode>General</c:formatCode>
                <c:ptCount val="151"/>
              </c:numCache>
            </c:numRef>
          </c:val>
          <c:smooth val="0"/>
          <c:extLst>
            <c:ext xmlns:c16="http://schemas.microsoft.com/office/drawing/2014/chart" uri="{C3380CC4-5D6E-409C-BE32-E72D297353CC}">
              <c16:uniqueId val="{00000001-72B0-274F-85FD-D4C849D1BD8B}"/>
            </c:ext>
          </c:extLst>
        </c:ser>
        <c:ser>
          <c:idx val="1"/>
          <c:order val="1"/>
          <c:spPr>
            <a:ln w="12700" cap="rnd">
              <a:noFill/>
              <a:round/>
            </a:ln>
            <a:effectLst/>
          </c:spPr>
          <c:marker>
            <c:symbol val="circle"/>
            <c:size val="4"/>
            <c:spPr>
              <a:solidFill>
                <a:srgbClr val="FFAB2F"/>
              </a:solidFill>
              <a:ln w="3175">
                <a:solidFill>
                  <a:srgbClr val="FFAB2F"/>
                </a:solidFill>
              </a:ln>
              <a:effectLst/>
            </c:spPr>
          </c:marker>
          <c:cat>
            <c:strRef>
              <c:f>'Enter Data 1'!$B$153:$C$303</c:f>
              <c:strCache>
                <c:ptCount val="151"/>
                <c:pt idx="0">
                  <c:v> 150</c:v>
                </c:pt>
                <c:pt idx="1">
                  <c:v> 151</c:v>
                </c:pt>
                <c:pt idx="2">
                  <c:v> 152</c:v>
                </c:pt>
                <c:pt idx="3">
                  <c:v> 153</c:v>
                </c:pt>
                <c:pt idx="4">
                  <c:v> 154</c:v>
                </c:pt>
                <c:pt idx="5">
                  <c:v> 155</c:v>
                </c:pt>
                <c:pt idx="6">
                  <c:v> 156</c:v>
                </c:pt>
                <c:pt idx="7">
                  <c:v> 157</c:v>
                </c:pt>
                <c:pt idx="8">
                  <c:v> 158</c:v>
                </c:pt>
                <c:pt idx="9">
                  <c:v> 159</c:v>
                </c:pt>
                <c:pt idx="10">
                  <c:v> 160</c:v>
                </c:pt>
                <c:pt idx="11">
                  <c:v> 161</c:v>
                </c:pt>
                <c:pt idx="12">
                  <c:v> 162</c:v>
                </c:pt>
                <c:pt idx="13">
                  <c:v> 163</c:v>
                </c:pt>
                <c:pt idx="14">
                  <c:v> 164</c:v>
                </c:pt>
                <c:pt idx="15">
                  <c:v> 165</c:v>
                </c:pt>
                <c:pt idx="16">
                  <c:v> 166</c:v>
                </c:pt>
                <c:pt idx="17">
                  <c:v> 167</c:v>
                </c:pt>
                <c:pt idx="18">
                  <c:v> 168</c:v>
                </c:pt>
                <c:pt idx="19">
                  <c:v> 169</c:v>
                </c:pt>
                <c:pt idx="20">
                  <c:v> 170</c:v>
                </c:pt>
                <c:pt idx="21">
                  <c:v> 171</c:v>
                </c:pt>
                <c:pt idx="22">
                  <c:v> 172</c:v>
                </c:pt>
                <c:pt idx="23">
                  <c:v> 173</c:v>
                </c:pt>
                <c:pt idx="24">
                  <c:v> 174</c:v>
                </c:pt>
                <c:pt idx="25">
                  <c:v> 175</c:v>
                </c:pt>
                <c:pt idx="26">
                  <c:v> 176</c:v>
                </c:pt>
                <c:pt idx="27">
                  <c:v> 177</c:v>
                </c:pt>
                <c:pt idx="28">
                  <c:v> 178</c:v>
                </c:pt>
                <c:pt idx="29">
                  <c:v> 179</c:v>
                </c:pt>
                <c:pt idx="30">
                  <c:v> 180</c:v>
                </c:pt>
                <c:pt idx="31">
                  <c:v> 181</c:v>
                </c:pt>
                <c:pt idx="32">
                  <c:v> 182</c:v>
                </c:pt>
                <c:pt idx="33">
                  <c:v> 183</c:v>
                </c:pt>
                <c:pt idx="34">
                  <c:v> 184</c:v>
                </c:pt>
                <c:pt idx="35">
                  <c:v> 185</c:v>
                </c:pt>
                <c:pt idx="36">
                  <c:v> 186</c:v>
                </c:pt>
                <c:pt idx="37">
                  <c:v> 187</c:v>
                </c:pt>
                <c:pt idx="38">
                  <c:v> 188</c:v>
                </c:pt>
                <c:pt idx="39">
                  <c:v> 189</c:v>
                </c:pt>
                <c:pt idx="40">
                  <c:v> 190</c:v>
                </c:pt>
                <c:pt idx="41">
                  <c:v> 191</c:v>
                </c:pt>
                <c:pt idx="42">
                  <c:v> 192</c:v>
                </c:pt>
                <c:pt idx="43">
                  <c:v> 193</c:v>
                </c:pt>
                <c:pt idx="44">
                  <c:v> 194</c:v>
                </c:pt>
                <c:pt idx="45">
                  <c:v> 195</c:v>
                </c:pt>
                <c:pt idx="46">
                  <c:v> 196</c:v>
                </c:pt>
                <c:pt idx="47">
                  <c:v> 197</c:v>
                </c:pt>
                <c:pt idx="48">
                  <c:v> 198</c:v>
                </c:pt>
                <c:pt idx="49">
                  <c:v> 199</c:v>
                </c:pt>
                <c:pt idx="50">
                  <c:v> 200</c:v>
                </c:pt>
                <c:pt idx="51">
                  <c:v> 201</c:v>
                </c:pt>
                <c:pt idx="52">
                  <c:v> 202</c:v>
                </c:pt>
                <c:pt idx="53">
                  <c:v> 203</c:v>
                </c:pt>
                <c:pt idx="54">
                  <c:v> 204</c:v>
                </c:pt>
                <c:pt idx="55">
                  <c:v> 205</c:v>
                </c:pt>
                <c:pt idx="56">
                  <c:v> 206</c:v>
                </c:pt>
                <c:pt idx="57">
                  <c:v> 207</c:v>
                </c:pt>
                <c:pt idx="58">
                  <c:v> 208</c:v>
                </c:pt>
                <c:pt idx="59">
                  <c:v> 209</c:v>
                </c:pt>
                <c:pt idx="60">
                  <c:v> 210</c:v>
                </c:pt>
                <c:pt idx="61">
                  <c:v> 211</c:v>
                </c:pt>
                <c:pt idx="62">
                  <c:v> 212</c:v>
                </c:pt>
                <c:pt idx="63">
                  <c:v> 213</c:v>
                </c:pt>
                <c:pt idx="64">
                  <c:v> 214</c:v>
                </c:pt>
                <c:pt idx="65">
                  <c:v> 215</c:v>
                </c:pt>
                <c:pt idx="66">
                  <c:v> 216</c:v>
                </c:pt>
                <c:pt idx="67">
                  <c:v> 217</c:v>
                </c:pt>
                <c:pt idx="68">
                  <c:v> 218</c:v>
                </c:pt>
                <c:pt idx="69">
                  <c:v> 219</c:v>
                </c:pt>
                <c:pt idx="70">
                  <c:v> 220</c:v>
                </c:pt>
                <c:pt idx="71">
                  <c:v> 221</c:v>
                </c:pt>
                <c:pt idx="72">
                  <c:v> 222</c:v>
                </c:pt>
                <c:pt idx="73">
                  <c:v> 223</c:v>
                </c:pt>
                <c:pt idx="74">
                  <c:v> 224</c:v>
                </c:pt>
                <c:pt idx="75">
                  <c:v> 225</c:v>
                </c:pt>
                <c:pt idx="76">
                  <c:v> 226</c:v>
                </c:pt>
                <c:pt idx="77">
                  <c:v> 227</c:v>
                </c:pt>
                <c:pt idx="78">
                  <c:v> 228</c:v>
                </c:pt>
                <c:pt idx="79">
                  <c:v> 229</c:v>
                </c:pt>
                <c:pt idx="80">
                  <c:v> 230</c:v>
                </c:pt>
                <c:pt idx="81">
                  <c:v> 231</c:v>
                </c:pt>
                <c:pt idx="82">
                  <c:v> 232</c:v>
                </c:pt>
                <c:pt idx="83">
                  <c:v> 233</c:v>
                </c:pt>
                <c:pt idx="84">
                  <c:v> 234</c:v>
                </c:pt>
                <c:pt idx="85">
                  <c:v> 235</c:v>
                </c:pt>
                <c:pt idx="86">
                  <c:v> 236</c:v>
                </c:pt>
                <c:pt idx="87">
                  <c:v> 237</c:v>
                </c:pt>
                <c:pt idx="88">
                  <c:v> 238</c:v>
                </c:pt>
                <c:pt idx="89">
                  <c:v> 239</c:v>
                </c:pt>
                <c:pt idx="90">
                  <c:v> 240</c:v>
                </c:pt>
                <c:pt idx="91">
                  <c:v> 241</c:v>
                </c:pt>
                <c:pt idx="92">
                  <c:v> 242</c:v>
                </c:pt>
                <c:pt idx="93">
                  <c:v> 243</c:v>
                </c:pt>
                <c:pt idx="94">
                  <c:v> 244</c:v>
                </c:pt>
                <c:pt idx="95">
                  <c:v> 245</c:v>
                </c:pt>
                <c:pt idx="96">
                  <c:v> 246</c:v>
                </c:pt>
                <c:pt idx="97">
                  <c:v> 247</c:v>
                </c:pt>
                <c:pt idx="98">
                  <c:v> 248</c:v>
                </c:pt>
                <c:pt idx="99">
                  <c:v> 249</c:v>
                </c:pt>
                <c:pt idx="100">
                  <c:v> 250</c:v>
                </c:pt>
                <c:pt idx="101">
                  <c:v> 251</c:v>
                </c:pt>
                <c:pt idx="102">
                  <c:v> 252</c:v>
                </c:pt>
                <c:pt idx="103">
                  <c:v> 253</c:v>
                </c:pt>
                <c:pt idx="104">
                  <c:v> 254</c:v>
                </c:pt>
                <c:pt idx="105">
                  <c:v> 255</c:v>
                </c:pt>
                <c:pt idx="106">
                  <c:v> 256</c:v>
                </c:pt>
                <c:pt idx="107">
                  <c:v> 257</c:v>
                </c:pt>
                <c:pt idx="108">
                  <c:v> 258</c:v>
                </c:pt>
                <c:pt idx="109">
                  <c:v> 259</c:v>
                </c:pt>
                <c:pt idx="110">
                  <c:v> 260</c:v>
                </c:pt>
                <c:pt idx="111">
                  <c:v> 261</c:v>
                </c:pt>
                <c:pt idx="112">
                  <c:v> 262</c:v>
                </c:pt>
                <c:pt idx="113">
                  <c:v> 263</c:v>
                </c:pt>
                <c:pt idx="114">
                  <c:v> 264</c:v>
                </c:pt>
                <c:pt idx="115">
                  <c:v> 265</c:v>
                </c:pt>
                <c:pt idx="116">
                  <c:v> 266</c:v>
                </c:pt>
                <c:pt idx="117">
                  <c:v> 267</c:v>
                </c:pt>
                <c:pt idx="118">
                  <c:v> 268</c:v>
                </c:pt>
                <c:pt idx="119">
                  <c:v> 269</c:v>
                </c:pt>
                <c:pt idx="120">
                  <c:v> 270</c:v>
                </c:pt>
                <c:pt idx="121">
                  <c:v> 271</c:v>
                </c:pt>
                <c:pt idx="122">
                  <c:v> 272</c:v>
                </c:pt>
                <c:pt idx="123">
                  <c:v> 273</c:v>
                </c:pt>
                <c:pt idx="124">
                  <c:v> 274</c:v>
                </c:pt>
                <c:pt idx="125">
                  <c:v> 275</c:v>
                </c:pt>
                <c:pt idx="126">
                  <c:v> 276</c:v>
                </c:pt>
                <c:pt idx="127">
                  <c:v> 277</c:v>
                </c:pt>
                <c:pt idx="128">
                  <c:v> 278</c:v>
                </c:pt>
                <c:pt idx="129">
                  <c:v> 279</c:v>
                </c:pt>
                <c:pt idx="130">
                  <c:v> 280</c:v>
                </c:pt>
                <c:pt idx="131">
                  <c:v> 281</c:v>
                </c:pt>
                <c:pt idx="132">
                  <c:v> 282</c:v>
                </c:pt>
                <c:pt idx="133">
                  <c:v> 283</c:v>
                </c:pt>
                <c:pt idx="134">
                  <c:v> 284</c:v>
                </c:pt>
                <c:pt idx="135">
                  <c:v> 285</c:v>
                </c:pt>
                <c:pt idx="136">
                  <c:v> 286</c:v>
                </c:pt>
                <c:pt idx="137">
                  <c:v> 287</c:v>
                </c:pt>
                <c:pt idx="138">
                  <c:v> 288</c:v>
                </c:pt>
                <c:pt idx="139">
                  <c:v> 289</c:v>
                </c:pt>
                <c:pt idx="140">
                  <c:v> 290</c:v>
                </c:pt>
                <c:pt idx="141">
                  <c:v> 291</c:v>
                </c:pt>
                <c:pt idx="142">
                  <c:v> 292</c:v>
                </c:pt>
                <c:pt idx="143">
                  <c:v> 293</c:v>
                </c:pt>
                <c:pt idx="144">
                  <c:v> 294</c:v>
                </c:pt>
                <c:pt idx="145">
                  <c:v> 295</c:v>
                </c:pt>
                <c:pt idx="146">
                  <c:v> 296</c:v>
                </c:pt>
                <c:pt idx="147">
                  <c:v> 297</c:v>
                </c:pt>
                <c:pt idx="148">
                  <c:v> 298</c:v>
                </c:pt>
                <c:pt idx="149">
                  <c:v> 299</c:v>
                </c:pt>
                <c:pt idx="150">
                  <c:v> 300</c:v>
                </c:pt>
              </c:strCache>
            </c:strRef>
          </c:cat>
          <c:val>
            <c:numRef>
              <c:f>'Enter Data 1'!$I$153:$I$303</c:f>
              <c:numCache>
                <c:formatCode>General</c:formatCode>
                <c:ptCount val="151"/>
              </c:numCache>
            </c:numRef>
          </c:val>
          <c:smooth val="0"/>
          <c:extLst>
            <c:ext xmlns:c16="http://schemas.microsoft.com/office/drawing/2014/chart" uri="{C3380CC4-5D6E-409C-BE32-E72D297353CC}">
              <c16:uniqueId val="{00000002-72B0-274F-85FD-D4C849D1BD8B}"/>
            </c:ext>
          </c:extLst>
        </c:ser>
        <c:ser>
          <c:idx val="2"/>
          <c:order val="2"/>
          <c:spPr>
            <a:ln w="28575" cap="rnd">
              <a:noFill/>
              <a:round/>
            </a:ln>
            <a:effectLst/>
          </c:spPr>
          <c:marker>
            <c:symbol val="circle"/>
            <c:size val="4"/>
            <c:spPr>
              <a:noFill/>
              <a:ln w="3175">
                <a:solidFill>
                  <a:schemeClr val="accent6">
                    <a:lumMod val="60000"/>
                    <a:lumOff val="40000"/>
                  </a:schemeClr>
                </a:solidFill>
              </a:ln>
              <a:effectLst/>
            </c:spPr>
          </c:marker>
          <c:cat>
            <c:strRef>
              <c:f>'Enter Data 1'!$B$153:$C$303</c:f>
              <c:strCache>
                <c:ptCount val="151"/>
                <c:pt idx="0">
                  <c:v> 150</c:v>
                </c:pt>
                <c:pt idx="1">
                  <c:v> 151</c:v>
                </c:pt>
                <c:pt idx="2">
                  <c:v> 152</c:v>
                </c:pt>
                <c:pt idx="3">
                  <c:v> 153</c:v>
                </c:pt>
                <c:pt idx="4">
                  <c:v> 154</c:v>
                </c:pt>
                <c:pt idx="5">
                  <c:v> 155</c:v>
                </c:pt>
                <c:pt idx="6">
                  <c:v> 156</c:v>
                </c:pt>
                <c:pt idx="7">
                  <c:v> 157</c:v>
                </c:pt>
                <c:pt idx="8">
                  <c:v> 158</c:v>
                </c:pt>
                <c:pt idx="9">
                  <c:v> 159</c:v>
                </c:pt>
                <c:pt idx="10">
                  <c:v> 160</c:v>
                </c:pt>
                <c:pt idx="11">
                  <c:v> 161</c:v>
                </c:pt>
                <c:pt idx="12">
                  <c:v> 162</c:v>
                </c:pt>
                <c:pt idx="13">
                  <c:v> 163</c:v>
                </c:pt>
                <c:pt idx="14">
                  <c:v> 164</c:v>
                </c:pt>
                <c:pt idx="15">
                  <c:v> 165</c:v>
                </c:pt>
                <c:pt idx="16">
                  <c:v> 166</c:v>
                </c:pt>
                <c:pt idx="17">
                  <c:v> 167</c:v>
                </c:pt>
                <c:pt idx="18">
                  <c:v> 168</c:v>
                </c:pt>
                <c:pt idx="19">
                  <c:v> 169</c:v>
                </c:pt>
                <c:pt idx="20">
                  <c:v> 170</c:v>
                </c:pt>
                <c:pt idx="21">
                  <c:v> 171</c:v>
                </c:pt>
                <c:pt idx="22">
                  <c:v> 172</c:v>
                </c:pt>
                <c:pt idx="23">
                  <c:v> 173</c:v>
                </c:pt>
                <c:pt idx="24">
                  <c:v> 174</c:v>
                </c:pt>
                <c:pt idx="25">
                  <c:v> 175</c:v>
                </c:pt>
                <c:pt idx="26">
                  <c:v> 176</c:v>
                </c:pt>
                <c:pt idx="27">
                  <c:v> 177</c:v>
                </c:pt>
                <c:pt idx="28">
                  <c:v> 178</c:v>
                </c:pt>
                <c:pt idx="29">
                  <c:v> 179</c:v>
                </c:pt>
                <c:pt idx="30">
                  <c:v> 180</c:v>
                </c:pt>
                <c:pt idx="31">
                  <c:v> 181</c:v>
                </c:pt>
                <c:pt idx="32">
                  <c:v> 182</c:v>
                </c:pt>
                <c:pt idx="33">
                  <c:v> 183</c:v>
                </c:pt>
                <c:pt idx="34">
                  <c:v> 184</c:v>
                </c:pt>
                <c:pt idx="35">
                  <c:v> 185</c:v>
                </c:pt>
                <c:pt idx="36">
                  <c:v> 186</c:v>
                </c:pt>
                <c:pt idx="37">
                  <c:v> 187</c:v>
                </c:pt>
                <c:pt idx="38">
                  <c:v> 188</c:v>
                </c:pt>
                <c:pt idx="39">
                  <c:v> 189</c:v>
                </c:pt>
                <c:pt idx="40">
                  <c:v> 190</c:v>
                </c:pt>
                <c:pt idx="41">
                  <c:v> 191</c:v>
                </c:pt>
                <c:pt idx="42">
                  <c:v> 192</c:v>
                </c:pt>
                <c:pt idx="43">
                  <c:v> 193</c:v>
                </c:pt>
                <c:pt idx="44">
                  <c:v> 194</c:v>
                </c:pt>
                <c:pt idx="45">
                  <c:v> 195</c:v>
                </c:pt>
                <c:pt idx="46">
                  <c:v> 196</c:v>
                </c:pt>
                <c:pt idx="47">
                  <c:v> 197</c:v>
                </c:pt>
                <c:pt idx="48">
                  <c:v> 198</c:v>
                </c:pt>
                <c:pt idx="49">
                  <c:v> 199</c:v>
                </c:pt>
                <c:pt idx="50">
                  <c:v> 200</c:v>
                </c:pt>
                <c:pt idx="51">
                  <c:v> 201</c:v>
                </c:pt>
                <c:pt idx="52">
                  <c:v> 202</c:v>
                </c:pt>
                <c:pt idx="53">
                  <c:v> 203</c:v>
                </c:pt>
                <c:pt idx="54">
                  <c:v> 204</c:v>
                </c:pt>
                <c:pt idx="55">
                  <c:v> 205</c:v>
                </c:pt>
                <c:pt idx="56">
                  <c:v> 206</c:v>
                </c:pt>
                <c:pt idx="57">
                  <c:v> 207</c:v>
                </c:pt>
                <c:pt idx="58">
                  <c:v> 208</c:v>
                </c:pt>
                <c:pt idx="59">
                  <c:v> 209</c:v>
                </c:pt>
                <c:pt idx="60">
                  <c:v> 210</c:v>
                </c:pt>
                <c:pt idx="61">
                  <c:v> 211</c:v>
                </c:pt>
                <c:pt idx="62">
                  <c:v> 212</c:v>
                </c:pt>
                <c:pt idx="63">
                  <c:v> 213</c:v>
                </c:pt>
                <c:pt idx="64">
                  <c:v> 214</c:v>
                </c:pt>
                <c:pt idx="65">
                  <c:v> 215</c:v>
                </c:pt>
                <c:pt idx="66">
                  <c:v> 216</c:v>
                </c:pt>
                <c:pt idx="67">
                  <c:v> 217</c:v>
                </c:pt>
                <c:pt idx="68">
                  <c:v> 218</c:v>
                </c:pt>
                <c:pt idx="69">
                  <c:v> 219</c:v>
                </c:pt>
                <c:pt idx="70">
                  <c:v> 220</c:v>
                </c:pt>
                <c:pt idx="71">
                  <c:v> 221</c:v>
                </c:pt>
                <c:pt idx="72">
                  <c:v> 222</c:v>
                </c:pt>
                <c:pt idx="73">
                  <c:v> 223</c:v>
                </c:pt>
                <c:pt idx="74">
                  <c:v> 224</c:v>
                </c:pt>
                <c:pt idx="75">
                  <c:v> 225</c:v>
                </c:pt>
                <c:pt idx="76">
                  <c:v> 226</c:v>
                </c:pt>
                <c:pt idx="77">
                  <c:v> 227</c:v>
                </c:pt>
                <c:pt idx="78">
                  <c:v> 228</c:v>
                </c:pt>
                <c:pt idx="79">
                  <c:v> 229</c:v>
                </c:pt>
                <c:pt idx="80">
                  <c:v> 230</c:v>
                </c:pt>
                <c:pt idx="81">
                  <c:v> 231</c:v>
                </c:pt>
                <c:pt idx="82">
                  <c:v> 232</c:v>
                </c:pt>
                <c:pt idx="83">
                  <c:v> 233</c:v>
                </c:pt>
                <c:pt idx="84">
                  <c:v> 234</c:v>
                </c:pt>
                <c:pt idx="85">
                  <c:v> 235</c:v>
                </c:pt>
                <c:pt idx="86">
                  <c:v> 236</c:v>
                </c:pt>
                <c:pt idx="87">
                  <c:v> 237</c:v>
                </c:pt>
                <c:pt idx="88">
                  <c:v> 238</c:v>
                </c:pt>
                <c:pt idx="89">
                  <c:v> 239</c:v>
                </c:pt>
                <c:pt idx="90">
                  <c:v> 240</c:v>
                </c:pt>
                <c:pt idx="91">
                  <c:v> 241</c:v>
                </c:pt>
                <c:pt idx="92">
                  <c:v> 242</c:v>
                </c:pt>
                <c:pt idx="93">
                  <c:v> 243</c:v>
                </c:pt>
                <c:pt idx="94">
                  <c:v> 244</c:v>
                </c:pt>
                <c:pt idx="95">
                  <c:v> 245</c:v>
                </c:pt>
                <c:pt idx="96">
                  <c:v> 246</c:v>
                </c:pt>
                <c:pt idx="97">
                  <c:v> 247</c:v>
                </c:pt>
                <c:pt idx="98">
                  <c:v> 248</c:v>
                </c:pt>
                <c:pt idx="99">
                  <c:v> 249</c:v>
                </c:pt>
                <c:pt idx="100">
                  <c:v> 250</c:v>
                </c:pt>
                <c:pt idx="101">
                  <c:v> 251</c:v>
                </c:pt>
                <c:pt idx="102">
                  <c:v> 252</c:v>
                </c:pt>
                <c:pt idx="103">
                  <c:v> 253</c:v>
                </c:pt>
                <c:pt idx="104">
                  <c:v> 254</c:v>
                </c:pt>
                <c:pt idx="105">
                  <c:v> 255</c:v>
                </c:pt>
                <c:pt idx="106">
                  <c:v> 256</c:v>
                </c:pt>
                <c:pt idx="107">
                  <c:v> 257</c:v>
                </c:pt>
                <c:pt idx="108">
                  <c:v> 258</c:v>
                </c:pt>
                <c:pt idx="109">
                  <c:v> 259</c:v>
                </c:pt>
                <c:pt idx="110">
                  <c:v> 260</c:v>
                </c:pt>
                <c:pt idx="111">
                  <c:v> 261</c:v>
                </c:pt>
                <c:pt idx="112">
                  <c:v> 262</c:v>
                </c:pt>
                <c:pt idx="113">
                  <c:v> 263</c:v>
                </c:pt>
                <c:pt idx="114">
                  <c:v> 264</c:v>
                </c:pt>
                <c:pt idx="115">
                  <c:v> 265</c:v>
                </c:pt>
                <c:pt idx="116">
                  <c:v> 266</c:v>
                </c:pt>
                <c:pt idx="117">
                  <c:v> 267</c:v>
                </c:pt>
                <c:pt idx="118">
                  <c:v> 268</c:v>
                </c:pt>
                <c:pt idx="119">
                  <c:v> 269</c:v>
                </c:pt>
                <c:pt idx="120">
                  <c:v> 270</c:v>
                </c:pt>
                <c:pt idx="121">
                  <c:v> 271</c:v>
                </c:pt>
                <c:pt idx="122">
                  <c:v> 272</c:v>
                </c:pt>
                <c:pt idx="123">
                  <c:v> 273</c:v>
                </c:pt>
                <c:pt idx="124">
                  <c:v> 274</c:v>
                </c:pt>
                <c:pt idx="125">
                  <c:v> 275</c:v>
                </c:pt>
                <c:pt idx="126">
                  <c:v> 276</c:v>
                </c:pt>
                <c:pt idx="127">
                  <c:v> 277</c:v>
                </c:pt>
                <c:pt idx="128">
                  <c:v> 278</c:v>
                </c:pt>
                <c:pt idx="129">
                  <c:v> 279</c:v>
                </c:pt>
                <c:pt idx="130">
                  <c:v> 280</c:v>
                </c:pt>
                <c:pt idx="131">
                  <c:v> 281</c:v>
                </c:pt>
                <c:pt idx="132">
                  <c:v> 282</c:v>
                </c:pt>
                <c:pt idx="133">
                  <c:v> 283</c:v>
                </c:pt>
                <c:pt idx="134">
                  <c:v> 284</c:v>
                </c:pt>
                <c:pt idx="135">
                  <c:v> 285</c:v>
                </c:pt>
                <c:pt idx="136">
                  <c:v> 286</c:v>
                </c:pt>
                <c:pt idx="137">
                  <c:v> 287</c:v>
                </c:pt>
                <c:pt idx="138">
                  <c:v> 288</c:v>
                </c:pt>
                <c:pt idx="139">
                  <c:v> 289</c:v>
                </c:pt>
                <c:pt idx="140">
                  <c:v> 290</c:v>
                </c:pt>
                <c:pt idx="141">
                  <c:v> 291</c:v>
                </c:pt>
                <c:pt idx="142">
                  <c:v> 292</c:v>
                </c:pt>
                <c:pt idx="143">
                  <c:v> 293</c:v>
                </c:pt>
                <c:pt idx="144">
                  <c:v> 294</c:v>
                </c:pt>
                <c:pt idx="145">
                  <c:v> 295</c:v>
                </c:pt>
                <c:pt idx="146">
                  <c:v> 296</c:v>
                </c:pt>
                <c:pt idx="147">
                  <c:v> 297</c:v>
                </c:pt>
                <c:pt idx="148">
                  <c:v> 298</c:v>
                </c:pt>
                <c:pt idx="149">
                  <c:v> 299</c:v>
                </c:pt>
                <c:pt idx="150">
                  <c:v> 300</c:v>
                </c:pt>
              </c:strCache>
            </c:strRef>
          </c:cat>
          <c:val>
            <c:numRef>
              <c:f>'Enter Data 1'!$K$153:$K$303</c:f>
              <c:numCache>
                <c:formatCode>General</c:formatCode>
                <c:ptCount val="151"/>
              </c:numCache>
            </c:numRef>
          </c:val>
          <c:smooth val="0"/>
          <c:extLst>
            <c:ext xmlns:c16="http://schemas.microsoft.com/office/drawing/2014/chart" uri="{C3380CC4-5D6E-409C-BE32-E72D297353CC}">
              <c16:uniqueId val="{00000003-72B0-274F-85FD-D4C849D1BD8B}"/>
            </c:ext>
          </c:extLst>
        </c:ser>
        <c:ser>
          <c:idx val="3"/>
          <c:order val="3"/>
          <c:spPr>
            <a:ln w="12700" cap="rnd">
              <a:noFill/>
              <a:round/>
            </a:ln>
            <a:effectLst/>
          </c:spPr>
          <c:marker>
            <c:symbol val="circle"/>
            <c:size val="4"/>
            <c:spPr>
              <a:solidFill>
                <a:schemeClr val="accent6">
                  <a:lumMod val="60000"/>
                  <a:lumOff val="40000"/>
                </a:schemeClr>
              </a:solidFill>
              <a:ln w="3175">
                <a:solidFill>
                  <a:schemeClr val="accent6">
                    <a:lumMod val="60000"/>
                    <a:lumOff val="40000"/>
                  </a:schemeClr>
                </a:solidFill>
              </a:ln>
              <a:effectLst/>
            </c:spPr>
          </c:marker>
          <c:cat>
            <c:strRef>
              <c:f>'Enter Data 1'!$B$153:$C$303</c:f>
              <c:strCache>
                <c:ptCount val="151"/>
                <c:pt idx="0">
                  <c:v> 150</c:v>
                </c:pt>
                <c:pt idx="1">
                  <c:v> 151</c:v>
                </c:pt>
                <c:pt idx="2">
                  <c:v> 152</c:v>
                </c:pt>
                <c:pt idx="3">
                  <c:v> 153</c:v>
                </c:pt>
                <c:pt idx="4">
                  <c:v> 154</c:v>
                </c:pt>
                <c:pt idx="5">
                  <c:v> 155</c:v>
                </c:pt>
                <c:pt idx="6">
                  <c:v> 156</c:v>
                </c:pt>
                <c:pt idx="7">
                  <c:v> 157</c:v>
                </c:pt>
                <c:pt idx="8">
                  <c:v> 158</c:v>
                </c:pt>
                <c:pt idx="9">
                  <c:v> 159</c:v>
                </c:pt>
                <c:pt idx="10">
                  <c:v> 160</c:v>
                </c:pt>
                <c:pt idx="11">
                  <c:v> 161</c:v>
                </c:pt>
                <c:pt idx="12">
                  <c:v> 162</c:v>
                </c:pt>
                <c:pt idx="13">
                  <c:v> 163</c:v>
                </c:pt>
                <c:pt idx="14">
                  <c:v> 164</c:v>
                </c:pt>
                <c:pt idx="15">
                  <c:v> 165</c:v>
                </c:pt>
                <c:pt idx="16">
                  <c:v> 166</c:v>
                </c:pt>
                <c:pt idx="17">
                  <c:v> 167</c:v>
                </c:pt>
                <c:pt idx="18">
                  <c:v> 168</c:v>
                </c:pt>
                <c:pt idx="19">
                  <c:v> 169</c:v>
                </c:pt>
                <c:pt idx="20">
                  <c:v> 170</c:v>
                </c:pt>
                <c:pt idx="21">
                  <c:v> 171</c:v>
                </c:pt>
                <c:pt idx="22">
                  <c:v> 172</c:v>
                </c:pt>
                <c:pt idx="23">
                  <c:v> 173</c:v>
                </c:pt>
                <c:pt idx="24">
                  <c:v> 174</c:v>
                </c:pt>
                <c:pt idx="25">
                  <c:v> 175</c:v>
                </c:pt>
                <c:pt idx="26">
                  <c:v> 176</c:v>
                </c:pt>
                <c:pt idx="27">
                  <c:v> 177</c:v>
                </c:pt>
                <c:pt idx="28">
                  <c:v> 178</c:v>
                </c:pt>
                <c:pt idx="29">
                  <c:v> 179</c:v>
                </c:pt>
                <c:pt idx="30">
                  <c:v> 180</c:v>
                </c:pt>
                <c:pt idx="31">
                  <c:v> 181</c:v>
                </c:pt>
                <c:pt idx="32">
                  <c:v> 182</c:v>
                </c:pt>
                <c:pt idx="33">
                  <c:v> 183</c:v>
                </c:pt>
                <c:pt idx="34">
                  <c:v> 184</c:v>
                </c:pt>
                <c:pt idx="35">
                  <c:v> 185</c:v>
                </c:pt>
                <c:pt idx="36">
                  <c:v> 186</c:v>
                </c:pt>
                <c:pt idx="37">
                  <c:v> 187</c:v>
                </c:pt>
                <c:pt idx="38">
                  <c:v> 188</c:v>
                </c:pt>
                <c:pt idx="39">
                  <c:v> 189</c:v>
                </c:pt>
                <c:pt idx="40">
                  <c:v> 190</c:v>
                </c:pt>
                <c:pt idx="41">
                  <c:v> 191</c:v>
                </c:pt>
                <c:pt idx="42">
                  <c:v> 192</c:v>
                </c:pt>
                <c:pt idx="43">
                  <c:v> 193</c:v>
                </c:pt>
                <c:pt idx="44">
                  <c:v> 194</c:v>
                </c:pt>
                <c:pt idx="45">
                  <c:v> 195</c:v>
                </c:pt>
                <c:pt idx="46">
                  <c:v> 196</c:v>
                </c:pt>
                <c:pt idx="47">
                  <c:v> 197</c:v>
                </c:pt>
                <c:pt idx="48">
                  <c:v> 198</c:v>
                </c:pt>
                <c:pt idx="49">
                  <c:v> 199</c:v>
                </c:pt>
                <c:pt idx="50">
                  <c:v> 200</c:v>
                </c:pt>
                <c:pt idx="51">
                  <c:v> 201</c:v>
                </c:pt>
                <c:pt idx="52">
                  <c:v> 202</c:v>
                </c:pt>
                <c:pt idx="53">
                  <c:v> 203</c:v>
                </c:pt>
                <c:pt idx="54">
                  <c:v> 204</c:v>
                </c:pt>
                <c:pt idx="55">
                  <c:v> 205</c:v>
                </c:pt>
                <c:pt idx="56">
                  <c:v> 206</c:v>
                </c:pt>
                <c:pt idx="57">
                  <c:v> 207</c:v>
                </c:pt>
                <c:pt idx="58">
                  <c:v> 208</c:v>
                </c:pt>
                <c:pt idx="59">
                  <c:v> 209</c:v>
                </c:pt>
                <c:pt idx="60">
                  <c:v> 210</c:v>
                </c:pt>
                <c:pt idx="61">
                  <c:v> 211</c:v>
                </c:pt>
                <c:pt idx="62">
                  <c:v> 212</c:v>
                </c:pt>
                <c:pt idx="63">
                  <c:v> 213</c:v>
                </c:pt>
                <c:pt idx="64">
                  <c:v> 214</c:v>
                </c:pt>
                <c:pt idx="65">
                  <c:v> 215</c:v>
                </c:pt>
                <c:pt idx="66">
                  <c:v> 216</c:v>
                </c:pt>
                <c:pt idx="67">
                  <c:v> 217</c:v>
                </c:pt>
                <c:pt idx="68">
                  <c:v> 218</c:v>
                </c:pt>
                <c:pt idx="69">
                  <c:v> 219</c:v>
                </c:pt>
                <c:pt idx="70">
                  <c:v> 220</c:v>
                </c:pt>
                <c:pt idx="71">
                  <c:v> 221</c:v>
                </c:pt>
                <c:pt idx="72">
                  <c:v> 222</c:v>
                </c:pt>
                <c:pt idx="73">
                  <c:v> 223</c:v>
                </c:pt>
                <c:pt idx="74">
                  <c:v> 224</c:v>
                </c:pt>
                <c:pt idx="75">
                  <c:v> 225</c:v>
                </c:pt>
                <c:pt idx="76">
                  <c:v> 226</c:v>
                </c:pt>
                <c:pt idx="77">
                  <c:v> 227</c:v>
                </c:pt>
                <c:pt idx="78">
                  <c:v> 228</c:v>
                </c:pt>
                <c:pt idx="79">
                  <c:v> 229</c:v>
                </c:pt>
                <c:pt idx="80">
                  <c:v> 230</c:v>
                </c:pt>
                <c:pt idx="81">
                  <c:v> 231</c:v>
                </c:pt>
                <c:pt idx="82">
                  <c:v> 232</c:v>
                </c:pt>
                <c:pt idx="83">
                  <c:v> 233</c:v>
                </c:pt>
                <c:pt idx="84">
                  <c:v> 234</c:v>
                </c:pt>
                <c:pt idx="85">
                  <c:v> 235</c:v>
                </c:pt>
                <c:pt idx="86">
                  <c:v> 236</c:v>
                </c:pt>
                <c:pt idx="87">
                  <c:v> 237</c:v>
                </c:pt>
                <c:pt idx="88">
                  <c:v> 238</c:v>
                </c:pt>
                <c:pt idx="89">
                  <c:v> 239</c:v>
                </c:pt>
                <c:pt idx="90">
                  <c:v> 240</c:v>
                </c:pt>
                <c:pt idx="91">
                  <c:v> 241</c:v>
                </c:pt>
                <c:pt idx="92">
                  <c:v> 242</c:v>
                </c:pt>
                <c:pt idx="93">
                  <c:v> 243</c:v>
                </c:pt>
                <c:pt idx="94">
                  <c:v> 244</c:v>
                </c:pt>
                <c:pt idx="95">
                  <c:v> 245</c:v>
                </c:pt>
                <c:pt idx="96">
                  <c:v> 246</c:v>
                </c:pt>
                <c:pt idx="97">
                  <c:v> 247</c:v>
                </c:pt>
                <c:pt idx="98">
                  <c:v> 248</c:v>
                </c:pt>
                <c:pt idx="99">
                  <c:v> 249</c:v>
                </c:pt>
                <c:pt idx="100">
                  <c:v> 250</c:v>
                </c:pt>
                <c:pt idx="101">
                  <c:v> 251</c:v>
                </c:pt>
                <c:pt idx="102">
                  <c:v> 252</c:v>
                </c:pt>
                <c:pt idx="103">
                  <c:v> 253</c:v>
                </c:pt>
                <c:pt idx="104">
                  <c:v> 254</c:v>
                </c:pt>
                <c:pt idx="105">
                  <c:v> 255</c:v>
                </c:pt>
                <c:pt idx="106">
                  <c:v> 256</c:v>
                </c:pt>
                <c:pt idx="107">
                  <c:v> 257</c:v>
                </c:pt>
                <c:pt idx="108">
                  <c:v> 258</c:v>
                </c:pt>
                <c:pt idx="109">
                  <c:v> 259</c:v>
                </c:pt>
                <c:pt idx="110">
                  <c:v> 260</c:v>
                </c:pt>
                <c:pt idx="111">
                  <c:v> 261</c:v>
                </c:pt>
                <c:pt idx="112">
                  <c:v> 262</c:v>
                </c:pt>
                <c:pt idx="113">
                  <c:v> 263</c:v>
                </c:pt>
                <c:pt idx="114">
                  <c:v> 264</c:v>
                </c:pt>
                <c:pt idx="115">
                  <c:v> 265</c:v>
                </c:pt>
                <c:pt idx="116">
                  <c:v> 266</c:v>
                </c:pt>
                <c:pt idx="117">
                  <c:v> 267</c:v>
                </c:pt>
                <c:pt idx="118">
                  <c:v> 268</c:v>
                </c:pt>
                <c:pt idx="119">
                  <c:v> 269</c:v>
                </c:pt>
                <c:pt idx="120">
                  <c:v> 270</c:v>
                </c:pt>
                <c:pt idx="121">
                  <c:v> 271</c:v>
                </c:pt>
                <c:pt idx="122">
                  <c:v> 272</c:v>
                </c:pt>
                <c:pt idx="123">
                  <c:v> 273</c:v>
                </c:pt>
                <c:pt idx="124">
                  <c:v> 274</c:v>
                </c:pt>
                <c:pt idx="125">
                  <c:v> 275</c:v>
                </c:pt>
                <c:pt idx="126">
                  <c:v> 276</c:v>
                </c:pt>
                <c:pt idx="127">
                  <c:v> 277</c:v>
                </c:pt>
                <c:pt idx="128">
                  <c:v> 278</c:v>
                </c:pt>
                <c:pt idx="129">
                  <c:v> 279</c:v>
                </c:pt>
                <c:pt idx="130">
                  <c:v> 280</c:v>
                </c:pt>
                <c:pt idx="131">
                  <c:v> 281</c:v>
                </c:pt>
                <c:pt idx="132">
                  <c:v> 282</c:v>
                </c:pt>
                <c:pt idx="133">
                  <c:v> 283</c:v>
                </c:pt>
                <c:pt idx="134">
                  <c:v> 284</c:v>
                </c:pt>
                <c:pt idx="135">
                  <c:v> 285</c:v>
                </c:pt>
                <c:pt idx="136">
                  <c:v> 286</c:v>
                </c:pt>
                <c:pt idx="137">
                  <c:v> 287</c:v>
                </c:pt>
                <c:pt idx="138">
                  <c:v> 288</c:v>
                </c:pt>
                <c:pt idx="139">
                  <c:v> 289</c:v>
                </c:pt>
                <c:pt idx="140">
                  <c:v> 290</c:v>
                </c:pt>
                <c:pt idx="141">
                  <c:v> 291</c:v>
                </c:pt>
                <c:pt idx="142">
                  <c:v> 292</c:v>
                </c:pt>
                <c:pt idx="143">
                  <c:v> 293</c:v>
                </c:pt>
                <c:pt idx="144">
                  <c:v> 294</c:v>
                </c:pt>
                <c:pt idx="145">
                  <c:v> 295</c:v>
                </c:pt>
                <c:pt idx="146">
                  <c:v> 296</c:v>
                </c:pt>
                <c:pt idx="147">
                  <c:v> 297</c:v>
                </c:pt>
                <c:pt idx="148">
                  <c:v> 298</c:v>
                </c:pt>
                <c:pt idx="149">
                  <c:v> 299</c:v>
                </c:pt>
                <c:pt idx="150">
                  <c:v> 300</c:v>
                </c:pt>
              </c:strCache>
            </c:strRef>
          </c:cat>
          <c:val>
            <c:numRef>
              <c:f>'Enter Data 1'!$L$153:$L$303</c:f>
              <c:numCache>
                <c:formatCode>General</c:formatCode>
                <c:ptCount val="151"/>
              </c:numCache>
            </c:numRef>
          </c:val>
          <c:smooth val="0"/>
          <c:extLst>
            <c:ext xmlns:c16="http://schemas.microsoft.com/office/drawing/2014/chart" uri="{C3380CC4-5D6E-409C-BE32-E72D297353CC}">
              <c16:uniqueId val="{00000004-72B0-274F-85FD-D4C849D1BD8B}"/>
            </c:ext>
          </c:extLst>
        </c:ser>
        <c:ser>
          <c:idx val="4"/>
          <c:order val="4"/>
          <c:spPr>
            <a:ln w="12700" cap="rnd">
              <a:noFill/>
              <a:round/>
            </a:ln>
            <a:effectLst/>
          </c:spPr>
          <c:marker>
            <c:symbol val="circle"/>
            <c:size val="4"/>
            <c:spPr>
              <a:noFill/>
              <a:ln w="3175">
                <a:solidFill>
                  <a:schemeClr val="accent6">
                    <a:lumMod val="60000"/>
                    <a:lumOff val="40000"/>
                  </a:schemeClr>
                </a:solidFill>
              </a:ln>
              <a:effectLst/>
            </c:spPr>
          </c:marker>
          <c:cat>
            <c:strRef>
              <c:f>'Enter Data 1'!$B$153:$C$303</c:f>
              <c:strCache>
                <c:ptCount val="151"/>
                <c:pt idx="0">
                  <c:v> 150</c:v>
                </c:pt>
                <c:pt idx="1">
                  <c:v> 151</c:v>
                </c:pt>
                <c:pt idx="2">
                  <c:v> 152</c:v>
                </c:pt>
                <c:pt idx="3">
                  <c:v> 153</c:v>
                </c:pt>
                <c:pt idx="4">
                  <c:v> 154</c:v>
                </c:pt>
                <c:pt idx="5">
                  <c:v> 155</c:v>
                </c:pt>
                <c:pt idx="6">
                  <c:v> 156</c:v>
                </c:pt>
                <c:pt idx="7">
                  <c:v> 157</c:v>
                </c:pt>
                <c:pt idx="8">
                  <c:v> 158</c:v>
                </c:pt>
                <c:pt idx="9">
                  <c:v> 159</c:v>
                </c:pt>
                <c:pt idx="10">
                  <c:v> 160</c:v>
                </c:pt>
                <c:pt idx="11">
                  <c:v> 161</c:v>
                </c:pt>
                <c:pt idx="12">
                  <c:v> 162</c:v>
                </c:pt>
                <c:pt idx="13">
                  <c:v> 163</c:v>
                </c:pt>
                <c:pt idx="14">
                  <c:v> 164</c:v>
                </c:pt>
                <c:pt idx="15">
                  <c:v> 165</c:v>
                </c:pt>
                <c:pt idx="16">
                  <c:v> 166</c:v>
                </c:pt>
                <c:pt idx="17">
                  <c:v> 167</c:v>
                </c:pt>
                <c:pt idx="18">
                  <c:v> 168</c:v>
                </c:pt>
                <c:pt idx="19">
                  <c:v> 169</c:v>
                </c:pt>
                <c:pt idx="20">
                  <c:v> 170</c:v>
                </c:pt>
                <c:pt idx="21">
                  <c:v> 171</c:v>
                </c:pt>
                <c:pt idx="22">
                  <c:v> 172</c:v>
                </c:pt>
                <c:pt idx="23">
                  <c:v> 173</c:v>
                </c:pt>
                <c:pt idx="24">
                  <c:v> 174</c:v>
                </c:pt>
                <c:pt idx="25">
                  <c:v> 175</c:v>
                </c:pt>
                <c:pt idx="26">
                  <c:v> 176</c:v>
                </c:pt>
                <c:pt idx="27">
                  <c:v> 177</c:v>
                </c:pt>
                <c:pt idx="28">
                  <c:v> 178</c:v>
                </c:pt>
                <c:pt idx="29">
                  <c:v> 179</c:v>
                </c:pt>
                <c:pt idx="30">
                  <c:v> 180</c:v>
                </c:pt>
                <c:pt idx="31">
                  <c:v> 181</c:v>
                </c:pt>
                <c:pt idx="32">
                  <c:v> 182</c:v>
                </c:pt>
                <c:pt idx="33">
                  <c:v> 183</c:v>
                </c:pt>
                <c:pt idx="34">
                  <c:v> 184</c:v>
                </c:pt>
                <c:pt idx="35">
                  <c:v> 185</c:v>
                </c:pt>
                <c:pt idx="36">
                  <c:v> 186</c:v>
                </c:pt>
                <c:pt idx="37">
                  <c:v> 187</c:v>
                </c:pt>
                <c:pt idx="38">
                  <c:v> 188</c:v>
                </c:pt>
                <c:pt idx="39">
                  <c:v> 189</c:v>
                </c:pt>
                <c:pt idx="40">
                  <c:v> 190</c:v>
                </c:pt>
                <c:pt idx="41">
                  <c:v> 191</c:v>
                </c:pt>
                <c:pt idx="42">
                  <c:v> 192</c:v>
                </c:pt>
                <c:pt idx="43">
                  <c:v> 193</c:v>
                </c:pt>
                <c:pt idx="44">
                  <c:v> 194</c:v>
                </c:pt>
                <c:pt idx="45">
                  <c:v> 195</c:v>
                </c:pt>
                <c:pt idx="46">
                  <c:v> 196</c:v>
                </c:pt>
                <c:pt idx="47">
                  <c:v> 197</c:v>
                </c:pt>
                <c:pt idx="48">
                  <c:v> 198</c:v>
                </c:pt>
                <c:pt idx="49">
                  <c:v> 199</c:v>
                </c:pt>
                <c:pt idx="50">
                  <c:v> 200</c:v>
                </c:pt>
                <c:pt idx="51">
                  <c:v> 201</c:v>
                </c:pt>
                <c:pt idx="52">
                  <c:v> 202</c:v>
                </c:pt>
                <c:pt idx="53">
                  <c:v> 203</c:v>
                </c:pt>
                <c:pt idx="54">
                  <c:v> 204</c:v>
                </c:pt>
                <c:pt idx="55">
                  <c:v> 205</c:v>
                </c:pt>
                <c:pt idx="56">
                  <c:v> 206</c:v>
                </c:pt>
                <c:pt idx="57">
                  <c:v> 207</c:v>
                </c:pt>
                <c:pt idx="58">
                  <c:v> 208</c:v>
                </c:pt>
                <c:pt idx="59">
                  <c:v> 209</c:v>
                </c:pt>
                <c:pt idx="60">
                  <c:v> 210</c:v>
                </c:pt>
                <c:pt idx="61">
                  <c:v> 211</c:v>
                </c:pt>
                <c:pt idx="62">
                  <c:v> 212</c:v>
                </c:pt>
                <c:pt idx="63">
                  <c:v> 213</c:v>
                </c:pt>
                <c:pt idx="64">
                  <c:v> 214</c:v>
                </c:pt>
                <c:pt idx="65">
                  <c:v> 215</c:v>
                </c:pt>
                <c:pt idx="66">
                  <c:v> 216</c:v>
                </c:pt>
                <c:pt idx="67">
                  <c:v> 217</c:v>
                </c:pt>
                <c:pt idx="68">
                  <c:v> 218</c:v>
                </c:pt>
                <c:pt idx="69">
                  <c:v> 219</c:v>
                </c:pt>
                <c:pt idx="70">
                  <c:v> 220</c:v>
                </c:pt>
                <c:pt idx="71">
                  <c:v> 221</c:v>
                </c:pt>
                <c:pt idx="72">
                  <c:v> 222</c:v>
                </c:pt>
                <c:pt idx="73">
                  <c:v> 223</c:v>
                </c:pt>
                <c:pt idx="74">
                  <c:v> 224</c:v>
                </c:pt>
                <c:pt idx="75">
                  <c:v> 225</c:v>
                </c:pt>
                <c:pt idx="76">
                  <c:v> 226</c:v>
                </c:pt>
                <c:pt idx="77">
                  <c:v> 227</c:v>
                </c:pt>
                <c:pt idx="78">
                  <c:v> 228</c:v>
                </c:pt>
                <c:pt idx="79">
                  <c:v> 229</c:v>
                </c:pt>
                <c:pt idx="80">
                  <c:v> 230</c:v>
                </c:pt>
                <c:pt idx="81">
                  <c:v> 231</c:v>
                </c:pt>
                <c:pt idx="82">
                  <c:v> 232</c:v>
                </c:pt>
                <c:pt idx="83">
                  <c:v> 233</c:v>
                </c:pt>
                <c:pt idx="84">
                  <c:v> 234</c:v>
                </c:pt>
                <c:pt idx="85">
                  <c:v> 235</c:v>
                </c:pt>
                <c:pt idx="86">
                  <c:v> 236</c:v>
                </c:pt>
                <c:pt idx="87">
                  <c:v> 237</c:v>
                </c:pt>
                <c:pt idx="88">
                  <c:v> 238</c:v>
                </c:pt>
                <c:pt idx="89">
                  <c:v> 239</c:v>
                </c:pt>
                <c:pt idx="90">
                  <c:v> 240</c:v>
                </c:pt>
                <c:pt idx="91">
                  <c:v> 241</c:v>
                </c:pt>
                <c:pt idx="92">
                  <c:v> 242</c:v>
                </c:pt>
                <c:pt idx="93">
                  <c:v> 243</c:v>
                </c:pt>
                <c:pt idx="94">
                  <c:v> 244</c:v>
                </c:pt>
                <c:pt idx="95">
                  <c:v> 245</c:v>
                </c:pt>
                <c:pt idx="96">
                  <c:v> 246</c:v>
                </c:pt>
                <c:pt idx="97">
                  <c:v> 247</c:v>
                </c:pt>
                <c:pt idx="98">
                  <c:v> 248</c:v>
                </c:pt>
                <c:pt idx="99">
                  <c:v> 249</c:v>
                </c:pt>
                <c:pt idx="100">
                  <c:v> 250</c:v>
                </c:pt>
                <c:pt idx="101">
                  <c:v> 251</c:v>
                </c:pt>
                <c:pt idx="102">
                  <c:v> 252</c:v>
                </c:pt>
                <c:pt idx="103">
                  <c:v> 253</c:v>
                </c:pt>
                <c:pt idx="104">
                  <c:v> 254</c:v>
                </c:pt>
                <c:pt idx="105">
                  <c:v> 255</c:v>
                </c:pt>
                <c:pt idx="106">
                  <c:v> 256</c:v>
                </c:pt>
                <c:pt idx="107">
                  <c:v> 257</c:v>
                </c:pt>
                <c:pt idx="108">
                  <c:v> 258</c:v>
                </c:pt>
                <c:pt idx="109">
                  <c:v> 259</c:v>
                </c:pt>
                <c:pt idx="110">
                  <c:v> 260</c:v>
                </c:pt>
                <c:pt idx="111">
                  <c:v> 261</c:v>
                </c:pt>
                <c:pt idx="112">
                  <c:v> 262</c:v>
                </c:pt>
                <c:pt idx="113">
                  <c:v> 263</c:v>
                </c:pt>
                <c:pt idx="114">
                  <c:v> 264</c:v>
                </c:pt>
                <c:pt idx="115">
                  <c:v> 265</c:v>
                </c:pt>
                <c:pt idx="116">
                  <c:v> 266</c:v>
                </c:pt>
                <c:pt idx="117">
                  <c:v> 267</c:v>
                </c:pt>
                <c:pt idx="118">
                  <c:v> 268</c:v>
                </c:pt>
                <c:pt idx="119">
                  <c:v> 269</c:v>
                </c:pt>
                <c:pt idx="120">
                  <c:v> 270</c:v>
                </c:pt>
                <c:pt idx="121">
                  <c:v> 271</c:v>
                </c:pt>
                <c:pt idx="122">
                  <c:v> 272</c:v>
                </c:pt>
                <c:pt idx="123">
                  <c:v> 273</c:v>
                </c:pt>
                <c:pt idx="124">
                  <c:v> 274</c:v>
                </c:pt>
                <c:pt idx="125">
                  <c:v> 275</c:v>
                </c:pt>
                <c:pt idx="126">
                  <c:v> 276</c:v>
                </c:pt>
                <c:pt idx="127">
                  <c:v> 277</c:v>
                </c:pt>
                <c:pt idx="128">
                  <c:v> 278</c:v>
                </c:pt>
                <c:pt idx="129">
                  <c:v> 279</c:v>
                </c:pt>
                <c:pt idx="130">
                  <c:v> 280</c:v>
                </c:pt>
                <c:pt idx="131">
                  <c:v> 281</c:v>
                </c:pt>
                <c:pt idx="132">
                  <c:v> 282</c:v>
                </c:pt>
                <c:pt idx="133">
                  <c:v> 283</c:v>
                </c:pt>
                <c:pt idx="134">
                  <c:v> 284</c:v>
                </c:pt>
                <c:pt idx="135">
                  <c:v> 285</c:v>
                </c:pt>
                <c:pt idx="136">
                  <c:v> 286</c:v>
                </c:pt>
                <c:pt idx="137">
                  <c:v> 287</c:v>
                </c:pt>
                <c:pt idx="138">
                  <c:v> 288</c:v>
                </c:pt>
                <c:pt idx="139">
                  <c:v> 289</c:v>
                </c:pt>
                <c:pt idx="140">
                  <c:v> 290</c:v>
                </c:pt>
                <c:pt idx="141">
                  <c:v> 291</c:v>
                </c:pt>
                <c:pt idx="142">
                  <c:v> 292</c:v>
                </c:pt>
                <c:pt idx="143">
                  <c:v> 293</c:v>
                </c:pt>
                <c:pt idx="144">
                  <c:v> 294</c:v>
                </c:pt>
                <c:pt idx="145">
                  <c:v> 295</c:v>
                </c:pt>
                <c:pt idx="146">
                  <c:v> 296</c:v>
                </c:pt>
                <c:pt idx="147">
                  <c:v> 297</c:v>
                </c:pt>
                <c:pt idx="148">
                  <c:v> 298</c:v>
                </c:pt>
                <c:pt idx="149">
                  <c:v> 299</c:v>
                </c:pt>
                <c:pt idx="150">
                  <c:v> 300</c:v>
                </c:pt>
              </c:strCache>
            </c:strRef>
          </c:cat>
          <c:val>
            <c:numRef>
              <c:f>'Enter Data 1'!$M$153:$M$303</c:f>
              <c:numCache>
                <c:formatCode>General</c:formatCode>
                <c:ptCount val="151"/>
              </c:numCache>
            </c:numRef>
          </c:val>
          <c:smooth val="0"/>
          <c:extLst>
            <c:ext xmlns:c16="http://schemas.microsoft.com/office/drawing/2014/chart" uri="{C3380CC4-5D6E-409C-BE32-E72D297353CC}">
              <c16:uniqueId val="{00000005-72B0-274F-85FD-D4C849D1BD8B}"/>
            </c:ext>
          </c:extLst>
        </c:ser>
        <c:ser>
          <c:idx val="5"/>
          <c:order val="5"/>
          <c:spPr>
            <a:ln w="28575" cap="rnd">
              <a:noFill/>
              <a:round/>
            </a:ln>
            <a:effectLst/>
          </c:spPr>
          <c:marker>
            <c:symbol val="circle"/>
            <c:size val="4"/>
            <c:spPr>
              <a:solidFill>
                <a:schemeClr val="accent6">
                  <a:lumMod val="60000"/>
                  <a:lumOff val="40000"/>
                </a:schemeClr>
              </a:solidFill>
              <a:ln w="3175">
                <a:solidFill>
                  <a:schemeClr val="accent6">
                    <a:lumMod val="40000"/>
                    <a:lumOff val="60000"/>
                  </a:schemeClr>
                </a:solidFill>
              </a:ln>
              <a:effectLst/>
            </c:spPr>
          </c:marker>
          <c:cat>
            <c:strRef>
              <c:f>'Enter Data 1'!$B$153:$C$303</c:f>
              <c:strCache>
                <c:ptCount val="151"/>
                <c:pt idx="0">
                  <c:v> 150</c:v>
                </c:pt>
                <c:pt idx="1">
                  <c:v> 151</c:v>
                </c:pt>
                <c:pt idx="2">
                  <c:v> 152</c:v>
                </c:pt>
                <c:pt idx="3">
                  <c:v> 153</c:v>
                </c:pt>
                <c:pt idx="4">
                  <c:v> 154</c:v>
                </c:pt>
                <c:pt idx="5">
                  <c:v> 155</c:v>
                </c:pt>
                <c:pt idx="6">
                  <c:v> 156</c:v>
                </c:pt>
                <c:pt idx="7">
                  <c:v> 157</c:v>
                </c:pt>
                <c:pt idx="8">
                  <c:v> 158</c:v>
                </c:pt>
                <c:pt idx="9">
                  <c:v> 159</c:v>
                </c:pt>
                <c:pt idx="10">
                  <c:v> 160</c:v>
                </c:pt>
                <c:pt idx="11">
                  <c:v> 161</c:v>
                </c:pt>
                <c:pt idx="12">
                  <c:v> 162</c:v>
                </c:pt>
                <c:pt idx="13">
                  <c:v> 163</c:v>
                </c:pt>
                <c:pt idx="14">
                  <c:v> 164</c:v>
                </c:pt>
                <c:pt idx="15">
                  <c:v> 165</c:v>
                </c:pt>
                <c:pt idx="16">
                  <c:v> 166</c:v>
                </c:pt>
                <c:pt idx="17">
                  <c:v> 167</c:v>
                </c:pt>
                <c:pt idx="18">
                  <c:v> 168</c:v>
                </c:pt>
                <c:pt idx="19">
                  <c:v> 169</c:v>
                </c:pt>
                <c:pt idx="20">
                  <c:v> 170</c:v>
                </c:pt>
                <c:pt idx="21">
                  <c:v> 171</c:v>
                </c:pt>
                <c:pt idx="22">
                  <c:v> 172</c:v>
                </c:pt>
                <c:pt idx="23">
                  <c:v> 173</c:v>
                </c:pt>
                <c:pt idx="24">
                  <c:v> 174</c:v>
                </c:pt>
                <c:pt idx="25">
                  <c:v> 175</c:v>
                </c:pt>
                <c:pt idx="26">
                  <c:v> 176</c:v>
                </c:pt>
                <c:pt idx="27">
                  <c:v> 177</c:v>
                </c:pt>
                <c:pt idx="28">
                  <c:v> 178</c:v>
                </c:pt>
                <c:pt idx="29">
                  <c:v> 179</c:v>
                </c:pt>
                <c:pt idx="30">
                  <c:v> 180</c:v>
                </c:pt>
                <c:pt idx="31">
                  <c:v> 181</c:v>
                </c:pt>
                <c:pt idx="32">
                  <c:v> 182</c:v>
                </c:pt>
                <c:pt idx="33">
                  <c:v> 183</c:v>
                </c:pt>
                <c:pt idx="34">
                  <c:v> 184</c:v>
                </c:pt>
                <c:pt idx="35">
                  <c:v> 185</c:v>
                </c:pt>
                <c:pt idx="36">
                  <c:v> 186</c:v>
                </c:pt>
                <c:pt idx="37">
                  <c:v> 187</c:v>
                </c:pt>
                <c:pt idx="38">
                  <c:v> 188</c:v>
                </c:pt>
                <c:pt idx="39">
                  <c:v> 189</c:v>
                </c:pt>
                <c:pt idx="40">
                  <c:v> 190</c:v>
                </c:pt>
                <c:pt idx="41">
                  <c:v> 191</c:v>
                </c:pt>
                <c:pt idx="42">
                  <c:v> 192</c:v>
                </c:pt>
                <c:pt idx="43">
                  <c:v> 193</c:v>
                </c:pt>
                <c:pt idx="44">
                  <c:v> 194</c:v>
                </c:pt>
                <c:pt idx="45">
                  <c:v> 195</c:v>
                </c:pt>
                <c:pt idx="46">
                  <c:v> 196</c:v>
                </c:pt>
                <c:pt idx="47">
                  <c:v> 197</c:v>
                </c:pt>
                <c:pt idx="48">
                  <c:v> 198</c:v>
                </c:pt>
                <c:pt idx="49">
                  <c:v> 199</c:v>
                </c:pt>
                <c:pt idx="50">
                  <c:v> 200</c:v>
                </c:pt>
                <c:pt idx="51">
                  <c:v> 201</c:v>
                </c:pt>
                <c:pt idx="52">
                  <c:v> 202</c:v>
                </c:pt>
                <c:pt idx="53">
                  <c:v> 203</c:v>
                </c:pt>
                <c:pt idx="54">
                  <c:v> 204</c:v>
                </c:pt>
                <c:pt idx="55">
                  <c:v> 205</c:v>
                </c:pt>
                <c:pt idx="56">
                  <c:v> 206</c:v>
                </c:pt>
                <c:pt idx="57">
                  <c:v> 207</c:v>
                </c:pt>
                <c:pt idx="58">
                  <c:v> 208</c:v>
                </c:pt>
                <c:pt idx="59">
                  <c:v> 209</c:v>
                </c:pt>
                <c:pt idx="60">
                  <c:v> 210</c:v>
                </c:pt>
                <c:pt idx="61">
                  <c:v> 211</c:v>
                </c:pt>
                <c:pt idx="62">
                  <c:v> 212</c:v>
                </c:pt>
                <c:pt idx="63">
                  <c:v> 213</c:v>
                </c:pt>
                <c:pt idx="64">
                  <c:v> 214</c:v>
                </c:pt>
                <c:pt idx="65">
                  <c:v> 215</c:v>
                </c:pt>
                <c:pt idx="66">
                  <c:v> 216</c:v>
                </c:pt>
                <c:pt idx="67">
                  <c:v> 217</c:v>
                </c:pt>
                <c:pt idx="68">
                  <c:v> 218</c:v>
                </c:pt>
                <c:pt idx="69">
                  <c:v> 219</c:v>
                </c:pt>
                <c:pt idx="70">
                  <c:v> 220</c:v>
                </c:pt>
                <c:pt idx="71">
                  <c:v> 221</c:v>
                </c:pt>
                <c:pt idx="72">
                  <c:v> 222</c:v>
                </c:pt>
                <c:pt idx="73">
                  <c:v> 223</c:v>
                </c:pt>
                <c:pt idx="74">
                  <c:v> 224</c:v>
                </c:pt>
                <c:pt idx="75">
                  <c:v> 225</c:v>
                </c:pt>
                <c:pt idx="76">
                  <c:v> 226</c:v>
                </c:pt>
                <c:pt idx="77">
                  <c:v> 227</c:v>
                </c:pt>
                <c:pt idx="78">
                  <c:v> 228</c:v>
                </c:pt>
                <c:pt idx="79">
                  <c:v> 229</c:v>
                </c:pt>
                <c:pt idx="80">
                  <c:v> 230</c:v>
                </c:pt>
                <c:pt idx="81">
                  <c:v> 231</c:v>
                </c:pt>
                <c:pt idx="82">
                  <c:v> 232</c:v>
                </c:pt>
                <c:pt idx="83">
                  <c:v> 233</c:v>
                </c:pt>
                <c:pt idx="84">
                  <c:v> 234</c:v>
                </c:pt>
                <c:pt idx="85">
                  <c:v> 235</c:v>
                </c:pt>
                <c:pt idx="86">
                  <c:v> 236</c:v>
                </c:pt>
                <c:pt idx="87">
                  <c:v> 237</c:v>
                </c:pt>
                <c:pt idx="88">
                  <c:v> 238</c:v>
                </c:pt>
                <c:pt idx="89">
                  <c:v> 239</c:v>
                </c:pt>
                <c:pt idx="90">
                  <c:v> 240</c:v>
                </c:pt>
                <c:pt idx="91">
                  <c:v> 241</c:v>
                </c:pt>
                <c:pt idx="92">
                  <c:v> 242</c:v>
                </c:pt>
                <c:pt idx="93">
                  <c:v> 243</c:v>
                </c:pt>
                <c:pt idx="94">
                  <c:v> 244</c:v>
                </c:pt>
                <c:pt idx="95">
                  <c:v> 245</c:v>
                </c:pt>
                <c:pt idx="96">
                  <c:v> 246</c:v>
                </c:pt>
                <c:pt idx="97">
                  <c:v> 247</c:v>
                </c:pt>
                <c:pt idx="98">
                  <c:v> 248</c:v>
                </c:pt>
                <c:pt idx="99">
                  <c:v> 249</c:v>
                </c:pt>
                <c:pt idx="100">
                  <c:v> 250</c:v>
                </c:pt>
                <c:pt idx="101">
                  <c:v> 251</c:v>
                </c:pt>
                <c:pt idx="102">
                  <c:v> 252</c:v>
                </c:pt>
                <c:pt idx="103">
                  <c:v> 253</c:v>
                </c:pt>
                <c:pt idx="104">
                  <c:v> 254</c:v>
                </c:pt>
                <c:pt idx="105">
                  <c:v> 255</c:v>
                </c:pt>
                <c:pt idx="106">
                  <c:v> 256</c:v>
                </c:pt>
                <c:pt idx="107">
                  <c:v> 257</c:v>
                </c:pt>
                <c:pt idx="108">
                  <c:v> 258</c:v>
                </c:pt>
                <c:pt idx="109">
                  <c:v> 259</c:v>
                </c:pt>
                <c:pt idx="110">
                  <c:v> 260</c:v>
                </c:pt>
                <c:pt idx="111">
                  <c:v> 261</c:v>
                </c:pt>
                <c:pt idx="112">
                  <c:v> 262</c:v>
                </c:pt>
                <c:pt idx="113">
                  <c:v> 263</c:v>
                </c:pt>
                <c:pt idx="114">
                  <c:v> 264</c:v>
                </c:pt>
                <c:pt idx="115">
                  <c:v> 265</c:v>
                </c:pt>
                <c:pt idx="116">
                  <c:v> 266</c:v>
                </c:pt>
                <c:pt idx="117">
                  <c:v> 267</c:v>
                </c:pt>
                <c:pt idx="118">
                  <c:v> 268</c:v>
                </c:pt>
                <c:pt idx="119">
                  <c:v> 269</c:v>
                </c:pt>
                <c:pt idx="120">
                  <c:v> 270</c:v>
                </c:pt>
                <c:pt idx="121">
                  <c:v> 271</c:v>
                </c:pt>
                <c:pt idx="122">
                  <c:v> 272</c:v>
                </c:pt>
                <c:pt idx="123">
                  <c:v> 273</c:v>
                </c:pt>
                <c:pt idx="124">
                  <c:v> 274</c:v>
                </c:pt>
                <c:pt idx="125">
                  <c:v> 275</c:v>
                </c:pt>
                <c:pt idx="126">
                  <c:v> 276</c:v>
                </c:pt>
                <c:pt idx="127">
                  <c:v> 277</c:v>
                </c:pt>
                <c:pt idx="128">
                  <c:v> 278</c:v>
                </c:pt>
                <c:pt idx="129">
                  <c:v> 279</c:v>
                </c:pt>
                <c:pt idx="130">
                  <c:v> 280</c:v>
                </c:pt>
                <c:pt idx="131">
                  <c:v> 281</c:v>
                </c:pt>
                <c:pt idx="132">
                  <c:v> 282</c:v>
                </c:pt>
                <c:pt idx="133">
                  <c:v> 283</c:v>
                </c:pt>
                <c:pt idx="134">
                  <c:v> 284</c:v>
                </c:pt>
                <c:pt idx="135">
                  <c:v> 285</c:v>
                </c:pt>
                <c:pt idx="136">
                  <c:v> 286</c:v>
                </c:pt>
                <c:pt idx="137">
                  <c:v> 287</c:v>
                </c:pt>
                <c:pt idx="138">
                  <c:v> 288</c:v>
                </c:pt>
                <c:pt idx="139">
                  <c:v> 289</c:v>
                </c:pt>
                <c:pt idx="140">
                  <c:v> 290</c:v>
                </c:pt>
                <c:pt idx="141">
                  <c:v> 291</c:v>
                </c:pt>
                <c:pt idx="142">
                  <c:v> 292</c:v>
                </c:pt>
                <c:pt idx="143">
                  <c:v> 293</c:v>
                </c:pt>
                <c:pt idx="144">
                  <c:v> 294</c:v>
                </c:pt>
                <c:pt idx="145">
                  <c:v> 295</c:v>
                </c:pt>
                <c:pt idx="146">
                  <c:v> 296</c:v>
                </c:pt>
                <c:pt idx="147">
                  <c:v> 297</c:v>
                </c:pt>
                <c:pt idx="148">
                  <c:v> 298</c:v>
                </c:pt>
                <c:pt idx="149">
                  <c:v> 299</c:v>
                </c:pt>
                <c:pt idx="150">
                  <c:v> 300</c:v>
                </c:pt>
              </c:strCache>
            </c:strRef>
          </c:cat>
          <c:val>
            <c:numRef>
              <c:f>'Enter Data 1'!$N$153:$N$303</c:f>
              <c:numCache>
                <c:formatCode>General</c:formatCode>
                <c:ptCount val="151"/>
              </c:numCache>
            </c:numRef>
          </c:val>
          <c:smooth val="0"/>
          <c:extLst>
            <c:ext xmlns:c16="http://schemas.microsoft.com/office/drawing/2014/chart" uri="{C3380CC4-5D6E-409C-BE32-E72D297353CC}">
              <c16:uniqueId val="{00000006-72B0-274F-85FD-D4C849D1BD8B}"/>
            </c:ext>
          </c:extLst>
        </c:ser>
        <c:ser>
          <c:idx val="6"/>
          <c:order val="6"/>
          <c:spPr>
            <a:ln w="12700" cap="rnd">
              <a:noFill/>
              <a:round/>
            </a:ln>
            <a:effectLst/>
          </c:spPr>
          <c:marker>
            <c:symbol val="circle"/>
            <c:size val="4"/>
            <c:spPr>
              <a:noFill/>
              <a:ln w="3175">
                <a:solidFill>
                  <a:schemeClr val="accent6">
                    <a:lumMod val="60000"/>
                    <a:lumOff val="40000"/>
                  </a:schemeClr>
                </a:solidFill>
              </a:ln>
              <a:effectLst/>
            </c:spPr>
          </c:marker>
          <c:cat>
            <c:strRef>
              <c:f>'Enter Data 1'!$B$153:$C$303</c:f>
              <c:strCache>
                <c:ptCount val="151"/>
                <c:pt idx="0">
                  <c:v> 150</c:v>
                </c:pt>
                <c:pt idx="1">
                  <c:v> 151</c:v>
                </c:pt>
                <c:pt idx="2">
                  <c:v> 152</c:v>
                </c:pt>
                <c:pt idx="3">
                  <c:v> 153</c:v>
                </c:pt>
                <c:pt idx="4">
                  <c:v> 154</c:v>
                </c:pt>
                <c:pt idx="5">
                  <c:v> 155</c:v>
                </c:pt>
                <c:pt idx="6">
                  <c:v> 156</c:v>
                </c:pt>
                <c:pt idx="7">
                  <c:v> 157</c:v>
                </c:pt>
                <c:pt idx="8">
                  <c:v> 158</c:v>
                </c:pt>
                <c:pt idx="9">
                  <c:v> 159</c:v>
                </c:pt>
                <c:pt idx="10">
                  <c:v> 160</c:v>
                </c:pt>
                <c:pt idx="11">
                  <c:v> 161</c:v>
                </c:pt>
                <c:pt idx="12">
                  <c:v> 162</c:v>
                </c:pt>
                <c:pt idx="13">
                  <c:v> 163</c:v>
                </c:pt>
                <c:pt idx="14">
                  <c:v> 164</c:v>
                </c:pt>
                <c:pt idx="15">
                  <c:v> 165</c:v>
                </c:pt>
                <c:pt idx="16">
                  <c:v> 166</c:v>
                </c:pt>
                <c:pt idx="17">
                  <c:v> 167</c:v>
                </c:pt>
                <c:pt idx="18">
                  <c:v> 168</c:v>
                </c:pt>
                <c:pt idx="19">
                  <c:v> 169</c:v>
                </c:pt>
                <c:pt idx="20">
                  <c:v> 170</c:v>
                </c:pt>
                <c:pt idx="21">
                  <c:v> 171</c:v>
                </c:pt>
                <c:pt idx="22">
                  <c:v> 172</c:v>
                </c:pt>
                <c:pt idx="23">
                  <c:v> 173</c:v>
                </c:pt>
                <c:pt idx="24">
                  <c:v> 174</c:v>
                </c:pt>
                <c:pt idx="25">
                  <c:v> 175</c:v>
                </c:pt>
                <c:pt idx="26">
                  <c:v> 176</c:v>
                </c:pt>
                <c:pt idx="27">
                  <c:v> 177</c:v>
                </c:pt>
                <c:pt idx="28">
                  <c:v> 178</c:v>
                </c:pt>
                <c:pt idx="29">
                  <c:v> 179</c:v>
                </c:pt>
                <c:pt idx="30">
                  <c:v> 180</c:v>
                </c:pt>
                <c:pt idx="31">
                  <c:v> 181</c:v>
                </c:pt>
                <c:pt idx="32">
                  <c:v> 182</c:v>
                </c:pt>
                <c:pt idx="33">
                  <c:v> 183</c:v>
                </c:pt>
                <c:pt idx="34">
                  <c:v> 184</c:v>
                </c:pt>
                <c:pt idx="35">
                  <c:v> 185</c:v>
                </c:pt>
                <c:pt idx="36">
                  <c:v> 186</c:v>
                </c:pt>
                <c:pt idx="37">
                  <c:v> 187</c:v>
                </c:pt>
                <c:pt idx="38">
                  <c:v> 188</c:v>
                </c:pt>
                <c:pt idx="39">
                  <c:v> 189</c:v>
                </c:pt>
                <c:pt idx="40">
                  <c:v> 190</c:v>
                </c:pt>
                <c:pt idx="41">
                  <c:v> 191</c:v>
                </c:pt>
                <c:pt idx="42">
                  <c:v> 192</c:v>
                </c:pt>
                <c:pt idx="43">
                  <c:v> 193</c:v>
                </c:pt>
                <c:pt idx="44">
                  <c:v> 194</c:v>
                </c:pt>
                <c:pt idx="45">
                  <c:v> 195</c:v>
                </c:pt>
                <c:pt idx="46">
                  <c:v> 196</c:v>
                </c:pt>
                <c:pt idx="47">
                  <c:v> 197</c:v>
                </c:pt>
                <c:pt idx="48">
                  <c:v> 198</c:v>
                </c:pt>
                <c:pt idx="49">
                  <c:v> 199</c:v>
                </c:pt>
                <c:pt idx="50">
                  <c:v> 200</c:v>
                </c:pt>
                <c:pt idx="51">
                  <c:v> 201</c:v>
                </c:pt>
                <c:pt idx="52">
                  <c:v> 202</c:v>
                </c:pt>
                <c:pt idx="53">
                  <c:v> 203</c:v>
                </c:pt>
                <c:pt idx="54">
                  <c:v> 204</c:v>
                </c:pt>
                <c:pt idx="55">
                  <c:v> 205</c:v>
                </c:pt>
                <c:pt idx="56">
                  <c:v> 206</c:v>
                </c:pt>
                <c:pt idx="57">
                  <c:v> 207</c:v>
                </c:pt>
                <c:pt idx="58">
                  <c:v> 208</c:v>
                </c:pt>
                <c:pt idx="59">
                  <c:v> 209</c:v>
                </c:pt>
                <c:pt idx="60">
                  <c:v> 210</c:v>
                </c:pt>
                <c:pt idx="61">
                  <c:v> 211</c:v>
                </c:pt>
                <c:pt idx="62">
                  <c:v> 212</c:v>
                </c:pt>
                <c:pt idx="63">
                  <c:v> 213</c:v>
                </c:pt>
                <c:pt idx="64">
                  <c:v> 214</c:v>
                </c:pt>
                <c:pt idx="65">
                  <c:v> 215</c:v>
                </c:pt>
                <c:pt idx="66">
                  <c:v> 216</c:v>
                </c:pt>
                <c:pt idx="67">
                  <c:v> 217</c:v>
                </c:pt>
                <c:pt idx="68">
                  <c:v> 218</c:v>
                </c:pt>
                <c:pt idx="69">
                  <c:v> 219</c:v>
                </c:pt>
                <c:pt idx="70">
                  <c:v> 220</c:v>
                </c:pt>
                <c:pt idx="71">
                  <c:v> 221</c:v>
                </c:pt>
                <c:pt idx="72">
                  <c:v> 222</c:v>
                </c:pt>
                <c:pt idx="73">
                  <c:v> 223</c:v>
                </c:pt>
                <c:pt idx="74">
                  <c:v> 224</c:v>
                </c:pt>
                <c:pt idx="75">
                  <c:v> 225</c:v>
                </c:pt>
                <c:pt idx="76">
                  <c:v> 226</c:v>
                </c:pt>
                <c:pt idx="77">
                  <c:v> 227</c:v>
                </c:pt>
                <c:pt idx="78">
                  <c:v> 228</c:v>
                </c:pt>
                <c:pt idx="79">
                  <c:v> 229</c:v>
                </c:pt>
                <c:pt idx="80">
                  <c:v> 230</c:v>
                </c:pt>
                <c:pt idx="81">
                  <c:v> 231</c:v>
                </c:pt>
                <c:pt idx="82">
                  <c:v> 232</c:v>
                </c:pt>
                <c:pt idx="83">
                  <c:v> 233</c:v>
                </c:pt>
                <c:pt idx="84">
                  <c:v> 234</c:v>
                </c:pt>
                <c:pt idx="85">
                  <c:v> 235</c:v>
                </c:pt>
                <c:pt idx="86">
                  <c:v> 236</c:v>
                </c:pt>
                <c:pt idx="87">
                  <c:v> 237</c:v>
                </c:pt>
                <c:pt idx="88">
                  <c:v> 238</c:v>
                </c:pt>
                <c:pt idx="89">
                  <c:v> 239</c:v>
                </c:pt>
                <c:pt idx="90">
                  <c:v> 240</c:v>
                </c:pt>
                <c:pt idx="91">
                  <c:v> 241</c:v>
                </c:pt>
                <c:pt idx="92">
                  <c:v> 242</c:v>
                </c:pt>
                <c:pt idx="93">
                  <c:v> 243</c:v>
                </c:pt>
                <c:pt idx="94">
                  <c:v> 244</c:v>
                </c:pt>
                <c:pt idx="95">
                  <c:v> 245</c:v>
                </c:pt>
                <c:pt idx="96">
                  <c:v> 246</c:v>
                </c:pt>
                <c:pt idx="97">
                  <c:v> 247</c:v>
                </c:pt>
                <c:pt idx="98">
                  <c:v> 248</c:v>
                </c:pt>
                <c:pt idx="99">
                  <c:v> 249</c:v>
                </c:pt>
                <c:pt idx="100">
                  <c:v> 250</c:v>
                </c:pt>
                <c:pt idx="101">
                  <c:v> 251</c:v>
                </c:pt>
                <c:pt idx="102">
                  <c:v> 252</c:v>
                </c:pt>
                <c:pt idx="103">
                  <c:v> 253</c:v>
                </c:pt>
                <c:pt idx="104">
                  <c:v> 254</c:v>
                </c:pt>
                <c:pt idx="105">
                  <c:v> 255</c:v>
                </c:pt>
                <c:pt idx="106">
                  <c:v> 256</c:v>
                </c:pt>
                <c:pt idx="107">
                  <c:v> 257</c:v>
                </c:pt>
                <c:pt idx="108">
                  <c:v> 258</c:v>
                </c:pt>
                <c:pt idx="109">
                  <c:v> 259</c:v>
                </c:pt>
                <c:pt idx="110">
                  <c:v> 260</c:v>
                </c:pt>
                <c:pt idx="111">
                  <c:v> 261</c:v>
                </c:pt>
                <c:pt idx="112">
                  <c:v> 262</c:v>
                </c:pt>
                <c:pt idx="113">
                  <c:v> 263</c:v>
                </c:pt>
                <c:pt idx="114">
                  <c:v> 264</c:v>
                </c:pt>
                <c:pt idx="115">
                  <c:v> 265</c:v>
                </c:pt>
                <c:pt idx="116">
                  <c:v> 266</c:v>
                </c:pt>
                <c:pt idx="117">
                  <c:v> 267</c:v>
                </c:pt>
                <c:pt idx="118">
                  <c:v> 268</c:v>
                </c:pt>
                <c:pt idx="119">
                  <c:v> 269</c:v>
                </c:pt>
                <c:pt idx="120">
                  <c:v> 270</c:v>
                </c:pt>
                <c:pt idx="121">
                  <c:v> 271</c:v>
                </c:pt>
                <c:pt idx="122">
                  <c:v> 272</c:v>
                </c:pt>
                <c:pt idx="123">
                  <c:v> 273</c:v>
                </c:pt>
                <c:pt idx="124">
                  <c:v> 274</c:v>
                </c:pt>
                <c:pt idx="125">
                  <c:v> 275</c:v>
                </c:pt>
                <c:pt idx="126">
                  <c:v> 276</c:v>
                </c:pt>
                <c:pt idx="127">
                  <c:v> 277</c:v>
                </c:pt>
                <c:pt idx="128">
                  <c:v> 278</c:v>
                </c:pt>
                <c:pt idx="129">
                  <c:v> 279</c:v>
                </c:pt>
                <c:pt idx="130">
                  <c:v> 280</c:v>
                </c:pt>
                <c:pt idx="131">
                  <c:v> 281</c:v>
                </c:pt>
                <c:pt idx="132">
                  <c:v> 282</c:v>
                </c:pt>
                <c:pt idx="133">
                  <c:v> 283</c:v>
                </c:pt>
                <c:pt idx="134">
                  <c:v> 284</c:v>
                </c:pt>
                <c:pt idx="135">
                  <c:v> 285</c:v>
                </c:pt>
                <c:pt idx="136">
                  <c:v> 286</c:v>
                </c:pt>
                <c:pt idx="137">
                  <c:v> 287</c:v>
                </c:pt>
                <c:pt idx="138">
                  <c:v> 288</c:v>
                </c:pt>
                <c:pt idx="139">
                  <c:v> 289</c:v>
                </c:pt>
                <c:pt idx="140">
                  <c:v> 290</c:v>
                </c:pt>
                <c:pt idx="141">
                  <c:v> 291</c:v>
                </c:pt>
                <c:pt idx="142">
                  <c:v> 292</c:v>
                </c:pt>
                <c:pt idx="143">
                  <c:v> 293</c:v>
                </c:pt>
                <c:pt idx="144">
                  <c:v> 294</c:v>
                </c:pt>
                <c:pt idx="145">
                  <c:v> 295</c:v>
                </c:pt>
                <c:pt idx="146">
                  <c:v> 296</c:v>
                </c:pt>
                <c:pt idx="147">
                  <c:v> 297</c:v>
                </c:pt>
                <c:pt idx="148">
                  <c:v> 298</c:v>
                </c:pt>
                <c:pt idx="149">
                  <c:v> 299</c:v>
                </c:pt>
                <c:pt idx="150">
                  <c:v> 300</c:v>
                </c:pt>
              </c:strCache>
            </c:strRef>
          </c:cat>
          <c:val>
            <c:numRef>
              <c:f>'Enter Data 1'!$O$153:$O$303</c:f>
              <c:numCache>
                <c:formatCode>General</c:formatCode>
                <c:ptCount val="151"/>
              </c:numCache>
            </c:numRef>
          </c:val>
          <c:smooth val="0"/>
          <c:extLst>
            <c:ext xmlns:c16="http://schemas.microsoft.com/office/drawing/2014/chart" uri="{C3380CC4-5D6E-409C-BE32-E72D297353CC}">
              <c16:uniqueId val="{00000007-72B0-274F-85FD-D4C849D1BD8B}"/>
            </c:ext>
          </c:extLst>
        </c:ser>
        <c:ser>
          <c:idx val="7"/>
          <c:order val="7"/>
          <c:spPr>
            <a:ln w="12700" cap="rnd">
              <a:noFill/>
              <a:round/>
            </a:ln>
            <a:effectLst/>
          </c:spPr>
          <c:marker>
            <c:symbol val="circle"/>
            <c:size val="4"/>
            <c:spPr>
              <a:solidFill>
                <a:schemeClr val="accent6">
                  <a:lumMod val="60000"/>
                  <a:lumOff val="40000"/>
                </a:schemeClr>
              </a:solidFill>
              <a:ln w="3175">
                <a:solidFill>
                  <a:schemeClr val="accent6">
                    <a:lumMod val="60000"/>
                    <a:lumOff val="40000"/>
                  </a:schemeClr>
                </a:solidFill>
              </a:ln>
              <a:effectLst/>
            </c:spPr>
          </c:marker>
          <c:cat>
            <c:strRef>
              <c:f>'Enter Data 1'!$B$153:$C$303</c:f>
              <c:strCache>
                <c:ptCount val="151"/>
                <c:pt idx="0">
                  <c:v> 150</c:v>
                </c:pt>
                <c:pt idx="1">
                  <c:v> 151</c:v>
                </c:pt>
                <c:pt idx="2">
                  <c:v> 152</c:v>
                </c:pt>
                <c:pt idx="3">
                  <c:v> 153</c:v>
                </c:pt>
                <c:pt idx="4">
                  <c:v> 154</c:v>
                </c:pt>
                <c:pt idx="5">
                  <c:v> 155</c:v>
                </c:pt>
                <c:pt idx="6">
                  <c:v> 156</c:v>
                </c:pt>
                <c:pt idx="7">
                  <c:v> 157</c:v>
                </c:pt>
                <c:pt idx="8">
                  <c:v> 158</c:v>
                </c:pt>
                <c:pt idx="9">
                  <c:v> 159</c:v>
                </c:pt>
                <c:pt idx="10">
                  <c:v> 160</c:v>
                </c:pt>
                <c:pt idx="11">
                  <c:v> 161</c:v>
                </c:pt>
                <c:pt idx="12">
                  <c:v> 162</c:v>
                </c:pt>
                <c:pt idx="13">
                  <c:v> 163</c:v>
                </c:pt>
                <c:pt idx="14">
                  <c:v> 164</c:v>
                </c:pt>
                <c:pt idx="15">
                  <c:v> 165</c:v>
                </c:pt>
                <c:pt idx="16">
                  <c:v> 166</c:v>
                </c:pt>
                <c:pt idx="17">
                  <c:v> 167</c:v>
                </c:pt>
                <c:pt idx="18">
                  <c:v> 168</c:v>
                </c:pt>
                <c:pt idx="19">
                  <c:v> 169</c:v>
                </c:pt>
                <c:pt idx="20">
                  <c:v> 170</c:v>
                </c:pt>
                <c:pt idx="21">
                  <c:v> 171</c:v>
                </c:pt>
                <c:pt idx="22">
                  <c:v> 172</c:v>
                </c:pt>
                <c:pt idx="23">
                  <c:v> 173</c:v>
                </c:pt>
                <c:pt idx="24">
                  <c:v> 174</c:v>
                </c:pt>
                <c:pt idx="25">
                  <c:v> 175</c:v>
                </c:pt>
                <c:pt idx="26">
                  <c:v> 176</c:v>
                </c:pt>
                <c:pt idx="27">
                  <c:v> 177</c:v>
                </c:pt>
                <c:pt idx="28">
                  <c:v> 178</c:v>
                </c:pt>
                <c:pt idx="29">
                  <c:v> 179</c:v>
                </c:pt>
                <c:pt idx="30">
                  <c:v> 180</c:v>
                </c:pt>
                <c:pt idx="31">
                  <c:v> 181</c:v>
                </c:pt>
                <c:pt idx="32">
                  <c:v> 182</c:v>
                </c:pt>
                <c:pt idx="33">
                  <c:v> 183</c:v>
                </c:pt>
                <c:pt idx="34">
                  <c:v> 184</c:v>
                </c:pt>
                <c:pt idx="35">
                  <c:v> 185</c:v>
                </c:pt>
                <c:pt idx="36">
                  <c:v> 186</c:v>
                </c:pt>
                <c:pt idx="37">
                  <c:v> 187</c:v>
                </c:pt>
                <c:pt idx="38">
                  <c:v> 188</c:v>
                </c:pt>
                <c:pt idx="39">
                  <c:v> 189</c:v>
                </c:pt>
                <c:pt idx="40">
                  <c:v> 190</c:v>
                </c:pt>
                <c:pt idx="41">
                  <c:v> 191</c:v>
                </c:pt>
                <c:pt idx="42">
                  <c:v> 192</c:v>
                </c:pt>
                <c:pt idx="43">
                  <c:v> 193</c:v>
                </c:pt>
                <c:pt idx="44">
                  <c:v> 194</c:v>
                </c:pt>
                <c:pt idx="45">
                  <c:v> 195</c:v>
                </c:pt>
                <c:pt idx="46">
                  <c:v> 196</c:v>
                </c:pt>
                <c:pt idx="47">
                  <c:v> 197</c:v>
                </c:pt>
                <c:pt idx="48">
                  <c:v> 198</c:v>
                </c:pt>
                <c:pt idx="49">
                  <c:v> 199</c:v>
                </c:pt>
                <c:pt idx="50">
                  <c:v> 200</c:v>
                </c:pt>
                <c:pt idx="51">
                  <c:v> 201</c:v>
                </c:pt>
                <c:pt idx="52">
                  <c:v> 202</c:v>
                </c:pt>
                <c:pt idx="53">
                  <c:v> 203</c:v>
                </c:pt>
                <c:pt idx="54">
                  <c:v> 204</c:v>
                </c:pt>
                <c:pt idx="55">
                  <c:v> 205</c:v>
                </c:pt>
                <c:pt idx="56">
                  <c:v> 206</c:v>
                </c:pt>
                <c:pt idx="57">
                  <c:v> 207</c:v>
                </c:pt>
                <c:pt idx="58">
                  <c:v> 208</c:v>
                </c:pt>
                <c:pt idx="59">
                  <c:v> 209</c:v>
                </c:pt>
                <c:pt idx="60">
                  <c:v> 210</c:v>
                </c:pt>
                <c:pt idx="61">
                  <c:v> 211</c:v>
                </c:pt>
                <c:pt idx="62">
                  <c:v> 212</c:v>
                </c:pt>
                <c:pt idx="63">
                  <c:v> 213</c:v>
                </c:pt>
                <c:pt idx="64">
                  <c:v> 214</c:v>
                </c:pt>
                <c:pt idx="65">
                  <c:v> 215</c:v>
                </c:pt>
                <c:pt idx="66">
                  <c:v> 216</c:v>
                </c:pt>
                <c:pt idx="67">
                  <c:v> 217</c:v>
                </c:pt>
                <c:pt idx="68">
                  <c:v> 218</c:v>
                </c:pt>
                <c:pt idx="69">
                  <c:v> 219</c:v>
                </c:pt>
                <c:pt idx="70">
                  <c:v> 220</c:v>
                </c:pt>
                <c:pt idx="71">
                  <c:v> 221</c:v>
                </c:pt>
                <c:pt idx="72">
                  <c:v> 222</c:v>
                </c:pt>
                <c:pt idx="73">
                  <c:v> 223</c:v>
                </c:pt>
                <c:pt idx="74">
                  <c:v> 224</c:v>
                </c:pt>
                <c:pt idx="75">
                  <c:v> 225</c:v>
                </c:pt>
                <c:pt idx="76">
                  <c:v> 226</c:v>
                </c:pt>
                <c:pt idx="77">
                  <c:v> 227</c:v>
                </c:pt>
                <c:pt idx="78">
                  <c:v> 228</c:v>
                </c:pt>
                <c:pt idx="79">
                  <c:v> 229</c:v>
                </c:pt>
                <c:pt idx="80">
                  <c:v> 230</c:v>
                </c:pt>
                <c:pt idx="81">
                  <c:v> 231</c:v>
                </c:pt>
                <c:pt idx="82">
                  <c:v> 232</c:v>
                </c:pt>
                <c:pt idx="83">
                  <c:v> 233</c:v>
                </c:pt>
                <c:pt idx="84">
                  <c:v> 234</c:v>
                </c:pt>
                <c:pt idx="85">
                  <c:v> 235</c:v>
                </c:pt>
                <c:pt idx="86">
                  <c:v> 236</c:v>
                </c:pt>
                <c:pt idx="87">
                  <c:v> 237</c:v>
                </c:pt>
                <c:pt idx="88">
                  <c:v> 238</c:v>
                </c:pt>
                <c:pt idx="89">
                  <c:v> 239</c:v>
                </c:pt>
                <c:pt idx="90">
                  <c:v> 240</c:v>
                </c:pt>
                <c:pt idx="91">
                  <c:v> 241</c:v>
                </c:pt>
                <c:pt idx="92">
                  <c:v> 242</c:v>
                </c:pt>
                <c:pt idx="93">
                  <c:v> 243</c:v>
                </c:pt>
                <c:pt idx="94">
                  <c:v> 244</c:v>
                </c:pt>
                <c:pt idx="95">
                  <c:v> 245</c:v>
                </c:pt>
                <c:pt idx="96">
                  <c:v> 246</c:v>
                </c:pt>
                <c:pt idx="97">
                  <c:v> 247</c:v>
                </c:pt>
                <c:pt idx="98">
                  <c:v> 248</c:v>
                </c:pt>
                <c:pt idx="99">
                  <c:v> 249</c:v>
                </c:pt>
                <c:pt idx="100">
                  <c:v> 250</c:v>
                </c:pt>
                <c:pt idx="101">
                  <c:v> 251</c:v>
                </c:pt>
                <c:pt idx="102">
                  <c:v> 252</c:v>
                </c:pt>
                <c:pt idx="103">
                  <c:v> 253</c:v>
                </c:pt>
                <c:pt idx="104">
                  <c:v> 254</c:v>
                </c:pt>
                <c:pt idx="105">
                  <c:v> 255</c:v>
                </c:pt>
                <c:pt idx="106">
                  <c:v> 256</c:v>
                </c:pt>
                <c:pt idx="107">
                  <c:v> 257</c:v>
                </c:pt>
                <c:pt idx="108">
                  <c:v> 258</c:v>
                </c:pt>
                <c:pt idx="109">
                  <c:v> 259</c:v>
                </c:pt>
                <c:pt idx="110">
                  <c:v> 260</c:v>
                </c:pt>
                <c:pt idx="111">
                  <c:v> 261</c:v>
                </c:pt>
                <c:pt idx="112">
                  <c:v> 262</c:v>
                </c:pt>
                <c:pt idx="113">
                  <c:v> 263</c:v>
                </c:pt>
                <c:pt idx="114">
                  <c:v> 264</c:v>
                </c:pt>
                <c:pt idx="115">
                  <c:v> 265</c:v>
                </c:pt>
                <c:pt idx="116">
                  <c:v> 266</c:v>
                </c:pt>
                <c:pt idx="117">
                  <c:v> 267</c:v>
                </c:pt>
                <c:pt idx="118">
                  <c:v> 268</c:v>
                </c:pt>
                <c:pt idx="119">
                  <c:v> 269</c:v>
                </c:pt>
                <c:pt idx="120">
                  <c:v> 270</c:v>
                </c:pt>
                <c:pt idx="121">
                  <c:v> 271</c:v>
                </c:pt>
                <c:pt idx="122">
                  <c:v> 272</c:v>
                </c:pt>
                <c:pt idx="123">
                  <c:v> 273</c:v>
                </c:pt>
                <c:pt idx="124">
                  <c:v> 274</c:v>
                </c:pt>
                <c:pt idx="125">
                  <c:v> 275</c:v>
                </c:pt>
                <c:pt idx="126">
                  <c:v> 276</c:v>
                </c:pt>
                <c:pt idx="127">
                  <c:v> 277</c:v>
                </c:pt>
                <c:pt idx="128">
                  <c:v> 278</c:v>
                </c:pt>
                <c:pt idx="129">
                  <c:v> 279</c:v>
                </c:pt>
                <c:pt idx="130">
                  <c:v> 280</c:v>
                </c:pt>
                <c:pt idx="131">
                  <c:v> 281</c:v>
                </c:pt>
                <c:pt idx="132">
                  <c:v> 282</c:v>
                </c:pt>
                <c:pt idx="133">
                  <c:v> 283</c:v>
                </c:pt>
                <c:pt idx="134">
                  <c:v> 284</c:v>
                </c:pt>
                <c:pt idx="135">
                  <c:v> 285</c:v>
                </c:pt>
                <c:pt idx="136">
                  <c:v> 286</c:v>
                </c:pt>
                <c:pt idx="137">
                  <c:v> 287</c:v>
                </c:pt>
                <c:pt idx="138">
                  <c:v> 288</c:v>
                </c:pt>
                <c:pt idx="139">
                  <c:v> 289</c:v>
                </c:pt>
                <c:pt idx="140">
                  <c:v> 290</c:v>
                </c:pt>
                <c:pt idx="141">
                  <c:v> 291</c:v>
                </c:pt>
                <c:pt idx="142">
                  <c:v> 292</c:v>
                </c:pt>
                <c:pt idx="143">
                  <c:v> 293</c:v>
                </c:pt>
                <c:pt idx="144">
                  <c:v> 294</c:v>
                </c:pt>
                <c:pt idx="145">
                  <c:v> 295</c:v>
                </c:pt>
                <c:pt idx="146">
                  <c:v> 296</c:v>
                </c:pt>
                <c:pt idx="147">
                  <c:v> 297</c:v>
                </c:pt>
                <c:pt idx="148">
                  <c:v> 298</c:v>
                </c:pt>
                <c:pt idx="149">
                  <c:v> 299</c:v>
                </c:pt>
                <c:pt idx="150">
                  <c:v> 300</c:v>
                </c:pt>
              </c:strCache>
            </c:strRef>
          </c:cat>
          <c:val>
            <c:numRef>
              <c:f>'Enter Data 1'!$P$153:$P$303</c:f>
              <c:numCache>
                <c:formatCode>General</c:formatCode>
                <c:ptCount val="151"/>
              </c:numCache>
            </c:numRef>
          </c:val>
          <c:smooth val="0"/>
          <c:extLst>
            <c:ext xmlns:c16="http://schemas.microsoft.com/office/drawing/2014/chart" uri="{C3380CC4-5D6E-409C-BE32-E72D297353CC}">
              <c16:uniqueId val="{00000008-72B0-274F-85FD-D4C849D1BD8B}"/>
            </c:ext>
          </c:extLst>
        </c:ser>
        <c:ser>
          <c:idx val="8"/>
          <c:order val="8"/>
          <c:spPr>
            <a:ln w="12700" cap="rnd">
              <a:noFill/>
              <a:round/>
            </a:ln>
            <a:effectLst/>
          </c:spPr>
          <c:marker>
            <c:symbol val="circle"/>
            <c:size val="4"/>
            <c:spPr>
              <a:noFill/>
              <a:ln w="3175">
                <a:solidFill>
                  <a:schemeClr val="accent6">
                    <a:lumMod val="75000"/>
                  </a:schemeClr>
                </a:solidFill>
              </a:ln>
              <a:effectLst/>
            </c:spPr>
          </c:marker>
          <c:cat>
            <c:strRef>
              <c:f>'Enter Data 1'!$B$153:$C$303</c:f>
              <c:strCache>
                <c:ptCount val="151"/>
                <c:pt idx="0">
                  <c:v> 150</c:v>
                </c:pt>
                <c:pt idx="1">
                  <c:v> 151</c:v>
                </c:pt>
                <c:pt idx="2">
                  <c:v> 152</c:v>
                </c:pt>
                <c:pt idx="3">
                  <c:v> 153</c:v>
                </c:pt>
                <c:pt idx="4">
                  <c:v> 154</c:v>
                </c:pt>
                <c:pt idx="5">
                  <c:v> 155</c:v>
                </c:pt>
                <c:pt idx="6">
                  <c:v> 156</c:v>
                </c:pt>
                <c:pt idx="7">
                  <c:v> 157</c:v>
                </c:pt>
                <c:pt idx="8">
                  <c:v> 158</c:v>
                </c:pt>
                <c:pt idx="9">
                  <c:v> 159</c:v>
                </c:pt>
                <c:pt idx="10">
                  <c:v> 160</c:v>
                </c:pt>
                <c:pt idx="11">
                  <c:v> 161</c:v>
                </c:pt>
                <c:pt idx="12">
                  <c:v> 162</c:v>
                </c:pt>
                <c:pt idx="13">
                  <c:v> 163</c:v>
                </c:pt>
                <c:pt idx="14">
                  <c:v> 164</c:v>
                </c:pt>
                <c:pt idx="15">
                  <c:v> 165</c:v>
                </c:pt>
                <c:pt idx="16">
                  <c:v> 166</c:v>
                </c:pt>
                <c:pt idx="17">
                  <c:v> 167</c:v>
                </c:pt>
                <c:pt idx="18">
                  <c:v> 168</c:v>
                </c:pt>
                <c:pt idx="19">
                  <c:v> 169</c:v>
                </c:pt>
                <c:pt idx="20">
                  <c:v> 170</c:v>
                </c:pt>
                <c:pt idx="21">
                  <c:v> 171</c:v>
                </c:pt>
                <c:pt idx="22">
                  <c:v> 172</c:v>
                </c:pt>
                <c:pt idx="23">
                  <c:v> 173</c:v>
                </c:pt>
                <c:pt idx="24">
                  <c:v> 174</c:v>
                </c:pt>
                <c:pt idx="25">
                  <c:v> 175</c:v>
                </c:pt>
                <c:pt idx="26">
                  <c:v> 176</c:v>
                </c:pt>
                <c:pt idx="27">
                  <c:v> 177</c:v>
                </c:pt>
                <c:pt idx="28">
                  <c:v> 178</c:v>
                </c:pt>
                <c:pt idx="29">
                  <c:v> 179</c:v>
                </c:pt>
                <c:pt idx="30">
                  <c:v> 180</c:v>
                </c:pt>
                <c:pt idx="31">
                  <c:v> 181</c:v>
                </c:pt>
                <c:pt idx="32">
                  <c:v> 182</c:v>
                </c:pt>
                <c:pt idx="33">
                  <c:v> 183</c:v>
                </c:pt>
                <c:pt idx="34">
                  <c:v> 184</c:v>
                </c:pt>
                <c:pt idx="35">
                  <c:v> 185</c:v>
                </c:pt>
                <c:pt idx="36">
                  <c:v> 186</c:v>
                </c:pt>
                <c:pt idx="37">
                  <c:v> 187</c:v>
                </c:pt>
                <c:pt idx="38">
                  <c:v> 188</c:v>
                </c:pt>
                <c:pt idx="39">
                  <c:v> 189</c:v>
                </c:pt>
                <c:pt idx="40">
                  <c:v> 190</c:v>
                </c:pt>
                <c:pt idx="41">
                  <c:v> 191</c:v>
                </c:pt>
                <c:pt idx="42">
                  <c:v> 192</c:v>
                </c:pt>
                <c:pt idx="43">
                  <c:v> 193</c:v>
                </c:pt>
                <c:pt idx="44">
                  <c:v> 194</c:v>
                </c:pt>
                <c:pt idx="45">
                  <c:v> 195</c:v>
                </c:pt>
                <c:pt idx="46">
                  <c:v> 196</c:v>
                </c:pt>
                <c:pt idx="47">
                  <c:v> 197</c:v>
                </c:pt>
                <c:pt idx="48">
                  <c:v> 198</c:v>
                </c:pt>
                <c:pt idx="49">
                  <c:v> 199</c:v>
                </c:pt>
                <c:pt idx="50">
                  <c:v> 200</c:v>
                </c:pt>
                <c:pt idx="51">
                  <c:v> 201</c:v>
                </c:pt>
                <c:pt idx="52">
                  <c:v> 202</c:v>
                </c:pt>
                <c:pt idx="53">
                  <c:v> 203</c:v>
                </c:pt>
                <c:pt idx="54">
                  <c:v> 204</c:v>
                </c:pt>
                <c:pt idx="55">
                  <c:v> 205</c:v>
                </c:pt>
                <c:pt idx="56">
                  <c:v> 206</c:v>
                </c:pt>
                <c:pt idx="57">
                  <c:v> 207</c:v>
                </c:pt>
                <c:pt idx="58">
                  <c:v> 208</c:v>
                </c:pt>
                <c:pt idx="59">
                  <c:v> 209</c:v>
                </c:pt>
                <c:pt idx="60">
                  <c:v> 210</c:v>
                </c:pt>
                <c:pt idx="61">
                  <c:v> 211</c:v>
                </c:pt>
                <c:pt idx="62">
                  <c:v> 212</c:v>
                </c:pt>
                <c:pt idx="63">
                  <c:v> 213</c:v>
                </c:pt>
                <c:pt idx="64">
                  <c:v> 214</c:v>
                </c:pt>
                <c:pt idx="65">
                  <c:v> 215</c:v>
                </c:pt>
                <c:pt idx="66">
                  <c:v> 216</c:v>
                </c:pt>
                <c:pt idx="67">
                  <c:v> 217</c:v>
                </c:pt>
                <c:pt idx="68">
                  <c:v> 218</c:v>
                </c:pt>
                <c:pt idx="69">
                  <c:v> 219</c:v>
                </c:pt>
                <c:pt idx="70">
                  <c:v> 220</c:v>
                </c:pt>
                <c:pt idx="71">
                  <c:v> 221</c:v>
                </c:pt>
                <c:pt idx="72">
                  <c:v> 222</c:v>
                </c:pt>
                <c:pt idx="73">
                  <c:v> 223</c:v>
                </c:pt>
                <c:pt idx="74">
                  <c:v> 224</c:v>
                </c:pt>
                <c:pt idx="75">
                  <c:v> 225</c:v>
                </c:pt>
                <c:pt idx="76">
                  <c:v> 226</c:v>
                </c:pt>
                <c:pt idx="77">
                  <c:v> 227</c:v>
                </c:pt>
                <c:pt idx="78">
                  <c:v> 228</c:v>
                </c:pt>
                <c:pt idx="79">
                  <c:v> 229</c:v>
                </c:pt>
                <c:pt idx="80">
                  <c:v> 230</c:v>
                </c:pt>
                <c:pt idx="81">
                  <c:v> 231</c:v>
                </c:pt>
                <c:pt idx="82">
                  <c:v> 232</c:v>
                </c:pt>
                <c:pt idx="83">
                  <c:v> 233</c:v>
                </c:pt>
                <c:pt idx="84">
                  <c:v> 234</c:v>
                </c:pt>
                <c:pt idx="85">
                  <c:v> 235</c:v>
                </c:pt>
                <c:pt idx="86">
                  <c:v> 236</c:v>
                </c:pt>
                <c:pt idx="87">
                  <c:v> 237</c:v>
                </c:pt>
                <c:pt idx="88">
                  <c:v> 238</c:v>
                </c:pt>
                <c:pt idx="89">
                  <c:v> 239</c:v>
                </c:pt>
                <c:pt idx="90">
                  <c:v> 240</c:v>
                </c:pt>
                <c:pt idx="91">
                  <c:v> 241</c:v>
                </c:pt>
                <c:pt idx="92">
                  <c:v> 242</c:v>
                </c:pt>
                <c:pt idx="93">
                  <c:v> 243</c:v>
                </c:pt>
                <c:pt idx="94">
                  <c:v> 244</c:v>
                </c:pt>
                <c:pt idx="95">
                  <c:v> 245</c:v>
                </c:pt>
                <c:pt idx="96">
                  <c:v> 246</c:v>
                </c:pt>
                <c:pt idx="97">
                  <c:v> 247</c:v>
                </c:pt>
                <c:pt idx="98">
                  <c:v> 248</c:v>
                </c:pt>
                <c:pt idx="99">
                  <c:v> 249</c:v>
                </c:pt>
                <c:pt idx="100">
                  <c:v> 250</c:v>
                </c:pt>
                <c:pt idx="101">
                  <c:v> 251</c:v>
                </c:pt>
                <c:pt idx="102">
                  <c:v> 252</c:v>
                </c:pt>
                <c:pt idx="103">
                  <c:v> 253</c:v>
                </c:pt>
                <c:pt idx="104">
                  <c:v> 254</c:v>
                </c:pt>
                <c:pt idx="105">
                  <c:v> 255</c:v>
                </c:pt>
                <c:pt idx="106">
                  <c:v> 256</c:v>
                </c:pt>
                <c:pt idx="107">
                  <c:v> 257</c:v>
                </c:pt>
                <c:pt idx="108">
                  <c:v> 258</c:v>
                </c:pt>
                <c:pt idx="109">
                  <c:v> 259</c:v>
                </c:pt>
                <c:pt idx="110">
                  <c:v> 260</c:v>
                </c:pt>
                <c:pt idx="111">
                  <c:v> 261</c:v>
                </c:pt>
                <c:pt idx="112">
                  <c:v> 262</c:v>
                </c:pt>
                <c:pt idx="113">
                  <c:v> 263</c:v>
                </c:pt>
                <c:pt idx="114">
                  <c:v> 264</c:v>
                </c:pt>
                <c:pt idx="115">
                  <c:v> 265</c:v>
                </c:pt>
                <c:pt idx="116">
                  <c:v> 266</c:v>
                </c:pt>
                <c:pt idx="117">
                  <c:v> 267</c:v>
                </c:pt>
                <c:pt idx="118">
                  <c:v> 268</c:v>
                </c:pt>
                <c:pt idx="119">
                  <c:v> 269</c:v>
                </c:pt>
                <c:pt idx="120">
                  <c:v> 270</c:v>
                </c:pt>
                <c:pt idx="121">
                  <c:v> 271</c:v>
                </c:pt>
                <c:pt idx="122">
                  <c:v> 272</c:v>
                </c:pt>
                <c:pt idx="123">
                  <c:v> 273</c:v>
                </c:pt>
                <c:pt idx="124">
                  <c:v> 274</c:v>
                </c:pt>
                <c:pt idx="125">
                  <c:v> 275</c:v>
                </c:pt>
                <c:pt idx="126">
                  <c:v> 276</c:v>
                </c:pt>
                <c:pt idx="127">
                  <c:v> 277</c:v>
                </c:pt>
                <c:pt idx="128">
                  <c:v> 278</c:v>
                </c:pt>
                <c:pt idx="129">
                  <c:v> 279</c:v>
                </c:pt>
                <c:pt idx="130">
                  <c:v> 280</c:v>
                </c:pt>
                <c:pt idx="131">
                  <c:v> 281</c:v>
                </c:pt>
                <c:pt idx="132">
                  <c:v> 282</c:v>
                </c:pt>
                <c:pt idx="133">
                  <c:v> 283</c:v>
                </c:pt>
                <c:pt idx="134">
                  <c:v> 284</c:v>
                </c:pt>
                <c:pt idx="135">
                  <c:v> 285</c:v>
                </c:pt>
                <c:pt idx="136">
                  <c:v> 286</c:v>
                </c:pt>
                <c:pt idx="137">
                  <c:v> 287</c:v>
                </c:pt>
                <c:pt idx="138">
                  <c:v> 288</c:v>
                </c:pt>
                <c:pt idx="139">
                  <c:v> 289</c:v>
                </c:pt>
                <c:pt idx="140">
                  <c:v> 290</c:v>
                </c:pt>
                <c:pt idx="141">
                  <c:v> 291</c:v>
                </c:pt>
                <c:pt idx="142">
                  <c:v> 292</c:v>
                </c:pt>
                <c:pt idx="143">
                  <c:v> 293</c:v>
                </c:pt>
                <c:pt idx="144">
                  <c:v> 294</c:v>
                </c:pt>
                <c:pt idx="145">
                  <c:v> 295</c:v>
                </c:pt>
                <c:pt idx="146">
                  <c:v> 296</c:v>
                </c:pt>
                <c:pt idx="147">
                  <c:v> 297</c:v>
                </c:pt>
                <c:pt idx="148">
                  <c:v> 298</c:v>
                </c:pt>
                <c:pt idx="149">
                  <c:v> 299</c:v>
                </c:pt>
                <c:pt idx="150">
                  <c:v> 300</c:v>
                </c:pt>
              </c:strCache>
            </c:strRef>
          </c:cat>
          <c:val>
            <c:numRef>
              <c:f>'Enter Data 1'!$Q$153:$Q$303</c:f>
              <c:numCache>
                <c:formatCode>General</c:formatCode>
                <c:ptCount val="151"/>
              </c:numCache>
            </c:numRef>
          </c:val>
          <c:smooth val="0"/>
          <c:extLst>
            <c:ext xmlns:c16="http://schemas.microsoft.com/office/drawing/2014/chart" uri="{C3380CC4-5D6E-409C-BE32-E72D297353CC}">
              <c16:uniqueId val="{0000000B-72B0-274F-85FD-D4C849D1BD8B}"/>
            </c:ext>
          </c:extLst>
        </c:ser>
        <c:ser>
          <c:idx val="9"/>
          <c:order val="9"/>
          <c:spPr>
            <a:ln w="28575" cap="rnd">
              <a:noFill/>
              <a:round/>
            </a:ln>
            <a:effectLst/>
          </c:spPr>
          <c:marker>
            <c:symbol val="circle"/>
            <c:size val="4"/>
            <c:spPr>
              <a:solidFill>
                <a:schemeClr val="accent6">
                  <a:lumMod val="75000"/>
                </a:schemeClr>
              </a:solidFill>
              <a:ln w="3175">
                <a:noFill/>
              </a:ln>
              <a:effectLst/>
            </c:spPr>
          </c:marker>
          <c:cat>
            <c:strRef>
              <c:f>'Enter Data 1'!$B$153:$C$303</c:f>
              <c:strCache>
                <c:ptCount val="151"/>
                <c:pt idx="0">
                  <c:v> 150</c:v>
                </c:pt>
                <c:pt idx="1">
                  <c:v> 151</c:v>
                </c:pt>
                <c:pt idx="2">
                  <c:v> 152</c:v>
                </c:pt>
                <c:pt idx="3">
                  <c:v> 153</c:v>
                </c:pt>
                <c:pt idx="4">
                  <c:v> 154</c:v>
                </c:pt>
                <c:pt idx="5">
                  <c:v> 155</c:v>
                </c:pt>
                <c:pt idx="6">
                  <c:v> 156</c:v>
                </c:pt>
                <c:pt idx="7">
                  <c:v> 157</c:v>
                </c:pt>
                <c:pt idx="8">
                  <c:v> 158</c:v>
                </c:pt>
                <c:pt idx="9">
                  <c:v> 159</c:v>
                </c:pt>
                <c:pt idx="10">
                  <c:v> 160</c:v>
                </c:pt>
                <c:pt idx="11">
                  <c:v> 161</c:v>
                </c:pt>
                <c:pt idx="12">
                  <c:v> 162</c:v>
                </c:pt>
                <c:pt idx="13">
                  <c:v> 163</c:v>
                </c:pt>
                <c:pt idx="14">
                  <c:v> 164</c:v>
                </c:pt>
                <c:pt idx="15">
                  <c:v> 165</c:v>
                </c:pt>
                <c:pt idx="16">
                  <c:v> 166</c:v>
                </c:pt>
                <c:pt idx="17">
                  <c:v> 167</c:v>
                </c:pt>
                <c:pt idx="18">
                  <c:v> 168</c:v>
                </c:pt>
                <c:pt idx="19">
                  <c:v> 169</c:v>
                </c:pt>
                <c:pt idx="20">
                  <c:v> 170</c:v>
                </c:pt>
                <c:pt idx="21">
                  <c:v> 171</c:v>
                </c:pt>
                <c:pt idx="22">
                  <c:v> 172</c:v>
                </c:pt>
                <c:pt idx="23">
                  <c:v> 173</c:v>
                </c:pt>
                <c:pt idx="24">
                  <c:v> 174</c:v>
                </c:pt>
                <c:pt idx="25">
                  <c:v> 175</c:v>
                </c:pt>
                <c:pt idx="26">
                  <c:v> 176</c:v>
                </c:pt>
                <c:pt idx="27">
                  <c:v> 177</c:v>
                </c:pt>
                <c:pt idx="28">
                  <c:v> 178</c:v>
                </c:pt>
                <c:pt idx="29">
                  <c:v> 179</c:v>
                </c:pt>
                <c:pt idx="30">
                  <c:v> 180</c:v>
                </c:pt>
                <c:pt idx="31">
                  <c:v> 181</c:v>
                </c:pt>
                <c:pt idx="32">
                  <c:v> 182</c:v>
                </c:pt>
                <c:pt idx="33">
                  <c:v> 183</c:v>
                </c:pt>
                <c:pt idx="34">
                  <c:v> 184</c:v>
                </c:pt>
                <c:pt idx="35">
                  <c:v> 185</c:v>
                </c:pt>
                <c:pt idx="36">
                  <c:v> 186</c:v>
                </c:pt>
                <c:pt idx="37">
                  <c:v> 187</c:v>
                </c:pt>
                <c:pt idx="38">
                  <c:v> 188</c:v>
                </c:pt>
                <c:pt idx="39">
                  <c:v> 189</c:v>
                </c:pt>
                <c:pt idx="40">
                  <c:v> 190</c:v>
                </c:pt>
                <c:pt idx="41">
                  <c:v> 191</c:v>
                </c:pt>
                <c:pt idx="42">
                  <c:v> 192</c:v>
                </c:pt>
                <c:pt idx="43">
                  <c:v> 193</c:v>
                </c:pt>
                <c:pt idx="44">
                  <c:v> 194</c:v>
                </c:pt>
                <c:pt idx="45">
                  <c:v> 195</c:v>
                </c:pt>
                <c:pt idx="46">
                  <c:v> 196</c:v>
                </c:pt>
                <c:pt idx="47">
                  <c:v> 197</c:v>
                </c:pt>
                <c:pt idx="48">
                  <c:v> 198</c:v>
                </c:pt>
                <c:pt idx="49">
                  <c:v> 199</c:v>
                </c:pt>
                <c:pt idx="50">
                  <c:v> 200</c:v>
                </c:pt>
                <c:pt idx="51">
                  <c:v> 201</c:v>
                </c:pt>
                <c:pt idx="52">
                  <c:v> 202</c:v>
                </c:pt>
                <c:pt idx="53">
                  <c:v> 203</c:v>
                </c:pt>
                <c:pt idx="54">
                  <c:v> 204</c:v>
                </c:pt>
                <c:pt idx="55">
                  <c:v> 205</c:v>
                </c:pt>
                <c:pt idx="56">
                  <c:v> 206</c:v>
                </c:pt>
                <c:pt idx="57">
                  <c:v> 207</c:v>
                </c:pt>
                <c:pt idx="58">
                  <c:v> 208</c:v>
                </c:pt>
                <c:pt idx="59">
                  <c:v> 209</c:v>
                </c:pt>
                <c:pt idx="60">
                  <c:v> 210</c:v>
                </c:pt>
                <c:pt idx="61">
                  <c:v> 211</c:v>
                </c:pt>
                <c:pt idx="62">
                  <c:v> 212</c:v>
                </c:pt>
                <c:pt idx="63">
                  <c:v> 213</c:v>
                </c:pt>
                <c:pt idx="64">
                  <c:v> 214</c:v>
                </c:pt>
                <c:pt idx="65">
                  <c:v> 215</c:v>
                </c:pt>
                <c:pt idx="66">
                  <c:v> 216</c:v>
                </c:pt>
                <c:pt idx="67">
                  <c:v> 217</c:v>
                </c:pt>
                <c:pt idx="68">
                  <c:v> 218</c:v>
                </c:pt>
                <c:pt idx="69">
                  <c:v> 219</c:v>
                </c:pt>
                <c:pt idx="70">
                  <c:v> 220</c:v>
                </c:pt>
                <c:pt idx="71">
                  <c:v> 221</c:v>
                </c:pt>
                <c:pt idx="72">
                  <c:v> 222</c:v>
                </c:pt>
                <c:pt idx="73">
                  <c:v> 223</c:v>
                </c:pt>
                <c:pt idx="74">
                  <c:v> 224</c:v>
                </c:pt>
                <c:pt idx="75">
                  <c:v> 225</c:v>
                </c:pt>
                <c:pt idx="76">
                  <c:v> 226</c:v>
                </c:pt>
                <c:pt idx="77">
                  <c:v> 227</c:v>
                </c:pt>
                <c:pt idx="78">
                  <c:v> 228</c:v>
                </c:pt>
                <c:pt idx="79">
                  <c:v> 229</c:v>
                </c:pt>
                <c:pt idx="80">
                  <c:v> 230</c:v>
                </c:pt>
                <c:pt idx="81">
                  <c:v> 231</c:v>
                </c:pt>
                <c:pt idx="82">
                  <c:v> 232</c:v>
                </c:pt>
                <c:pt idx="83">
                  <c:v> 233</c:v>
                </c:pt>
                <c:pt idx="84">
                  <c:v> 234</c:v>
                </c:pt>
                <c:pt idx="85">
                  <c:v> 235</c:v>
                </c:pt>
                <c:pt idx="86">
                  <c:v> 236</c:v>
                </c:pt>
                <c:pt idx="87">
                  <c:v> 237</c:v>
                </c:pt>
                <c:pt idx="88">
                  <c:v> 238</c:v>
                </c:pt>
                <c:pt idx="89">
                  <c:v> 239</c:v>
                </c:pt>
                <c:pt idx="90">
                  <c:v> 240</c:v>
                </c:pt>
                <c:pt idx="91">
                  <c:v> 241</c:v>
                </c:pt>
                <c:pt idx="92">
                  <c:v> 242</c:v>
                </c:pt>
                <c:pt idx="93">
                  <c:v> 243</c:v>
                </c:pt>
                <c:pt idx="94">
                  <c:v> 244</c:v>
                </c:pt>
                <c:pt idx="95">
                  <c:v> 245</c:v>
                </c:pt>
                <c:pt idx="96">
                  <c:v> 246</c:v>
                </c:pt>
                <c:pt idx="97">
                  <c:v> 247</c:v>
                </c:pt>
                <c:pt idx="98">
                  <c:v> 248</c:v>
                </c:pt>
                <c:pt idx="99">
                  <c:v> 249</c:v>
                </c:pt>
                <c:pt idx="100">
                  <c:v> 250</c:v>
                </c:pt>
                <c:pt idx="101">
                  <c:v> 251</c:v>
                </c:pt>
                <c:pt idx="102">
                  <c:v> 252</c:v>
                </c:pt>
                <c:pt idx="103">
                  <c:v> 253</c:v>
                </c:pt>
                <c:pt idx="104">
                  <c:v> 254</c:v>
                </c:pt>
                <c:pt idx="105">
                  <c:v> 255</c:v>
                </c:pt>
                <c:pt idx="106">
                  <c:v> 256</c:v>
                </c:pt>
                <c:pt idx="107">
                  <c:v> 257</c:v>
                </c:pt>
                <c:pt idx="108">
                  <c:v> 258</c:v>
                </c:pt>
                <c:pt idx="109">
                  <c:v> 259</c:v>
                </c:pt>
                <c:pt idx="110">
                  <c:v> 260</c:v>
                </c:pt>
                <c:pt idx="111">
                  <c:v> 261</c:v>
                </c:pt>
                <c:pt idx="112">
                  <c:v> 262</c:v>
                </c:pt>
                <c:pt idx="113">
                  <c:v> 263</c:v>
                </c:pt>
                <c:pt idx="114">
                  <c:v> 264</c:v>
                </c:pt>
                <c:pt idx="115">
                  <c:v> 265</c:v>
                </c:pt>
                <c:pt idx="116">
                  <c:v> 266</c:v>
                </c:pt>
                <c:pt idx="117">
                  <c:v> 267</c:v>
                </c:pt>
                <c:pt idx="118">
                  <c:v> 268</c:v>
                </c:pt>
                <c:pt idx="119">
                  <c:v> 269</c:v>
                </c:pt>
                <c:pt idx="120">
                  <c:v> 270</c:v>
                </c:pt>
                <c:pt idx="121">
                  <c:v> 271</c:v>
                </c:pt>
                <c:pt idx="122">
                  <c:v> 272</c:v>
                </c:pt>
                <c:pt idx="123">
                  <c:v> 273</c:v>
                </c:pt>
                <c:pt idx="124">
                  <c:v> 274</c:v>
                </c:pt>
                <c:pt idx="125">
                  <c:v> 275</c:v>
                </c:pt>
                <c:pt idx="126">
                  <c:v> 276</c:v>
                </c:pt>
                <c:pt idx="127">
                  <c:v> 277</c:v>
                </c:pt>
                <c:pt idx="128">
                  <c:v> 278</c:v>
                </c:pt>
                <c:pt idx="129">
                  <c:v> 279</c:v>
                </c:pt>
                <c:pt idx="130">
                  <c:v> 280</c:v>
                </c:pt>
                <c:pt idx="131">
                  <c:v> 281</c:v>
                </c:pt>
                <c:pt idx="132">
                  <c:v> 282</c:v>
                </c:pt>
                <c:pt idx="133">
                  <c:v> 283</c:v>
                </c:pt>
                <c:pt idx="134">
                  <c:v> 284</c:v>
                </c:pt>
                <c:pt idx="135">
                  <c:v> 285</c:v>
                </c:pt>
                <c:pt idx="136">
                  <c:v> 286</c:v>
                </c:pt>
                <c:pt idx="137">
                  <c:v> 287</c:v>
                </c:pt>
                <c:pt idx="138">
                  <c:v> 288</c:v>
                </c:pt>
                <c:pt idx="139">
                  <c:v> 289</c:v>
                </c:pt>
                <c:pt idx="140">
                  <c:v> 290</c:v>
                </c:pt>
                <c:pt idx="141">
                  <c:v> 291</c:v>
                </c:pt>
                <c:pt idx="142">
                  <c:v> 292</c:v>
                </c:pt>
                <c:pt idx="143">
                  <c:v> 293</c:v>
                </c:pt>
                <c:pt idx="144">
                  <c:v> 294</c:v>
                </c:pt>
                <c:pt idx="145">
                  <c:v> 295</c:v>
                </c:pt>
                <c:pt idx="146">
                  <c:v> 296</c:v>
                </c:pt>
                <c:pt idx="147">
                  <c:v> 297</c:v>
                </c:pt>
                <c:pt idx="148">
                  <c:v> 298</c:v>
                </c:pt>
                <c:pt idx="149">
                  <c:v> 299</c:v>
                </c:pt>
                <c:pt idx="150">
                  <c:v> 300</c:v>
                </c:pt>
              </c:strCache>
            </c:strRef>
          </c:cat>
          <c:val>
            <c:numRef>
              <c:f>'Enter Data 1'!$R$153:$R$303</c:f>
              <c:numCache>
                <c:formatCode>General</c:formatCode>
                <c:ptCount val="151"/>
              </c:numCache>
            </c:numRef>
          </c:val>
          <c:smooth val="0"/>
          <c:extLst>
            <c:ext xmlns:c16="http://schemas.microsoft.com/office/drawing/2014/chart" uri="{C3380CC4-5D6E-409C-BE32-E72D297353CC}">
              <c16:uniqueId val="{0000000C-72B0-274F-85FD-D4C849D1BD8B}"/>
            </c:ext>
          </c:extLst>
        </c:ser>
        <c:ser>
          <c:idx val="10"/>
          <c:order val="10"/>
          <c:spPr>
            <a:ln w="28575" cap="rnd">
              <a:noFill/>
              <a:round/>
            </a:ln>
            <a:effectLst/>
          </c:spPr>
          <c:marker>
            <c:symbol val="circle"/>
            <c:size val="4"/>
            <c:spPr>
              <a:noFill/>
              <a:ln w="3175">
                <a:solidFill>
                  <a:schemeClr val="accent6">
                    <a:lumMod val="75000"/>
                  </a:schemeClr>
                </a:solidFill>
              </a:ln>
              <a:effectLst/>
            </c:spPr>
          </c:marker>
          <c:cat>
            <c:strRef>
              <c:f>'Enter Data 1'!$B$153:$C$303</c:f>
              <c:strCache>
                <c:ptCount val="151"/>
                <c:pt idx="0">
                  <c:v> 150</c:v>
                </c:pt>
                <c:pt idx="1">
                  <c:v> 151</c:v>
                </c:pt>
                <c:pt idx="2">
                  <c:v> 152</c:v>
                </c:pt>
                <c:pt idx="3">
                  <c:v> 153</c:v>
                </c:pt>
                <c:pt idx="4">
                  <c:v> 154</c:v>
                </c:pt>
                <c:pt idx="5">
                  <c:v> 155</c:v>
                </c:pt>
                <c:pt idx="6">
                  <c:v> 156</c:v>
                </c:pt>
                <c:pt idx="7">
                  <c:v> 157</c:v>
                </c:pt>
                <c:pt idx="8">
                  <c:v> 158</c:v>
                </c:pt>
                <c:pt idx="9">
                  <c:v> 159</c:v>
                </c:pt>
                <c:pt idx="10">
                  <c:v> 160</c:v>
                </c:pt>
                <c:pt idx="11">
                  <c:v> 161</c:v>
                </c:pt>
                <c:pt idx="12">
                  <c:v> 162</c:v>
                </c:pt>
                <c:pt idx="13">
                  <c:v> 163</c:v>
                </c:pt>
                <c:pt idx="14">
                  <c:v> 164</c:v>
                </c:pt>
                <c:pt idx="15">
                  <c:v> 165</c:v>
                </c:pt>
                <c:pt idx="16">
                  <c:v> 166</c:v>
                </c:pt>
                <c:pt idx="17">
                  <c:v> 167</c:v>
                </c:pt>
                <c:pt idx="18">
                  <c:v> 168</c:v>
                </c:pt>
                <c:pt idx="19">
                  <c:v> 169</c:v>
                </c:pt>
                <c:pt idx="20">
                  <c:v> 170</c:v>
                </c:pt>
                <c:pt idx="21">
                  <c:v> 171</c:v>
                </c:pt>
                <c:pt idx="22">
                  <c:v> 172</c:v>
                </c:pt>
                <c:pt idx="23">
                  <c:v> 173</c:v>
                </c:pt>
                <c:pt idx="24">
                  <c:v> 174</c:v>
                </c:pt>
                <c:pt idx="25">
                  <c:v> 175</c:v>
                </c:pt>
                <c:pt idx="26">
                  <c:v> 176</c:v>
                </c:pt>
                <c:pt idx="27">
                  <c:v> 177</c:v>
                </c:pt>
                <c:pt idx="28">
                  <c:v> 178</c:v>
                </c:pt>
                <c:pt idx="29">
                  <c:v> 179</c:v>
                </c:pt>
                <c:pt idx="30">
                  <c:v> 180</c:v>
                </c:pt>
                <c:pt idx="31">
                  <c:v> 181</c:v>
                </c:pt>
                <c:pt idx="32">
                  <c:v> 182</c:v>
                </c:pt>
                <c:pt idx="33">
                  <c:v> 183</c:v>
                </c:pt>
                <c:pt idx="34">
                  <c:v> 184</c:v>
                </c:pt>
                <c:pt idx="35">
                  <c:v> 185</c:v>
                </c:pt>
                <c:pt idx="36">
                  <c:v> 186</c:v>
                </c:pt>
                <c:pt idx="37">
                  <c:v> 187</c:v>
                </c:pt>
                <c:pt idx="38">
                  <c:v> 188</c:v>
                </c:pt>
                <c:pt idx="39">
                  <c:v> 189</c:v>
                </c:pt>
                <c:pt idx="40">
                  <c:v> 190</c:v>
                </c:pt>
                <c:pt idx="41">
                  <c:v> 191</c:v>
                </c:pt>
                <c:pt idx="42">
                  <c:v> 192</c:v>
                </c:pt>
                <c:pt idx="43">
                  <c:v> 193</c:v>
                </c:pt>
                <c:pt idx="44">
                  <c:v> 194</c:v>
                </c:pt>
                <c:pt idx="45">
                  <c:v> 195</c:v>
                </c:pt>
                <c:pt idx="46">
                  <c:v> 196</c:v>
                </c:pt>
                <c:pt idx="47">
                  <c:v> 197</c:v>
                </c:pt>
                <c:pt idx="48">
                  <c:v> 198</c:v>
                </c:pt>
                <c:pt idx="49">
                  <c:v> 199</c:v>
                </c:pt>
                <c:pt idx="50">
                  <c:v> 200</c:v>
                </c:pt>
                <c:pt idx="51">
                  <c:v> 201</c:v>
                </c:pt>
                <c:pt idx="52">
                  <c:v> 202</c:v>
                </c:pt>
                <c:pt idx="53">
                  <c:v> 203</c:v>
                </c:pt>
                <c:pt idx="54">
                  <c:v> 204</c:v>
                </c:pt>
                <c:pt idx="55">
                  <c:v> 205</c:v>
                </c:pt>
                <c:pt idx="56">
                  <c:v> 206</c:v>
                </c:pt>
                <c:pt idx="57">
                  <c:v> 207</c:v>
                </c:pt>
                <c:pt idx="58">
                  <c:v> 208</c:v>
                </c:pt>
                <c:pt idx="59">
                  <c:v> 209</c:v>
                </c:pt>
                <c:pt idx="60">
                  <c:v> 210</c:v>
                </c:pt>
                <c:pt idx="61">
                  <c:v> 211</c:v>
                </c:pt>
                <c:pt idx="62">
                  <c:v> 212</c:v>
                </c:pt>
                <c:pt idx="63">
                  <c:v> 213</c:v>
                </c:pt>
                <c:pt idx="64">
                  <c:v> 214</c:v>
                </c:pt>
                <c:pt idx="65">
                  <c:v> 215</c:v>
                </c:pt>
                <c:pt idx="66">
                  <c:v> 216</c:v>
                </c:pt>
                <c:pt idx="67">
                  <c:v> 217</c:v>
                </c:pt>
                <c:pt idx="68">
                  <c:v> 218</c:v>
                </c:pt>
                <c:pt idx="69">
                  <c:v> 219</c:v>
                </c:pt>
                <c:pt idx="70">
                  <c:v> 220</c:v>
                </c:pt>
                <c:pt idx="71">
                  <c:v> 221</c:v>
                </c:pt>
                <c:pt idx="72">
                  <c:v> 222</c:v>
                </c:pt>
                <c:pt idx="73">
                  <c:v> 223</c:v>
                </c:pt>
                <c:pt idx="74">
                  <c:v> 224</c:v>
                </c:pt>
                <c:pt idx="75">
                  <c:v> 225</c:v>
                </c:pt>
                <c:pt idx="76">
                  <c:v> 226</c:v>
                </c:pt>
                <c:pt idx="77">
                  <c:v> 227</c:v>
                </c:pt>
                <c:pt idx="78">
                  <c:v> 228</c:v>
                </c:pt>
                <c:pt idx="79">
                  <c:v> 229</c:v>
                </c:pt>
                <c:pt idx="80">
                  <c:v> 230</c:v>
                </c:pt>
                <c:pt idx="81">
                  <c:v> 231</c:v>
                </c:pt>
                <c:pt idx="82">
                  <c:v> 232</c:v>
                </c:pt>
                <c:pt idx="83">
                  <c:v> 233</c:v>
                </c:pt>
                <c:pt idx="84">
                  <c:v> 234</c:v>
                </c:pt>
                <c:pt idx="85">
                  <c:v> 235</c:v>
                </c:pt>
                <c:pt idx="86">
                  <c:v> 236</c:v>
                </c:pt>
                <c:pt idx="87">
                  <c:v> 237</c:v>
                </c:pt>
                <c:pt idx="88">
                  <c:v> 238</c:v>
                </c:pt>
                <c:pt idx="89">
                  <c:v> 239</c:v>
                </c:pt>
                <c:pt idx="90">
                  <c:v> 240</c:v>
                </c:pt>
                <c:pt idx="91">
                  <c:v> 241</c:v>
                </c:pt>
                <c:pt idx="92">
                  <c:v> 242</c:v>
                </c:pt>
                <c:pt idx="93">
                  <c:v> 243</c:v>
                </c:pt>
                <c:pt idx="94">
                  <c:v> 244</c:v>
                </c:pt>
                <c:pt idx="95">
                  <c:v> 245</c:v>
                </c:pt>
                <c:pt idx="96">
                  <c:v> 246</c:v>
                </c:pt>
                <c:pt idx="97">
                  <c:v> 247</c:v>
                </c:pt>
                <c:pt idx="98">
                  <c:v> 248</c:v>
                </c:pt>
                <c:pt idx="99">
                  <c:v> 249</c:v>
                </c:pt>
                <c:pt idx="100">
                  <c:v> 250</c:v>
                </c:pt>
                <c:pt idx="101">
                  <c:v> 251</c:v>
                </c:pt>
                <c:pt idx="102">
                  <c:v> 252</c:v>
                </c:pt>
                <c:pt idx="103">
                  <c:v> 253</c:v>
                </c:pt>
                <c:pt idx="104">
                  <c:v> 254</c:v>
                </c:pt>
                <c:pt idx="105">
                  <c:v> 255</c:v>
                </c:pt>
                <c:pt idx="106">
                  <c:v> 256</c:v>
                </c:pt>
                <c:pt idx="107">
                  <c:v> 257</c:v>
                </c:pt>
                <c:pt idx="108">
                  <c:v> 258</c:v>
                </c:pt>
                <c:pt idx="109">
                  <c:v> 259</c:v>
                </c:pt>
                <c:pt idx="110">
                  <c:v> 260</c:v>
                </c:pt>
                <c:pt idx="111">
                  <c:v> 261</c:v>
                </c:pt>
                <c:pt idx="112">
                  <c:v> 262</c:v>
                </c:pt>
                <c:pt idx="113">
                  <c:v> 263</c:v>
                </c:pt>
                <c:pt idx="114">
                  <c:v> 264</c:v>
                </c:pt>
                <c:pt idx="115">
                  <c:v> 265</c:v>
                </c:pt>
                <c:pt idx="116">
                  <c:v> 266</c:v>
                </c:pt>
                <c:pt idx="117">
                  <c:v> 267</c:v>
                </c:pt>
                <c:pt idx="118">
                  <c:v> 268</c:v>
                </c:pt>
                <c:pt idx="119">
                  <c:v> 269</c:v>
                </c:pt>
                <c:pt idx="120">
                  <c:v> 270</c:v>
                </c:pt>
                <c:pt idx="121">
                  <c:v> 271</c:v>
                </c:pt>
                <c:pt idx="122">
                  <c:v> 272</c:v>
                </c:pt>
                <c:pt idx="123">
                  <c:v> 273</c:v>
                </c:pt>
                <c:pt idx="124">
                  <c:v> 274</c:v>
                </c:pt>
                <c:pt idx="125">
                  <c:v> 275</c:v>
                </c:pt>
                <c:pt idx="126">
                  <c:v> 276</c:v>
                </c:pt>
                <c:pt idx="127">
                  <c:v> 277</c:v>
                </c:pt>
                <c:pt idx="128">
                  <c:v> 278</c:v>
                </c:pt>
                <c:pt idx="129">
                  <c:v> 279</c:v>
                </c:pt>
                <c:pt idx="130">
                  <c:v> 280</c:v>
                </c:pt>
                <c:pt idx="131">
                  <c:v> 281</c:v>
                </c:pt>
                <c:pt idx="132">
                  <c:v> 282</c:v>
                </c:pt>
                <c:pt idx="133">
                  <c:v> 283</c:v>
                </c:pt>
                <c:pt idx="134">
                  <c:v> 284</c:v>
                </c:pt>
                <c:pt idx="135">
                  <c:v> 285</c:v>
                </c:pt>
                <c:pt idx="136">
                  <c:v> 286</c:v>
                </c:pt>
                <c:pt idx="137">
                  <c:v> 287</c:v>
                </c:pt>
                <c:pt idx="138">
                  <c:v> 288</c:v>
                </c:pt>
                <c:pt idx="139">
                  <c:v> 289</c:v>
                </c:pt>
                <c:pt idx="140">
                  <c:v> 290</c:v>
                </c:pt>
                <c:pt idx="141">
                  <c:v> 291</c:v>
                </c:pt>
                <c:pt idx="142">
                  <c:v> 292</c:v>
                </c:pt>
                <c:pt idx="143">
                  <c:v> 293</c:v>
                </c:pt>
                <c:pt idx="144">
                  <c:v> 294</c:v>
                </c:pt>
                <c:pt idx="145">
                  <c:v> 295</c:v>
                </c:pt>
                <c:pt idx="146">
                  <c:v> 296</c:v>
                </c:pt>
                <c:pt idx="147">
                  <c:v> 297</c:v>
                </c:pt>
                <c:pt idx="148">
                  <c:v> 298</c:v>
                </c:pt>
                <c:pt idx="149">
                  <c:v> 299</c:v>
                </c:pt>
                <c:pt idx="150">
                  <c:v> 300</c:v>
                </c:pt>
              </c:strCache>
            </c:strRef>
          </c:cat>
          <c:val>
            <c:numRef>
              <c:f>'Enter Data 1'!$S$153:$S$303</c:f>
              <c:numCache>
                <c:formatCode>General</c:formatCode>
                <c:ptCount val="151"/>
              </c:numCache>
            </c:numRef>
          </c:val>
          <c:smooth val="0"/>
          <c:extLst>
            <c:ext xmlns:c16="http://schemas.microsoft.com/office/drawing/2014/chart" uri="{C3380CC4-5D6E-409C-BE32-E72D297353CC}">
              <c16:uniqueId val="{0000000D-72B0-274F-85FD-D4C849D1BD8B}"/>
            </c:ext>
          </c:extLst>
        </c:ser>
        <c:ser>
          <c:idx val="11"/>
          <c:order val="11"/>
          <c:spPr>
            <a:ln w="28575" cap="rnd">
              <a:noFill/>
              <a:round/>
            </a:ln>
            <a:effectLst/>
          </c:spPr>
          <c:marker>
            <c:symbol val="circle"/>
            <c:size val="4"/>
            <c:spPr>
              <a:solidFill>
                <a:schemeClr val="accent6">
                  <a:lumMod val="75000"/>
                </a:schemeClr>
              </a:solidFill>
              <a:ln w="3175">
                <a:solidFill>
                  <a:schemeClr val="accent6">
                    <a:lumMod val="75000"/>
                  </a:schemeClr>
                </a:solidFill>
              </a:ln>
              <a:effectLst/>
            </c:spPr>
          </c:marker>
          <c:cat>
            <c:strRef>
              <c:f>'Enter Data 1'!$B$153:$C$303</c:f>
              <c:strCache>
                <c:ptCount val="151"/>
                <c:pt idx="0">
                  <c:v> 150</c:v>
                </c:pt>
                <c:pt idx="1">
                  <c:v> 151</c:v>
                </c:pt>
                <c:pt idx="2">
                  <c:v> 152</c:v>
                </c:pt>
                <c:pt idx="3">
                  <c:v> 153</c:v>
                </c:pt>
                <c:pt idx="4">
                  <c:v> 154</c:v>
                </c:pt>
                <c:pt idx="5">
                  <c:v> 155</c:v>
                </c:pt>
                <c:pt idx="6">
                  <c:v> 156</c:v>
                </c:pt>
                <c:pt idx="7">
                  <c:v> 157</c:v>
                </c:pt>
                <c:pt idx="8">
                  <c:v> 158</c:v>
                </c:pt>
                <c:pt idx="9">
                  <c:v> 159</c:v>
                </c:pt>
                <c:pt idx="10">
                  <c:v> 160</c:v>
                </c:pt>
                <c:pt idx="11">
                  <c:v> 161</c:v>
                </c:pt>
                <c:pt idx="12">
                  <c:v> 162</c:v>
                </c:pt>
                <c:pt idx="13">
                  <c:v> 163</c:v>
                </c:pt>
                <c:pt idx="14">
                  <c:v> 164</c:v>
                </c:pt>
                <c:pt idx="15">
                  <c:v> 165</c:v>
                </c:pt>
                <c:pt idx="16">
                  <c:v> 166</c:v>
                </c:pt>
                <c:pt idx="17">
                  <c:v> 167</c:v>
                </c:pt>
                <c:pt idx="18">
                  <c:v> 168</c:v>
                </c:pt>
                <c:pt idx="19">
                  <c:v> 169</c:v>
                </c:pt>
                <c:pt idx="20">
                  <c:v> 170</c:v>
                </c:pt>
                <c:pt idx="21">
                  <c:v> 171</c:v>
                </c:pt>
                <c:pt idx="22">
                  <c:v> 172</c:v>
                </c:pt>
                <c:pt idx="23">
                  <c:v> 173</c:v>
                </c:pt>
                <c:pt idx="24">
                  <c:v> 174</c:v>
                </c:pt>
                <c:pt idx="25">
                  <c:v> 175</c:v>
                </c:pt>
                <c:pt idx="26">
                  <c:v> 176</c:v>
                </c:pt>
                <c:pt idx="27">
                  <c:v> 177</c:v>
                </c:pt>
                <c:pt idx="28">
                  <c:v> 178</c:v>
                </c:pt>
                <c:pt idx="29">
                  <c:v> 179</c:v>
                </c:pt>
                <c:pt idx="30">
                  <c:v> 180</c:v>
                </c:pt>
                <c:pt idx="31">
                  <c:v> 181</c:v>
                </c:pt>
                <c:pt idx="32">
                  <c:v> 182</c:v>
                </c:pt>
                <c:pt idx="33">
                  <c:v> 183</c:v>
                </c:pt>
                <c:pt idx="34">
                  <c:v> 184</c:v>
                </c:pt>
                <c:pt idx="35">
                  <c:v> 185</c:v>
                </c:pt>
                <c:pt idx="36">
                  <c:v> 186</c:v>
                </c:pt>
                <c:pt idx="37">
                  <c:v> 187</c:v>
                </c:pt>
                <c:pt idx="38">
                  <c:v> 188</c:v>
                </c:pt>
                <c:pt idx="39">
                  <c:v> 189</c:v>
                </c:pt>
                <c:pt idx="40">
                  <c:v> 190</c:v>
                </c:pt>
                <c:pt idx="41">
                  <c:v> 191</c:v>
                </c:pt>
                <c:pt idx="42">
                  <c:v> 192</c:v>
                </c:pt>
                <c:pt idx="43">
                  <c:v> 193</c:v>
                </c:pt>
                <c:pt idx="44">
                  <c:v> 194</c:v>
                </c:pt>
                <c:pt idx="45">
                  <c:v> 195</c:v>
                </c:pt>
                <c:pt idx="46">
                  <c:v> 196</c:v>
                </c:pt>
                <c:pt idx="47">
                  <c:v> 197</c:v>
                </c:pt>
                <c:pt idx="48">
                  <c:v> 198</c:v>
                </c:pt>
                <c:pt idx="49">
                  <c:v> 199</c:v>
                </c:pt>
                <c:pt idx="50">
                  <c:v> 200</c:v>
                </c:pt>
                <c:pt idx="51">
                  <c:v> 201</c:v>
                </c:pt>
                <c:pt idx="52">
                  <c:v> 202</c:v>
                </c:pt>
                <c:pt idx="53">
                  <c:v> 203</c:v>
                </c:pt>
                <c:pt idx="54">
                  <c:v> 204</c:v>
                </c:pt>
                <c:pt idx="55">
                  <c:v> 205</c:v>
                </c:pt>
                <c:pt idx="56">
                  <c:v> 206</c:v>
                </c:pt>
                <c:pt idx="57">
                  <c:v> 207</c:v>
                </c:pt>
                <c:pt idx="58">
                  <c:v> 208</c:v>
                </c:pt>
                <c:pt idx="59">
                  <c:v> 209</c:v>
                </c:pt>
                <c:pt idx="60">
                  <c:v> 210</c:v>
                </c:pt>
                <c:pt idx="61">
                  <c:v> 211</c:v>
                </c:pt>
                <c:pt idx="62">
                  <c:v> 212</c:v>
                </c:pt>
                <c:pt idx="63">
                  <c:v> 213</c:v>
                </c:pt>
                <c:pt idx="64">
                  <c:v> 214</c:v>
                </c:pt>
                <c:pt idx="65">
                  <c:v> 215</c:v>
                </c:pt>
                <c:pt idx="66">
                  <c:v> 216</c:v>
                </c:pt>
                <c:pt idx="67">
                  <c:v> 217</c:v>
                </c:pt>
                <c:pt idx="68">
                  <c:v> 218</c:v>
                </c:pt>
                <c:pt idx="69">
                  <c:v> 219</c:v>
                </c:pt>
                <c:pt idx="70">
                  <c:v> 220</c:v>
                </c:pt>
                <c:pt idx="71">
                  <c:v> 221</c:v>
                </c:pt>
                <c:pt idx="72">
                  <c:v> 222</c:v>
                </c:pt>
                <c:pt idx="73">
                  <c:v> 223</c:v>
                </c:pt>
                <c:pt idx="74">
                  <c:v> 224</c:v>
                </c:pt>
                <c:pt idx="75">
                  <c:v> 225</c:v>
                </c:pt>
                <c:pt idx="76">
                  <c:v> 226</c:v>
                </c:pt>
                <c:pt idx="77">
                  <c:v> 227</c:v>
                </c:pt>
                <c:pt idx="78">
                  <c:v> 228</c:v>
                </c:pt>
                <c:pt idx="79">
                  <c:v> 229</c:v>
                </c:pt>
                <c:pt idx="80">
                  <c:v> 230</c:v>
                </c:pt>
                <c:pt idx="81">
                  <c:v> 231</c:v>
                </c:pt>
                <c:pt idx="82">
                  <c:v> 232</c:v>
                </c:pt>
                <c:pt idx="83">
                  <c:v> 233</c:v>
                </c:pt>
                <c:pt idx="84">
                  <c:v> 234</c:v>
                </c:pt>
                <c:pt idx="85">
                  <c:v> 235</c:v>
                </c:pt>
                <c:pt idx="86">
                  <c:v> 236</c:v>
                </c:pt>
                <c:pt idx="87">
                  <c:v> 237</c:v>
                </c:pt>
                <c:pt idx="88">
                  <c:v> 238</c:v>
                </c:pt>
                <c:pt idx="89">
                  <c:v> 239</c:v>
                </c:pt>
                <c:pt idx="90">
                  <c:v> 240</c:v>
                </c:pt>
                <c:pt idx="91">
                  <c:v> 241</c:v>
                </c:pt>
                <c:pt idx="92">
                  <c:v> 242</c:v>
                </c:pt>
                <c:pt idx="93">
                  <c:v> 243</c:v>
                </c:pt>
                <c:pt idx="94">
                  <c:v> 244</c:v>
                </c:pt>
                <c:pt idx="95">
                  <c:v> 245</c:v>
                </c:pt>
                <c:pt idx="96">
                  <c:v> 246</c:v>
                </c:pt>
                <c:pt idx="97">
                  <c:v> 247</c:v>
                </c:pt>
                <c:pt idx="98">
                  <c:v> 248</c:v>
                </c:pt>
                <c:pt idx="99">
                  <c:v> 249</c:v>
                </c:pt>
                <c:pt idx="100">
                  <c:v> 250</c:v>
                </c:pt>
                <c:pt idx="101">
                  <c:v> 251</c:v>
                </c:pt>
                <c:pt idx="102">
                  <c:v> 252</c:v>
                </c:pt>
                <c:pt idx="103">
                  <c:v> 253</c:v>
                </c:pt>
                <c:pt idx="104">
                  <c:v> 254</c:v>
                </c:pt>
                <c:pt idx="105">
                  <c:v> 255</c:v>
                </c:pt>
                <c:pt idx="106">
                  <c:v> 256</c:v>
                </c:pt>
                <c:pt idx="107">
                  <c:v> 257</c:v>
                </c:pt>
                <c:pt idx="108">
                  <c:v> 258</c:v>
                </c:pt>
                <c:pt idx="109">
                  <c:v> 259</c:v>
                </c:pt>
                <c:pt idx="110">
                  <c:v> 260</c:v>
                </c:pt>
                <c:pt idx="111">
                  <c:v> 261</c:v>
                </c:pt>
                <c:pt idx="112">
                  <c:v> 262</c:v>
                </c:pt>
                <c:pt idx="113">
                  <c:v> 263</c:v>
                </c:pt>
                <c:pt idx="114">
                  <c:v> 264</c:v>
                </c:pt>
                <c:pt idx="115">
                  <c:v> 265</c:v>
                </c:pt>
                <c:pt idx="116">
                  <c:v> 266</c:v>
                </c:pt>
                <c:pt idx="117">
                  <c:v> 267</c:v>
                </c:pt>
                <c:pt idx="118">
                  <c:v> 268</c:v>
                </c:pt>
                <c:pt idx="119">
                  <c:v> 269</c:v>
                </c:pt>
                <c:pt idx="120">
                  <c:v> 270</c:v>
                </c:pt>
                <c:pt idx="121">
                  <c:v> 271</c:v>
                </c:pt>
                <c:pt idx="122">
                  <c:v> 272</c:v>
                </c:pt>
                <c:pt idx="123">
                  <c:v> 273</c:v>
                </c:pt>
                <c:pt idx="124">
                  <c:v> 274</c:v>
                </c:pt>
                <c:pt idx="125">
                  <c:v> 275</c:v>
                </c:pt>
                <c:pt idx="126">
                  <c:v> 276</c:v>
                </c:pt>
                <c:pt idx="127">
                  <c:v> 277</c:v>
                </c:pt>
                <c:pt idx="128">
                  <c:v> 278</c:v>
                </c:pt>
                <c:pt idx="129">
                  <c:v> 279</c:v>
                </c:pt>
                <c:pt idx="130">
                  <c:v> 280</c:v>
                </c:pt>
                <c:pt idx="131">
                  <c:v> 281</c:v>
                </c:pt>
                <c:pt idx="132">
                  <c:v> 282</c:v>
                </c:pt>
                <c:pt idx="133">
                  <c:v> 283</c:v>
                </c:pt>
                <c:pt idx="134">
                  <c:v> 284</c:v>
                </c:pt>
                <c:pt idx="135">
                  <c:v> 285</c:v>
                </c:pt>
                <c:pt idx="136">
                  <c:v> 286</c:v>
                </c:pt>
                <c:pt idx="137">
                  <c:v> 287</c:v>
                </c:pt>
                <c:pt idx="138">
                  <c:v> 288</c:v>
                </c:pt>
                <c:pt idx="139">
                  <c:v> 289</c:v>
                </c:pt>
                <c:pt idx="140">
                  <c:v> 290</c:v>
                </c:pt>
                <c:pt idx="141">
                  <c:v> 291</c:v>
                </c:pt>
                <c:pt idx="142">
                  <c:v> 292</c:v>
                </c:pt>
                <c:pt idx="143">
                  <c:v> 293</c:v>
                </c:pt>
                <c:pt idx="144">
                  <c:v> 294</c:v>
                </c:pt>
                <c:pt idx="145">
                  <c:v> 295</c:v>
                </c:pt>
                <c:pt idx="146">
                  <c:v> 296</c:v>
                </c:pt>
                <c:pt idx="147">
                  <c:v> 297</c:v>
                </c:pt>
                <c:pt idx="148">
                  <c:v> 298</c:v>
                </c:pt>
                <c:pt idx="149">
                  <c:v> 299</c:v>
                </c:pt>
                <c:pt idx="150">
                  <c:v> 300</c:v>
                </c:pt>
              </c:strCache>
            </c:strRef>
          </c:cat>
          <c:val>
            <c:numRef>
              <c:f>'Enter Data 1'!$T$153:$T$303</c:f>
              <c:numCache>
                <c:formatCode>General</c:formatCode>
                <c:ptCount val="151"/>
              </c:numCache>
            </c:numRef>
          </c:val>
          <c:smooth val="0"/>
          <c:extLst>
            <c:ext xmlns:c16="http://schemas.microsoft.com/office/drawing/2014/chart" uri="{C3380CC4-5D6E-409C-BE32-E72D297353CC}">
              <c16:uniqueId val="{0000000E-72B0-274F-85FD-D4C849D1BD8B}"/>
            </c:ext>
          </c:extLst>
        </c:ser>
        <c:ser>
          <c:idx val="12"/>
          <c:order val="12"/>
          <c:spPr>
            <a:ln w="28575" cap="rnd">
              <a:noFill/>
              <a:round/>
            </a:ln>
            <a:effectLst/>
          </c:spPr>
          <c:marker>
            <c:symbol val="circle"/>
            <c:size val="4"/>
            <c:spPr>
              <a:noFill/>
              <a:ln w="3175">
                <a:solidFill>
                  <a:schemeClr val="accent6">
                    <a:lumMod val="75000"/>
                  </a:schemeClr>
                </a:solidFill>
              </a:ln>
              <a:effectLst/>
            </c:spPr>
          </c:marker>
          <c:cat>
            <c:strRef>
              <c:f>'Enter Data 1'!$B$153:$C$303</c:f>
              <c:strCache>
                <c:ptCount val="151"/>
                <c:pt idx="0">
                  <c:v> 150</c:v>
                </c:pt>
                <c:pt idx="1">
                  <c:v> 151</c:v>
                </c:pt>
                <c:pt idx="2">
                  <c:v> 152</c:v>
                </c:pt>
                <c:pt idx="3">
                  <c:v> 153</c:v>
                </c:pt>
                <c:pt idx="4">
                  <c:v> 154</c:v>
                </c:pt>
                <c:pt idx="5">
                  <c:v> 155</c:v>
                </c:pt>
                <c:pt idx="6">
                  <c:v> 156</c:v>
                </c:pt>
                <c:pt idx="7">
                  <c:v> 157</c:v>
                </c:pt>
                <c:pt idx="8">
                  <c:v> 158</c:v>
                </c:pt>
                <c:pt idx="9">
                  <c:v> 159</c:v>
                </c:pt>
                <c:pt idx="10">
                  <c:v> 160</c:v>
                </c:pt>
                <c:pt idx="11">
                  <c:v> 161</c:v>
                </c:pt>
                <c:pt idx="12">
                  <c:v> 162</c:v>
                </c:pt>
                <c:pt idx="13">
                  <c:v> 163</c:v>
                </c:pt>
                <c:pt idx="14">
                  <c:v> 164</c:v>
                </c:pt>
                <c:pt idx="15">
                  <c:v> 165</c:v>
                </c:pt>
                <c:pt idx="16">
                  <c:v> 166</c:v>
                </c:pt>
                <c:pt idx="17">
                  <c:v> 167</c:v>
                </c:pt>
                <c:pt idx="18">
                  <c:v> 168</c:v>
                </c:pt>
                <c:pt idx="19">
                  <c:v> 169</c:v>
                </c:pt>
                <c:pt idx="20">
                  <c:v> 170</c:v>
                </c:pt>
                <c:pt idx="21">
                  <c:v> 171</c:v>
                </c:pt>
                <c:pt idx="22">
                  <c:v> 172</c:v>
                </c:pt>
                <c:pt idx="23">
                  <c:v> 173</c:v>
                </c:pt>
                <c:pt idx="24">
                  <c:v> 174</c:v>
                </c:pt>
                <c:pt idx="25">
                  <c:v> 175</c:v>
                </c:pt>
                <c:pt idx="26">
                  <c:v> 176</c:v>
                </c:pt>
                <c:pt idx="27">
                  <c:v> 177</c:v>
                </c:pt>
                <c:pt idx="28">
                  <c:v> 178</c:v>
                </c:pt>
                <c:pt idx="29">
                  <c:v> 179</c:v>
                </c:pt>
                <c:pt idx="30">
                  <c:v> 180</c:v>
                </c:pt>
                <c:pt idx="31">
                  <c:v> 181</c:v>
                </c:pt>
                <c:pt idx="32">
                  <c:v> 182</c:v>
                </c:pt>
                <c:pt idx="33">
                  <c:v> 183</c:v>
                </c:pt>
                <c:pt idx="34">
                  <c:v> 184</c:v>
                </c:pt>
                <c:pt idx="35">
                  <c:v> 185</c:v>
                </c:pt>
                <c:pt idx="36">
                  <c:v> 186</c:v>
                </c:pt>
                <c:pt idx="37">
                  <c:v> 187</c:v>
                </c:pt>
                <c:pt idx="38">
                  <c:v> 188</c:v>
                </c:pt>
                <c:pt idx="39">
                  <c:v> 189</c:v>
                </c:pt>
                <c:pt idx="40">
                  <c:v> 190</c:v>
                </c:pt>
                <c:pt idx="41">
                  <c:v> 191</c:v>
                </c:pt>
                <c:pt idx="42">
                  <c:v> 192</c:v>
                </c:pt>
                <c:pt idx="43">
                  <c:v> 193</c:v>
                </c:pt>
                <c:pt idx="44">
                  <c:v> 194</c:v>
                </c:pt>
                <c:pt idx="45">
                  <c:v> 195</c:v>
                </c:pt>
                <c:pt idx="46">
                  <c:v> 196</c:v>
                </c:pt>
                <c:pt idx="47">
                  <c:v> 197</c:v>
                </c:pt>
                <c:pt idx="48">
                  <c:v> 198</c:v>
                </c:pt>
                <c:pt idx="49">
                  <c:v> 199</c:v>
                </c:pt>
                <c:pt idx="50">
                  <c:v> 200</c:v>
                </c:pt>
                <c:pt idx="51">
                  <c:v> 201</c:v>
                </c:pt>
                <c:pt idx="52">
                  <c:v> 202</c:v>
                </c:pt>
                <c:pt idx="53">
                  <c:v> 203</c:v>
                </c:pt>
                <c:pt idx="54">
                  <c:v> 204</c:v>
                </c:pt>
                <c:pt idx="55">
                  <c:v> 205</c:v>
                </c:pt>
                <c:pt idx="56">
                  <c:v> 206</c:v>
                </c:pt>
                <c:pt idx="57">
                  <c:v> 207</c:v>
                </c:pt>
                <c:pt idx="58">
                  <c:v> 208</c:v>
                </c:pt>
                <c:pt idx="59">
                  <c:v> 209</c:v>
                </c:pt>
                <c:pt idx="60">
                  <c:v> 210</c:v>
                </c:pt>
                <c:pt idx="61">
                  <c:v> 211</c:v>
                </c:pt>
                <c:pt idx="62">
                  <c:v> 212</c:v>
                </c:pt>
                <c:pt idx="63">
                  <c:v> 213</c:v>
                </c:pt>
                <c:pt idx="64">
                  <c:v> 214</c:v>
                </c:pt>
                <c:pt idx="65">
                  <c:v> 215</c:v>
                </c:pt>
                <c:pt idx="66">
                  <c:v> 216</c:v>
                </c:pt>
                <c:pt idx="67">
                  <c:v> 217</c:v>
                </c:pt>
                <c:pt idx="68">
                  <c:v> 218</c:v>
                </c:pt>
                <c:pt idx="69">
                  <c:v> 219</c:v>
                </c:pt>
                <c:pt idx="70">
                  <c:v> 220</c:v>
                </c:pt>
                <c:pt idx="71">
                  <c:v> 221</c:v>
                </c:pt>
                <c:pt idx="72">
                  <c:v> 222</c:v>
                </c:pt>
                <c:pt idx="73">
                  <c:v> 223</c:v>
                </c:pt>
                <c:pt idx="74">
                  <c:v> 224</c:v>
                </c:pt>
                <c:pt idx="75">
                  <c:v> 225</c:v>
                </c:pt>
                <c:pt idx="76">
                  <c:v> 226</c:v>
                </c:pt>
                <c:pt idx="77">
                  <c:v> 227</c:v>
                </c:pt>
                <c:pt idx="78">
                  <c:v> 228</c:v>
                </c:pt>
                <c:pt idx="79">
                  <c:v> 229</c:v>
                </c:pt>
                <c:pt idx="80">
                  <c:v> 230</c:v>
                </c:pt>
                <c:pt idx="81">
                  <c:v> 231</c:v>
                </c:pt>
                <c:pt idx="82">
                  <c:v> 232</c:v>
                </c:pt>
                <c:pt idx="83">
                  <c:v> 233</c:v>
                </c:pt>
                <c:pt idx="84">
                  <c:v> 234</c:v>
                </c:pt>
                <c:pt idx="85">
                  <c:v> 235</c:v>
                </c:pt>
                <c:pt idx="86">
                  <c:v> 236</c:v>
                </c:pt>
                <c:pt idx="87">
                  <c:v> 237</c:v>
                </c:pt>
                <c:pt idx="88">
                  <c:v> 238</c:v>
                </c:pt>
                <c:pt idx="89">
                  <c:v> 239</c:v>
                </c:pt>
                <c:pt idx="90">
                  <c:v> 240</c:v>
                </c:pt>
                <c:pt idx="91">
                  <c:v> 241</c:v>
                </c:pt>
                <c:pt idx="92">
                  <c:v> 242</c:v>
                </c:pt>
                <c:pt idx="93">
                  <c:v> 243</c:v>
                </c:pt>
                <c:pt idx="94">
                  <c:v> 244</c:v>
                </c:pt>
                <c:pt idx="95">
                  <c:v> 245</c:v>
                </c:pt>
                <c:pt idx="96">
                  <c:v> 246</c:v>
                </c:pt>
                <c:pt idx="97">
                  <c:v> 247</c:v>
                </c:pt>
                <c:pt idx="98">
                  <c:v> 248</c:v>
                </c:pt>
                <c:pt idx="99">
                  <c:v> 249</c:v>
                </c:pt>
                <c:pt idx="100">
                  <c:v> 250</c:v>
                </c:pt>
                <c:pt idx="101">
                  <c:v> 251</c:v>
                </c:pt>
                <c:pt idx="102">
                  <c:v> 252</c:v>
                </c:pt>
                <c:pt idx="103">
                  <c:v> 253</c:v>
                </c:pt>
                <c:pt idx="104">
                  <c:v> 254</c:v>
                </c:pt>
                <c:pt idx="105">
                  <c:v> 255</c:v>
                </c:pt>
                <c:pt idx="106">
                  <c:v> 256</c:v>
                </c:pt>
                <c:pt idx="107">
                  <c:v> 257</c:v>
                </c:pt>
                <c:pt idx="108">
                  <c:v> 258</c:v>
                </c:pt>
                <c:pt idx="109">
                  <c:v> 259</c:v>
                </c:pt>
                <c:pt idx="110">
                  <c:v> 260</c:v>
                </c:pt>
                <c:pt idx="111">
                  <c:v> 261</c:v>
                </c:pt>
                <c:pt idx="112">
                  <c:v> 262</c:v>
                </c:pt>
                <c:pt idx="113">
                  <c:v> 263</c:v>
                </c:pt>
                <c:pt idx="114">
                  <c:v> 264</c:v>
                </c:pt>
                <c:pt idx="115">
                  <c:v> 265</c:v>
                </c:pt>
                <c:pt idx="116">
                  <c:v> 266</c:v>
                </c:pt>
                <c:pt idx="117">
                  <c:v> 267</c:v>
                </c:pt>
                <c:pt idx="118">
                  <c:v> 268</c:v>
                </c:pt>
                <c:pt idx="119">
                  <c:v> 269</c:v>
                </c:pt>
                <c:pt idx="120">
                  <c:v> 270</c:v>
                </c:pt>
                <c:pt idx="121">
                  <c:v> 271</c:v>
                </c:pt>
                <c:pt idx="122">
                  <c:v> 272</c:v>
                </c:pt>
                <c:pt idx="123">
                  <c:v> 273</c:v>
                </c:pt>
                <c:pt idx="124">
                  <c:v> 274</c:v>
                </c:pt>
                <c:pt idx="125">
                  <c:v> 275</c:v>
                </c:pt>
                <c:pt idx="126">
                  <c:v> 276</c:v>
                </c:pt>
                <c:pt idx="127">
                  <c:v> 277</c:v>
                </c:pt>
                <c:pt idx="128">
                  <c:v> 278</c:v>
                </c:pt>
                <c:pt idx="129">
                  <c:v> 279</c:v>
                </c:pt>
                <c:pt idx="130">
                  <c:v> 280</c:v>
                </c:pt>
                <c:pt idx="131">
                  <c:v> 281</c:v>
                </c:pt>
                <c:pt idx="132">
                  <c:v> 282</c:v>
                </c:pt>
                <c:pt idx="133">
                  <c:v> 283</c:v>
                </c:pt>
                <c:pt idx="134">
                  <c:v> 284</c:v>
                </c:pt>
                <c:pt idx="135">
                  <c:v> 285</c:v>
                </c:pt>
                <c:pt idx="136">
                  <c:v> 286</c:v>
                </c:pt>
                <c:pt idx="137">
                  <c:v> 287</c:v>
                </c:pt>
                <c:pt idx="138">
                  <c:v> 288</c:v>
                </c:pt>
                <c:pt idx="139">
                  <c:v> 289</c:v>
                </c:pt>
                <c:pt idx="140">
                  <c:v> 290</c:v>
                </c:pt>
                <c:pt idx="141">
                  <c:v> 291</c:v>
                </c:pt>
                <c:pt idx="142">
                  <c:v> 292</c:v>
                </c:pt>
                <c:pt idx="143">
                  <c:v> 293</c:v>
                </c:pt>
                <c:pt idx="144">
                  <c:v> 294</c:v>
                </c:pt>
                <c:pt idx="145">
                  <c:v> 295</c:v>
                </c:pt>
                <c:pt idx="146">
                  <c:v> 296</c:v>
                </c:pt>
                <c:pt idx="147">
                  <c:v> 297</c:v>
                </c:pt>
                <c:pt idx="148">
                  <c:v> 298</c:v>
                </c:pt>
                <c:pt idx="149">
                  <c:v> 299</c:v>
                </c:pt>
                <c:pt idx="150">
                  <c:v> 300</c:v>
                </c:pt>
              </c:strCache>
            </c:strRef>
          </c:cat>
          <c:val>
            <c:numRef>
              <c:f>'Enter Data 1'!$U$153:$U$303</c:f>
              <c:numCache>
                <c:formatCode>General</c:formatCode>
                <c:ptCount val="151"/>
              </c:numCache>
            </c:numRef>
          </c:val>
          <c:smooth val="0"/>
          <c:extLst>
            <c:ext xmlns:c16="http://schemas.microsoft.com/office/drawing/2014/chart" uri="{C3380CC4-5D6E-409C-BE32-E72D297353CC}">
              <c16:uniqueId val="{0000000F-72B0-274F-85FD-D4C849D1BD8B}"/>
            </c:ext>
          </c:extLst>
        </c:ser>
        <c:ser>
          <c:idx val="13"/>
          <c:order val="13"/>
          <c:spPr>
            <a:ln w="28575" cap="rnd">
              <a:noFill/>
              <a:round/>
            </a:ln>
            <a:effectLst/>
          </c:spPr>
          <c:marker>
            <c:symbol val="circle"/>
            <c:size val="4"/>
            <c:spPr>
              <a:solidFill>
                <a:schemeClr val="accent6">
                  <a:lumMod val="75000"/>
                </a:schemeClr>
              </a:solidFill>
              <a:ln w="3175">
                <a:solidFill>
                  <a:schemeClr val="accent6">
                    <a:lumMod val="75000"/>
                  </a:schemeClr>
                </a:solidFill>
              </a:ln>
              <a:effectLst/>
            </c:spPr>
          </c:marker>
          <c:cat>
            <c:strRef>
              <c:f>'Enter Data 1'!$B$153:$C$303</c:f>
              <c:strCache>
                <c:ptCount val="151"/>
                <c:pt idx="0">
                  <c:v> 150</c:v>
                </c:pt>
                <c:pt idx="1">
                  <c:v> 151</c:v>
                </c:pt>
                <c:pt idx="2">
                  <c:v> 152</c:v>
                </c:pt>
                <c:pt idx="3">
                  <c:v> 153</c:v>
                </c:pt>
                <c:pt idx="4">
                  <c:v> 154</c:v>
                </c:pt>
                <c:pt idx="5">
                  <c:v> 155</c:v>
                </c:pt>
                <c:pt idx="6">
                  <c:v> 156</c:v>
                </c:pt>
                <c:pt idx="7">
                  <c:v> 157</c:v>
                </c:pt>
                <c:pt idx="8">
                  <c:v> 158</c:v>
                </c:pt>
                <c:pt idx="9">
                  <c:v> 159</c:v>
                </c:pt>
                <c:pt idx="10">
                  <c:v> 160</c:v>
                </c:pt>
                <c:pt idx="11">
                  <c:v> 161</c:v>
                </c:pt>
                <c:pt idx="12">
                  <c:v> 162</c:v>
                </c:pt>
                <c:pt idx="13">
                  <c:v> 163</c:v>
                </c:pt>
                <c:pt idx="14">
                  <c:v> 164</c:v>
                </c:pt>
                <c:pt idx="15">
                  <c:v> 165</c:v>
                </c:pt>
                <c:pt idx="16">
                  <c:v> 166</c:v>
                </c:pt>
                <c:pt idx="17">
                  <c:v> 167</c:v>
                </c:pt>
                <c:pt idx="18">
                  <c:v> 168</c:v>
                </c:pt>
                <c:pt idx="19">
                  <c:v> 169</c:v>
                </c:pt>
                <c:pt idx="20">
                  <c:v> 170</c:v>
                </c:pt>
                <c:pt idx="21">
                  <c:v> 171</c:v>
                </c:pt>
                <c:pt idx="22">
                  <c:v> 172</c:v>
                </c:pt>
                <c:pt idx="23">
                  <c:v> 173</c:v>
                </c:pt>
                <c:pt idx="24">
                  <c:v> 174</c:v>
                </c:pt>
                <c:pt idx="25">
                  <c:v> 175</c:v>
                </c:pt>
                <c:pt idx="26">
                  <c:v> 176</c:v>
                </c:pt>
                <c:pt idx="27">
                  <c:v> 177</c:v>
                </c:pt>
                <c:pt idx="28">
                  <c:v> 178</c:v>
                </c:pt>
                <c:pt idx="29">
                  <c:v> 179</c:v>
                </c:pt>
                <c:pt idx="30">
                  <c:v> 180</c:v>
                </c:pt>
                <c:pt idx="31">
                  <c:v> 181</c:v>
                </c:pt>
                <c:pt idx="32">
                  <c:v> 182</c:v>
                </c:pt>
                <c:pt idx="33">
                  <c:v> 183</c:v>
                </c:pt>
                <c:pt idx="34">
                  <c:v> 184</c:v>
                </c:pt>
                <c:pt idx="35">
                  <c:v> 185</c:v>
                </c:pt>
                <c:pt idx="36">
                  <c:v> 186</c:v>
                </c:pt>
                <c:pt idx="37">
                  <c:v> 187</c:v>
                </c:pt>
                <c:pt idx="38">
                  <c:v> 188</c:v>
                </c:pt>
                <c:pt idx="39">
                  <c:v> 189</c:v>
                </c:pt>
                <c:pt idx="40">
                  <c:v> 190</c:v>
                </c:pt>
                <c:pt idx="41">
                  <c:v> 191</c:v>
                </c:pt>
                <c:pt idx="42">
                  <c:v> 192</c:v>
                </c:pt>
                <c:pt idx="43">
                  <c:v> 193</c:v>
                </c:pt>
                <c:pt idx="44">
                  <c:v> 194</c:v>
                </c:pt>
                <c:pt idx="45">
                  <c:v> 195</c:v>
                </c:pt>
                <c:pt idx="46">
                  <c:v> 196</c:v>
                </c:pt>
                <c:pt idx="47">
                  <c:v> 197</c:v>
                </c:pt>
                <c:pt idx="48">
                  <c:v> 198</c:v>
                </c:pt>
                <c:pt idx="49">
                  <c:v> 199</c:v>
                </c:pt>
                <c:pt idx="50">
                  <c:v> 200</c:v>
                </c:pt>
                <c:pt idx="51">
                  <c:v> 201</c:v>
                </c:pt>
                <c:pt idx="52">
                  <c:v> 202</c:v>
                </c:pt>
                <c:pt idx="53">
                  <c:v> 203</c:v>
                </c:pt>
                <c:pt idx="54">
                  <c:v> 204</c:v>
                </c:pt>
                <c:pt idx="55">
                  <c:v> 205</c:v>
                </c:pt>
                <c:pt idx="56">
                  <c:v> 206</c:v>
                </c:pt>
                <c:pt idx="57">
                  <c:v> 207</c:v>
                </c:pt>
                <c:pt idx="58">
                  <c:v> 208</c:v>
                </c:pt>
                <c:pt idx="59">
                  <c:v> 209</c:v>
                </c:pt>
                <c:pt idx="60">
                  <c:v> 210</c:v>
                </c:pt>
                <c:pt idx="61">
                  <c:v> 211</c:v>
                </c:pt>
                <c:pt idx="62">
                  <c:v> 212</c:v>
                </c:pt>
                <c:pt idx="63">
                  <c:v> 213</c:v>
                </c:pt>
                <c:pt idx="64">
                  <c:v> 214</c:v>
                </c:pt>
                <c:pt idx="65">
                  <c:v> 215</c:v>
                </c:pt>
                <c:pt idx="66">
                  <c:v> 216</c:v>
                </c:pt>
                <c:pt idx="67">
                  <c:v> 217</c:v>
                </c:pt>
                <c:pt idx="68">
                  <c:v> 218</c:v>
                </c:pt>
                <c:pt idx="69">
                  <c:v> 219</c:v>
                </c:pt>
                <c:pt idx="70">
                  <c:v> 220</c:v>
                </c:pt>
                <c:pt idx="71">
                  <c:v> 221</c:v>
                </c:pt>
                <c:pt idx="72">
                  <c:v> 222</c:v>
                </c:pt>
                <c:pt idx="73">
                  <c:v> 223</c:v>
                </c:pt>
                <c:pt idx="74">
                  <c:v> 224</c:v>
                </c:pt>
                <c:pt idx="75">
                  <c:v> 225</c:v>
                </c:pt>
                <c:pt idx="76">
                  <c:v> 226</c:v>
                </c:pt>
                <c:pt idx="77">
                  <c:v> 227</c:v>
                </c:pt>
                <c:pt idx="78">
                  <c:v> 228</c:v>
                </c:pt>
                <c:pt idx="79">
                  <c:v> 229</c:v>
                </c:pt>
                <c:pt idx="80">
                  <c:v> 230</c:v>
                </c:pt>
                <c:pt idx="81">
                  <c:v> 231</c:v>
                </c:pt>
                <c:pt idx="82">
                  <c:v> 232</c:v>
                </c:pt>
                <c:pt idx="83">
                  <c:v> 233</c:v>
                </c:pt>
                <c:pt idx="84">
                  <c:v> 234</c:v>
                </c:pt>
                <c:pt idx="85">
                  <c:v> 235</c:v>
                </c:pt>
                <c:pt idx="86">
                  <c:v> 236</c:v>
                </c:pt>
                <c:pt idx="87">
                  <c:v> 237</c:v>
                </c:pt>
                <c:pt idx="88">
                  <c:v> 238</c:v>
                </c:pt>
                <c:pt idx="89">
                  <c:v> 239</c:v>
                </c:pt>
                <c:pt idx="90">
                  <c:v> 240</c:v>
                </c:pt>
                <c:pt idx="91">
                  <c:v> 241</c:v>
                </c:pt>
                <c:pt idx="92">
                  <c:v> 242</c:v>
                </c:pt>
                <c:pt idx="93">
                  <c:v> 243</c:v>
                </c:pt>
                <c:pt idx="94">
                  <c:v> 244</c:v>
                </c:pt>
                <c:pt idx="95">
                  <c:v> 245</c:v>
                </c:pt>
                <c:pt idx="96">
                  <c:v> 246</c:v>
                </c:pt>
                <c:pt idx="97">
                  <c:v> 247</c:v>
                </c:pt>
                <c:pt idx="98">
                  <c:v> 248</c:v>
                </c:pt>
                <c:pt idx="99">
                  <c:v> 249</c:v>
                </c:pt>
                <c:pt idx="100">
                  <c:v> 250</c:v>
                </c:pt>
                <c:pt idx="101">
                  <c:v> 251</c:v>
                </c:pt>
                <c:pt idx="102">
                  <c:v> 252</c:v>
                </c:pt>
                <c:pt idx="103">
                  <c:v> 253</c:v>
                </c:pt>
                <c:pt idx="104">
                  <c:v> 254</c:v>
                </c:pt>
                <c:pt idx="105">
                  <c:v> 255</c:v>
                </c:pt>
                <c:pt idx="106">
                  <c:v> 256</c:v>
                </c:pt>
                <c:pt idx="107">
                  <c:v> 257</c:v>
                </c:pt>
                <c:pt idx="108">
                  <c:v> 258</c:v>
                </c:pt>
                <c:pt idx="109">
                  <c:v> 259</c:v>
                </c:pt>
                <c:pt idx="110">
                  <c:v> 260</c:v>
                </c:pt>
                <c:pt idx="111">
                  <c:v> 261</c:v>
                </c:pt>
                <c:pt idx="112">
                  <c:v> 262</c:v>
                </c:pt>
                <c:pt idx="113">
                  <c:v> 263</c:v>
                </c:pt>
                <c:pt idx="114">
                  <c:v> 264</c:v>
                </c:pt>
                <c:pt idx="115">
                  <c:v> 265</c:v>
                </c:pt>
                <c:pt idx="116">
                  <c:v> 266</c:v>
                </c:pt>
                <c:pt idx="117">
                  <c:v> 267</c:v>
                </c:pt>
                <c:pt idx="118">
                  <c:v> 268</c:v>
                </c:pt>
                <c:pt idx="119">
                  <c:v> 269</c:v>
                </c:pt>
                <c:pt idx="120">
                  <c:v> 270</c:v>
                </c:pt>
                <c:pt idx="121">
                  <c:v> 271</c:v>
                </c:pt>
                <c:pt idx="122">
                  <c:v> 272</c:v>
                </c:pt>
                <c:pt idx="123">
                  <c:v> 273</c:v>
                </c:pt>
                <c:pt idx="124">
                  <c:v> 274</c:v>
                </c:pt>
                <c:pt idx="125">
                  <c:v> 275</c:v>
                </c:pt>
                <c:pt idx="126">
                  <c:v> 276</c:v>
                </c:pt>
                <c:pt idx="127">
                  <c:v> 277</c:v>
                </c:pt>
                <c:pt idx="128">
                  <c:v> 278</c:v>
                </c:pt>
                <c:pt idx="129">
                  <c:v> 279</c:v>
                </c:pt>
                <c:pt idx="130">
                  <c:v> 280</c:v>
                </c:pt>
                <c:pt idx="131">
                  <c:v> 281</c:v>
                </c:pt>
                <c:pt idx="132">
                  <c:v> 282</c:v>
                </c:pt>
                <c:pt idx="133">
                  <c:v> 283</c:v>
                </c:pt>
                <c:pt idx="134">
                  <c:v> 284</c:v>
                </c:pt>
                <c:pt idx="135">
                  <c:v> 285</c:v>
                </c:pt>
                <c:pt idx="136">
                  <c:v> 286</c:v>
                </c:pt>
                <c:pt idx="137">
                  <c:v> 287</c:v>
                </c:pt>
                <c:pt idx="138">
                  <c:v> 288</c:v>
                </c:pt>
                <c:pt idx="139">
                  <c:v> 289</c:v>
                </c:pt>
                <c:pt idx="140">
                  <c:v> 290</c:v>
                </c:pt>
                <c:pt idx="141">
                  <c:v> 291</c:v>
                </c:pt>
                <c:pt idx="142">
                  <c:v> 292</c:v>
                </c:pt>
                <c:pt idx="143">
                  <c:v> 293</c:v>
                </c:pt>
                <c:pt idx="144">
                  <c:v> 294</c:v>
                </c:pt>
                <c:pt idx="145">
                  <c:v> 295</c:v>
                </c:pt>
                <c:pt idx="146">
                  <c:v> 296</c:v>
                </c:pt>
                <c:pt idx="147">
                  <c:v> 297</c:v>
                </c:pt>
                <c:pt idx="148">
                  <c:v> 298</c:v>
                </c:pt>
                <c:pt idx="149">
                  <c:v> 299</c:v>
                </c:pt>
                <c:pt idx="150">
                  <c:v> 300</c:v>
                </c:pt>
              </c:strCache>
            </c:strRef>
          </c:cat>
          <c:val>
            <c:numRef>
              <c:f>'Enter Data 1'!$V$153:$V$303</c:f>
              <c:numCache>
                <c:formatCode>General</c:formatCode>
                <c:ptCount val="151"/>
              </c:numCache>
            </c:numRef>
          </c:val>
          <c:smooth val="0"/>
          <c:extLst>
            <c:ext xmlns:c16="http://schemas.microsoft.com/office/drawing/2014/chart" uri="{C3380CC4-5D6E-409C-BE32-E72D297353CC}">
              <c16:uniqueId val="{00000010-72B0-274F-85FD-D4C849D1BD8B}"/>
            </c:ext>
          </c:extLst>
        </c:ser>
        <c:ser>
          <c:idx val="14"/>
          <c:order val="14"/>
          <c:spPr>
            <a:ln w="28575" cap="rnd">
              <a:noFill/>
              <a:round/>
            </a:ln>
            <a:effectLst/>
          </c:spPr>
          <c:marker>
            <c:symbol val="circle"/>
            <c:size val="4"/>
            <c:spPr>
              <a:noFill/>
              <a:ln w="3175">
                <a:solidFill>
                  <a:schemeClr val="accent6">
                    <a:lumMod val="75000"/>
                  </a:schemeClr>
                </a:solidFill>
              </a:ln>
              <a:effectLst/>
            </c:spPr>
          </c:marker>
          <c:cat>
            <c:strRef>
              <c:f>'Enter Data 1'!$B$153:$C$303</c:f>
              <c:strCache>
                <c:ptCount val="151"/>
                <c:pt idx="0">
                  <c:v> 150</c:v>
                </c:pt>
                <c:pt idx="1">
                  <c:v> 151</c:v>
                </c:pt>
                <c:pt idx="2">
                  <c:v> 152</c:v>
                </c:pt>
                <c:pt idx="3">
                  <c:v> 153</c:v>
                </c:pt>
                <c:pt idx="4">
                  <c:v> 154</c:v>
                </c:pt>
                <c:pt idx="5">
                  <c:v> 155</c:v>
                </c:pt>
                <c:pt idx="6">
                  <c:v> 156</c:v>
                </c:pt>
                <c:pt idx="7">
                  <c:v> 157</c:v>
                </c:pt>
                <c:pt idx="8">
                  <c:v> 158</c:v>
                </c:pt>
                <c:pt idx="9">
                  <c:v> 159</c:v>
                </c:pt>
                <c:pt idx="10">
                  <c:v> 160</c:v>
                </c:pt>
                <c:pt idx="11">
                  <c:v> 161</c:v>
                </c:pt>
                <c:pt idx="12">
                  <c:v> 162</c:v>
                </c:pt>
                <c:pt idx="13">
                  <c:v> 163</c:v>
                </c:pt>
                <c:pt idx="14">
                  <c:v> 164</c:v>
                </c:pt>
                <c:pt idx="15">
                  <c:v> 165</c:v>
                </c:pt>
                <c:pt idx="16">
                  <c:v> 166</c:v>
                </c:pt>
                <c:pt idx="17">
                  <c:v> 167</c:v>
                </c:pt>
                <c:pt idx="18">
                  <c:v> 168</c:v>
                </c:pt>
                <c:pt idx="19">
                  <c:v> 169</c:v>
                </c:pt>
                <c:pt idx="20">
                  <c:v> 170</c:v>
                </c:pt>
                <c:pt idx="21">
                  <c:v> 171</c:v>
                </c:pt>
                <c:pt idx="22">
                  <c:v> 172</c:v>
                </c:pt>
                <c:pt idx="23">
                  <c:v> 173</c:v>
                </c:pt>
                <c:pt idx="24">
                  <c:v> 174</c:v>
                </c:pt>
                <c:pt idx="25">
                  <c:v> 175</c:v>
                </c:pt>
                <c:pt idx="26">
                  <c:v> 176</c:v>
                </c:pt>
                <c:pt idx="27">
                  <c:v> 177</c:v>
                </c:pt>
                <c:pt idx="28">
                  <c:v> 178</c:v>
                </c:pt>
                <c:pt idx="29">
                  <c:v> 179</c:v>
                </c:pt>
                <c:pt idx="30">
                  <c:v> 180</c:v>
                </c:pt>
                <c:pt idx="31">
                  <c:v> 181</c:v>
                </c:pt>
                <c:pt idx="32">
                  <c:v> 182</c:v>
                </c:pt>
                <c:pt idx="33">
                  <c:v> 183</c:v>
                </c:pt>
                <c:pt idx="34">
                  <c:v> 184</c:v>
                </c:pt>
                <c:pt idx="35">
                  <c:v> 185</c:v>
                </c:pt>
                <c:pt idx="36">
                  <c:v> 186</c:v>
                </c:pt>
                <c:pt idx="37">
                  <c:v> 187</c:v>
                </c:pt>
                <c:pt idx="38">
                  <c:v> 188</c:v>
                </c:pt>
                <c:pt idx="39">
                  <c:v> 189</c:v>
                </c:pt>
                <c:pt idx="40">
                  <c:v> 190</c:v>
                </c:pt>
                <c:pt idx="41">
                  <c:v> 191</c:v>
                </c:pt>
                <c:pt idx="42">
                  <c:v> 192</c:v>
                </c:pt>
                <c:pt idx="43">
                  <c:v> 193</c:v>
                </c:pt>
                <c:pt idx="44">
                  <c:v> 194</c:v>
                </c:pt>
                <c:pt idx="45">
                  <c:v> 195</c:v>
                </c:pt>
                <c:pt idx="46">
                  <c:v> 196</c:v>
                </c:pt>
                <c:pt idx="47">
                  <c:v> 197</c:v>
                </c:pt>
                <c:pt idx="48">
                  <c:v> 198</c:v>
                </c:pt>
                <c:pt idx="49">
                  <c:v> 199</c:v>
                </c:pt>
                <c:pt idx="50">
                  <c:v> 200</c:v>
                </c:pt>
                <c:pt idx="51">
                  <c:v> 201</c:v>
                </c:pt>
                <c:pt idx="52">
                  <c:v> 202</c:v>
                </c:pt>
                <c:pt idx="53">
                  <c:v> 203</c:v>
                </c:pt>
                <c:pt idx="54">
                  <c:v> 204</c:v>
                </c:pt>
                <c:pt idx="55">
                  <c:v> 205</c:v>
                </c:pt>
                <c:pt idx="56">
                  <c:v> 206</c:v>
                </c:pt>
                <c:pt idx="57">
                  <c:v> 207</c:v>
                </c:pt>
                <c:pt idx="58">
                  <c:v> 208</c:v>
                </c:pt>
                <c:pt idx="59">
                  <c:v> 209</c:v>
                </c:pt>
                <c:pt idx="60">
                  <c:v> 210</c:v>
                </c:pt>
                <c:pt idx="61">
                  <c:v> 211</c:v>
                </c:pt>
                <c:pt idx="62">
                  <c:v> 212</c:v>
                </c:pt>
                <c:pt idx="63">
                  <c:v> 213</c:v>
                </c:pt>
                <c:pt idx="64">
                  <c:v> 214</c:v>
                </c:pt>
                <c:pt idx="65">
                  <c:v> 215</c:v>
                </c:pt>
                <c:pt idx="66">
                  <c:v> 216</c:v>
                </c:pt>
                <c:pt idx="67">
                  <c:v> 217</c:v>
                </c:pt>
                <c:pt idx="68">
                  <c:v> 218</c:v>
                </c:pt>
                <c:pt idx="69">
                  <c:v> 219</c:v>
                </c:pt>
                <c:pt idx="70">
                  <c:v> 220</c:v>
                </c:pt>
                <c:pt idx="71">
                  <c:v> 221</c:v>
                </c:pt>
                <c:pt idx="72">
                  <c:v> 222</c:v>
                </c:pt>
                <c:pt idx="73">
                  <c:v> 223</c:v>
                </c:pt>
                <c:pt idx="74">
                  <c:v> 224</c:v>
                </c:pt>
                <c:pt idx="75">
                  <c:v> 225</c:v>
                </c:pt>
                <c:pt idx="76">
                  <c:v> 226</c:v>
                </c:pt>
                <c:pt idx="77">
                  <c:v> 227</c:v>
                </c:pt>
                <c:pt idx="78">
                  <c:v> 228</c:v>
                </c:pt>
                <c:pt idx="79">
                  <c:v> 229</c:v>
                </c:pt>
                <c:pt idx="80">
                  <c:v> 230</c:v>
                </c:pt>
                <c:pt idx="81">
                  <c:v> 231</c:v>
                </c:pt>
                <c:pt idx="82">
                  <c:v> 232</c:v>
                </c:pt>
                <c:pt idx="83">
                  <c:v> 233</c:v>
                </c:pt>
                <c:pt idx="84">
                  <c:v> 234</c:v>
                </c:pt>
                <c:pt idx="85">
                  <c:v> 235</c:v>
                </c:pt>
                <c:pt idx="86">
                  <c:v> 236</c:v>
                </c:pt>
                <c:pt idx="87">
                  <c:v> 237</c:v>
                </c:pt>
                <c:pt idx="88">
                  <c:v> 238</c:v>
                </c:pt>
                <c:pt idx="89">
                  <c:v> 239</c:v>
                </c:pt>
                <c:pt idx="90">
                  <c:v> 240</c:v>
                </c:pt>
                <c:pt idx="91">
                  <c:v> 241</c:v>
                </c:pt>
                <c:pt idx="92">
                  <c:v> 242</c:v>
                </c:pt>
                <c:pt idx="93">
                  <c:v> 243</c:v>
                </c:pt>
                <c:pt idx="94">
                  <c:v> 244</c:v>
                </c:pt>
                <c:pt idx="95">
                  <c:v> 245</c:v>
                </c:pt>
                <c:pt idx="96">
                  <c:v> 246</c:v>
                </c:pt>
                <c:pt idx="97">
                  <c:v> 247</c:v>
                </c:pt>
                <c:pt idx="98">
                  <c:v> 248</c:v>
                </c:pt>
                <c:pt idx="99">
                  <c:v> 249</c:v>
                </c:pt>
                <c:pt idx="100">
                  <c:v> 250</c:v>
                </c:pt>
                <c:pt idx="101">
                  <c:v> 251</c:v>
                </c:pt>
                <c:pt idx="102">
                  <c:v> 252</c:v>
                </c:pt>
                <c:pt idx="103">
                  <c:v> 253</c:v>
                </c:pt>
                <c:pt idx="104">
                  <c:v> 254</c:v>
                </c:pt>
                <c:pt idx="105">
                  <c:v> 255</c:v>
                </c:pt>
                <c:pt idx="106">
                  <c:v> 256</c:v>
                </c:pt>
                <c:pt idx="107">
                  <c:v> 257</c:v>
                </c:pt>
                <c:pt idx="108">
                  <c:v> 258</c:v>
                </c:pt>
                <c:pt idx="109">
                  <c:v> 259</c:v>
                </c:pt>
                <c:pt idx="110">
                  <c:v> 260</c:v>
                </c:pt>
                <c:pt idx="111">
                  <c:v> 261</c:v>
                </c:pt>
                <c:pt idx="112">
                  <c:v> 262</c:v>
                </c:pt>
                <c:pt idx="113">
                  <c:v> 263</c:v>
                </c:pt>
                <c:pt idx="114">
                  <c:v> 264</c:v>
                </c:pt>
                <c:pt idx="115">
                  <c:v> 265</c:v>
                </c:pt>
                <c:pt idx="116">
                  <c:v> 266</c:v>
                </c:pt>
                <c:pt idx="117">
                  <c:v> 267</c:v>
                </c:pt>
                <c:pt idx="118">
                  <c:v> 268</c:v>
                </c:pt>
                <c:pt idx="119">
                  <c:v> 269</c:v>
                </c:pt>
                <c:pt idx="120">
                  <c:v> 270</c:v>
                </c:pt>
                <c:pt idx="121">
                  <c:v> 271</c:v>
                </c:pt>
                <c:pt idx="122">
                  <c:v> 272</c:v>
                </c:pt>
                <c:pt idx="123">
                  <c:v> 273</c:v>
                </c:pt>
                <c:pt idx="124">
                  <c:v> 274</c:v>
                </c:pt>
                <c:pt idx="125">
                  <c:v> 275</c:v>
                </c:pt>
                <c:pt idx="126">
                  <c:v> 276</c:v>
                </c:pt>
                <c:pt idx="127">
                  <c:v> 277</c:v>
                </c:pt>
                <c:pt idx="128">
                  <c:v> 278</c:v>
                </c:pt>
                <c:pt idx="129">
                  <c:v> 279</c:v>
                </c:pt>
                <c:pt idx="130">
                  <c:v> 280</c:v>
                </c:pt>
                <c:pt idx="131">
                  <c:v> 281</c:v>
                </c:pt>
                <c:pt idx="132">
                  <c:v> 282</c:v>
                </c:pt>
                <c:pt idx="133">
                  <c:v> 283</c:v>
                </c:pt>
                <c:pt idx="134">
                  <c:v> 284</c:v>
                </c:pt>
                <c:pt idx="135">
                  <c:v> 285</c:v>
                </c:pt>
                <c:pt idx="136">
                  <c:v> 286</c:v>
                </c:pt>
                <c:pt idx="137">
                  <c:v> 287</c:v>
                </c:pt>
                <c:pt idx="138">
                  <c:v> 288</c:v>
                </c:pt>
                <c:pt idx="139">
                  <c:v> 289</c:v>
                </c:pt>
                <c:pt idx="140">
                  <c:v> 290</c:v>
                </c:pt>
                <c:pt idx="141">
                  <c:v> 291</c:v>
                </c:pt>
                <c:pt idx="142">
                  <c:v> 292</c:v>
                </c:pt>
                <c:pt idx="143">
                  <c:v> 293</c:v>
                </c:pt>
                <c:pt idx="144">
                  <c:v> 294</c:v>
                </c:pt>
                <c:pt idx="145">
                  <c:v> 295</c:v>
                </c:pt>
                <c:pt idx="146">
                  <c:v> 296</c:v>
                </c:pt>
                <c:pt idx="147">
                  <c:v> 297</c:v>
                </c:pt>
                <c:pt idx="148">
                  <c:v> 298</c:v>
                </c:pt>
                <c:pt idx="149">
                  <c:v> 299</c:v>
                </c:pt>
                <c:pt idx="150">
                  <c:v> 300</c:v>
                </c:pt>
              </c:strCache>
            </c:strRef>
          </c:cat>
          <c:val>
            <c:numRef>
              <c:f>'Enter Data 1'!$W$153:$W$303</c:f>
              <c:numCache>
                <c:formatCode>General</c:formatCode>
                <c:ptCount val="151"/>
              </c:numCache>
            </c:numRef>
          </c:val>
          <c:smooth val="0"/>
          <c:extLst>
            <c:ext xmlns:c16="http://schemas.microsoft.com/office/drawing/2014/chart" uri="{C3380CC4-5D6E-409C-BE32-E72D297353CC}">
              <c16:uniqueId val="{00000011-72B0-274F-85FD-D4C849D1BD8B}"/>
            </c:ext>
          </c:extLst>
        </c:ser>
        <c:ser>
          <c:idx val="15"/>
          <c:order val="15"/>
          <c:spPr>
            <a:ln w="28575" cap="rnd">
              <a:noFill/>
              <a:round/>
            </a:ln>
            <a:effectLst/>
          </c:spPr>
          <c:marker>
            <c:symbol val="circle"/>
            <c:size val="4"/>
            <c:spPr>
              <a:solidFill>
                <a:schemeClr val="accent6">
                  <a:lumMod val="75000"/>
                </a:schemeClr>
              </a:solidFill>
              <a:ln w="3175">
                <a:solidFill>
                  <a:schemeClr val="accent6">
                    <a:lumMod val="75000"/>
                  </a:schemeClr>
                </a:solidFill>
              </a:ln>
              <a:effectLst/>
            </c:spPr>
          </c:marker>
          <c:cat>
            <c:strRef>
              <c:f>'Enter Data 1'!$B$153:$C$303</c:f>
              <c:strCache>
                <c:ptCount val="151"/>
                <c:pt idx="0">
                  <c:v> 150</c:v>
                </c:pt>
                <c:pt idx="1">
                  <c:v> 151</c:v>
                </c:pt>
                <c:pt idx="2">
                  <c:v> 152</c:v>
                </c:pt>
                <c:pt idx="3">
                  <c:v> 153</c:v>
                </c:pt>
                <c:pt idx="4">
                  <c:v> 154</c:v>
                </c:pt>
                <c:pt idx="5">
                  <c:v> 155</c:v>
                </c:pt>
                <c:pt idx="6">
                  <c:v> 156</c:v>
                </c:pt>
                <c:pt idx="7">
                  <c:v> 157</c:v>
                </c:pt>
                <c:pt idx="8">
                  <c:v> 158</c:v>
                </c:pt>
                <c:pt idx="9">
                  <c:v> 159</c:v>
                </c:pt>
                <c:pt idx="10">
                  <c:v> 160</c:v>
                </c:pt>
                <c:pt idx="11">
                  <c:v> 161</c:v>
                </c:pt>
                <c:pt idx="12">
                  <c:v> 162</c:v>
                </c:pt>
                <c:pt idx="13">
                  <c:v> 163</c:v>
                </c:pt>
                <c:pt idx="14">
                  <c:v> 164</c:v>
                </c:pt>
                <c:pt idx="15">
                  <c:v> 165</c:v>
                </c:pt>
                <c:pt idx="16">
                  <c:v> 166</c:v>
                </c:pt>
                <c:pt idx="17">
                  <c:v> 167</c:v>
                </c:pt>
                <c:pt idx="18">
                  <c:v> 168</c:v>
                </c:pt>
                <c:pt idx="19">
                  <c:v> 169</c:v>
                </c:pt>
                <c:pt idx="20">
                  <c:v> 170</c:v>
                </c:pt>
                <c:pt idx="21">
                  <c:v> 171</c:v>
                </c:pt>
                <c:pt idx="22">
                  <c:v> 172</c:v>
                </c:pt>
                <c:pt idx="23">
                  <c:v> 173</c:v>
                </c:pt>
                <c:pt idx="24">
                  <c:v> 174</c:v>
                </c:pt>
                <c:pt idx="25">
                  <c:v> 175</c:v>
                </c:pt>
                <c:pt idx="26">
                  <c:v> 176</c:v>
                </c:pt>
                <c:pt idx="27">
                  <c:v> 177</c:v>
                </c:pt>
                <c:pt idx="28">
                  <c:v> 178</c:v>
                </c:pt>
                <c:pt idx="29">
                  <c:v> 179</c:v>
                </c:pt>
                <c:pt idx="30">
                  <c:v> 180</c:v>
                </c:pt>
                <c:pt idx="31">
                  <c:v> 181</c:v>
                </c:pt>
                <c:pt idx="32">
                  <c:v> 182</c:v>
                </c:pt>
                <c:pt idx="33">
                  <c:v> 183</c:v>
                </c:pt>
                <c:pt idx="34">
                  <c:v> 184</c:v>
                </c:pt>
                <c:pt idx="35">
                  <c:v> 185</c:v>
                </c:pt>
                <c:pt idx="36">
                  <c:v> 186</c:v>
                </c:pt>
                <c:pt idx="37">
                  <c:v> 187</c:v>
                </c:pt>
                <c:pt idx="38">
                  <c:v> 188</c:v>
                </c:pt>
                <c:pt idx="39">
                  <c:v> 189</c:v>
                </c:pt>
                <c:pt idx="40">
                  <c:v> 190</c:v>
                </c:pt>
                <c:pt idx="41">
                  <c:v> 191</c:v>
                </c:pt>
                <c:pt idx="42">
                  <c:v> 192</c:v>
                </c:pt>
                <c:pt idx="43">
                  <c:v> 193</c:v>
                </c:pt>
                <c:pt idx="44">
                  <c:v> 194</c:v>
                </c:pt>
                <c:pt idx="45">
                  <c:v> 195</c:v>
                </c:pt>
                <c:pt idx="46">
                  <c:v> 196</c:v>
                </c:pt>
                <c:pt idx="47">
                  <c:v> 197</c:v>
                </c:pt>
                <c:pt idx="48">
                  <c:v> 198</c:v>
                </c:pt>
                <c:pt idx="49">
                  <c:v> 199</c:v>
                </c:pt>
                <c:pt idx="50">
                  <c:v> 200</c:v>
                </c:pt>
                <c:pt idx="51">
                  <c:v> 201</c:v>
                </c:pt>
                <c:pt idx="52">
                  <c:v> 202</c:v>
                </c:pt>
                <c:pt idx="53">
                  <c:v> 203</c:v>
                </c:pt>
                <c:pt idx="54">
                  <c:v> 204</c:v>
                </c:pt>
                <c:pt idx="55">
                  <c:v> 205</c:v>
                </c:pt>
                <c:pt idx="56">
                  <c:v> 206</c:v>
                </c:pt>
                <c:pt idx="57">
                  <c:v> 207</c:v>
                </c:pt>
                <c:pt idx="58">
                  <c:v> 208</c:v>
                </c:pt>
                <c:pt idx="59">
                  <c:v> 209</c:v>
                </c:pt>
                <c:pt idx="60">
                  <c:v> 210</c:v>
                </c:pt>
                <c:pt idx="61">
                  <c:v> 211</c:v>
                </c:pt>
                <c:pt idx="62">
                  <c:v> 212</c:v>
                </c:pt>
                <c:pt idx="63">
                  <c:v> 213</c:v>
                </c:pt>
                <c:pt idx="64">
                  <c:v> 214</c:v>
                </c:pt>
                <c:pt idx="65">
                  <c:v> 215</c:v>
                </c:pt>
                <c:pt idx="66">
                  <c:v> 216</c:v>
                </c:pt>
                <c:pt idx="67">
                  <c:v> 217</c:v>
                </c:pt>
                <c:pt idx="68">
                  <c:v> 218</c:v>
                </c:pt>
                <c:pt idx="69">
                  <c:v> 219</c:v>
                </c:pt>
                <c:pt idx="70">
                  <c:v> 220</c:v>
                </c:pt>
                <c:pt idx="71">
                  <c:v> 221</c:v>
                </c:pt>
                <c:pt idx="72">
                  <c:v> 222</c:v>
                </c:pt>
                <c:pt idx="73">
                  <c:v> 223</c:v>
                </c:pt>
                <c:pt idx="74">
                  <c:v> 224</c:v>
                </c:pt>
                <c:pt idx="75">
                  <c:v> 225</c:v>
                </c:pt>
                <c:pt idx="76">
                  <c:v> 226</c:v>
                </c:pt>
                <c:pt idx="77">
                  <c:v> 227</c:v>
                </c:pt>
                <c:pt idx="78">
                  <c:v> 228</c:v>
                </c:pt>
                <c:pt idx="79">
                  <c:v> 229</c:v>
                </c:pt>
                <c:pt idx="80">
                  <c:v> 230</c:v>
                </c:pt>
                <c:pt idx="81">
                  <c:v> 231</c:v>
                </c:pt>
                <c:pt idx="82">
                  <c:v> 232</c:v>
                </c:pt>
                <c:pt idx="83">
                  <c:v> 233</c:v>
                </c:pt>
                <c:pt idx="84">
                  <c:v> 234</c:v>
                </c:pt>
                <c:pt idx="85">
                  <c:v> 235</c:v>
                </c:pt>
                <c:pt idx="86">
                  <c:v> 236</c:v>
                </c:pt>
                <c:pt idx="87">
                  <c:v> 237</c:v>
                </c:pt>
                <c:pt idx="88">
                  <c:v> 238</c:v>
                </c:pt>
                <c:pt idx="89">
                  <c:v> 239</c:v>
                </c:pt>
                <c:pt idx="90">
                  <c:v> 240</c:v>
                </c:pt>
                <c:pt idx="91">
                  <c:v> 241</c:v>
                </c:pt>
                <c:pt idx="92">
                  <c:v> 242</c:v>
                </c:pt>
                <c:pt idx="93">
                  <c:v> 243</c:v>
                </c:pt>
                <c:pt idx="94">
                  <c:v> 244</c:v>
                </c:pt>
                <c:pt idx="95">
                  <c:v> 245</c:v>
                </c:pt>
                <c:pt idx="96">
                  <c:v> 246</c:v>
                </c:pt>
                <c:pt idx="97">
                  <c:v> 247</c:v>
                </c:pt>
                <c:pt idx="98">
                  <c:v> 248</c:v>
                </c:pt>
                <c:pt idx="99">
                  <c:v> 249</c:v>
                </c:pt>
                <c:pt idx="100">
                  <c:v> 250</c:v>
                </c:pt>
                <c:pt idx="101">
                  <c:v> 251</c:v>
                </c:pt>
                <c:pt idx="102">
                  <c:v> 252</c:v>
                </c:pt>
                <c:pt idx="103">
                  <c:v> 253</c:v>
                </c:pt>
                <c:pt idx="104">
                  <c:v> 254</c:v>
                </c:pt>
                <c:pt idx="105">
                  <c:v> 255</c:v>
                </c:pt>
                <c:pt idx="106">
                  <c:v> 256</c:v>
                </c:pt>
                <c:pt idx="107">
                  <c:v> 257</c:v>
                </c:pt>
                <c:pt idx="108">
                  <c:v> 258</c:v>
                </c:pt>
                <c:pt idx="109">
                  <c:v> 259</c:v>
                </c:pt>
                <c:pt idx="110">
                  <c:v> 260</c:v>
                </c:pt>
                <c:pt idx="111">
                  <c:v> 261</c:v>
                </c:pt>
                <c:pt idx="112">
                  <c:v> 262</c:v>
                </c:pt>
                <c:pt idx="113">
                  <c:v> 263</c:v>
                </c:pt>
                <c:pt idx="114">
                  <c:v> 264</c:v>
                </c:pt>
                <c:pt idx="115">
                  <c:v> 265</c:v>
                </c:pt>
                <c:pt idx="116">
                  <c:v> 266</c:v>
                </c:pt>
                <c:pt idx="117">
                  <c:v> 267</c:v>
                </c:pt>
                <c:pt idx="118">
                  <c:v> 268</c:v>
                </c:pt>
                <c:pt idx="119">
                  <c:v> 269</c:v>
                </c:pt>
                <c:pt idx="120">
                  <c:v> 270</c:v>
                </c:pt>
                <c:pt idx="121">
                  <c:v> 271</c:v>
                </c:pt>
                <c:pt idx="122">
                  <c:v> 272</c:v>
                </c:pt>
                <c:pt idx="123">
                  <c:v> 273</c:v>
                </c:pt>
                <c:pt idx="124">
                  <c:v> 274</c:v>
                </c:pt>
                <c:pt idx="125">
                  <c:v> 275</c:v>
                </c:pt>
                <c:pt idx="126">
                  <c:v> 276</c:v>
                </c:pt>
                <c:pt idx="127">
                  <c:v> 277</c:v>
                </c:pt>
                <c:pt idx="128">
                  <c:v> 278</c:v>
                </c:pt>
                <c:pt idx="129">
                  <c:v> 279</c:v>
                </c:pt>
                <c:pt idx="130">
                  <c:v> 280</c:v>
                </c:pt>
                <c:pt idx="131">
                  <c:v> 281</c:v>
                </c:pt>
                <c:pt idx="132">
                  <c:v> 282</c:v>
                </c:pt>
                <c:pt idx="133">
                  <c:v> 283</c:v>
                </c:pt>
                <c:pt idx="134">
                  <c:v> 284</c:v>
                </c:pt>
                <c:pt idx="135">
                  <c:v> 285</c:v>
                </c:pt>
                <c:pt idx="136">
                  <c:v> 286</c:v>
                </c:pt>
                <c:pt idx="137">
                  <c:v> 287</c:v>
                </c:pt>
                <c:pt idx="138">
                  <c:v> 288</c:v>
                </c:pt>
                <c:pt idx="139">
                  <c:v> 289</c:v>
                </c:pt>
                <c:pt idx="140">
                  <c:v> 290</c:v>
                </c:pt>
                <c:pt idx="141">
                  <c:v> 291</c:v>
                </c:pt>
                <c:pt idx="142">
                  <c:v> 292</c:v>
                </c:pt>
                <c:pt idx="143">
                  <c:v> 293</c:v>
                </c:pt>
                <c:pt idx="144">
                  <c:v> 294</c:v>
                </c:pt>
                <c:pt idx="145">
                  <c:v> 295</c:v>
                </c:pt>
                <c:pt idx="146">
                  <c:v> 296</c:v>
                </c:pt>
                <c:pt idx="147">
                  <c:v> 297</c:v>
                </c:pt>
                <c:pt idx="148">
                  <c:v> 298</c:v>
                </c:pt>
                <c:pt idx="149">
                  <c:v> 299</c:v>
                </c:pt>
                <c:pt idx="150">
                  <c:v> 300</c:v>
                </c:pt>
              </c:strCache>
            </c:strRef>
          </c:cat>
          <c:val>
            <c:numRef>
              <c:f>'Enter Data 1'!$X$153:$X$303</c:f>
              <c:numCache>
                <c:formatCode>General</c:formatCode>
                <c:ptCount val="151"/>
              </c:numCache>
            </c:numRef>
          </c:val>
          <c:smooth val="0"/>
          <c:extLst>
            <c:ext xmlns:c16="http://schemas.microsoft.com/office/drawing/2014/chart" uri="{C3380CC4-5D6E-409C-BE32-E72D297353CC}">
              <c16:uniqueId val="{00000012-72B0-274F-85FD-D4C849D1BD8B}"/>
            </c:ext>
          </c:extLst>
        </c:ser>
        <c:ser>
          <c:idx val="16"/>
          <c:order val="16"/>
          <c:spPr>
            <a:ln w="28575" cap="rnd">
              <a:noFill/>
              <a:round/>
            </a:ln>
            <a:effectLst/>
          </c:spPr>
          <c:marker>
            <c:symbol val="circle"/>
            <c:size val="4"/>
            <c:spPr>
              <a:noFill/>
              <a:ln w="3175">
                <a:solidFill>
                  <a:schemeClr val="accent6">
                    <a:lumMod val="75000"/>
                  </a:schemeClr>
                </a:solidFill>
              </a:ln>
              <a:effectLst/>
            </c:spPr>
          </c:marker>
          <c:cat>
            <c:strRef>
              <c:f>'Enter Data 1'!$B$153:$C$303</c:f>
              <c:strCache>
                <c:ptCount val="151"/>
                <c:pt idx="0">
                  <c:v> 150</c:v>
                </c:pt>
                <c:pt idx="1">
                  <c:v> 151</c:v>
                </c:pt>
                <c:pt idx="2">
                  <c:v> 152</c:v>
                </c:pt>
                <c:pt idx="3">
                  <c:v> 153</c:v>
                </c:pt>
                <c:pt idx="4">
                  <c:v> 154</c:v>
                </c:pt>
                <c:pt idx="5">
                  <c:v> 155</c:v>
                </c:pt>
                <c:pt idx="6">
                  <c:v> 156</c:v>
                </c:pt>
                <c:pt idx="7">
                  <c:v> 157</c:v>
                </c:pt>
                <c:pt idx="8">
                  <c:v> 158</c:v>
                </c:pt>
                <c:pt idx="9">
                  <c:v> 159</c:v>
                </c:pt>
                <c:pt idx="10">
                  <c:v> 160</c:v>
                </c:pt>
                <c:pt idx="11">
                  <c:v> 161</c:v>
                </c:pt>
                <c:pt idx="12">
                  <c:v> 162</c:v>
                </c:pt>
                <c:pt idx="13">
                  <c:v> 163</c:v>
                </c:pt>
                <c:pt idx="14">
                  <c:v> 164</c:v>
                </c:pt>
                <c:pt idx="15">
                  <c:v> 165</c:v>
                </c:pt>
                <c:pt idx="16">
                  <c:v> 166</c:v>
                </c:pt>
                <c:pt idx="17">
                  <c:v> 167</c:v>
                </c:pt>
                <c:pt idx="18">
                  <c:v> 168</c:v>
                </c:pt>
                <c:pt idx="19">
                  <c:v> 169</c:v>
                </c:pt>
                <c:pt idx="20">
                  <c:v> 170</c:v>
                </c:pt>
                <c:pt idx="21">
                  <c:v> 171</c:v>
                </c:pt>
                <c:pt idx="22">
                  <c:v> 172</c:v>
                </c:pt>
                <c:pt idx="23">
                  <c:v> 173</c:v>
                </c:pt>
                <c:pt idx="24">
                  <c:v> 174</c:v>
                </c:pt>
                <c:pt idx="25">
                  <c:v> 175</c:v>
                </c:pt>
                <c:pt idx="26">
                  <c:v> 176</c:v>
                </c:pt>
                <c:pt idx="27">
                  <c:v> 177</c:v>
                </c:pt>
                <c:pt idx="28">
                  <c:v> 178</c:v>
                </c:pt>
                <c:pt idx="29">
                  <c:v> 179</c:v>
                </c:pt>
                <c:pt idx="30">
                  <c:v> 180</c:v>
                </c:pt>
                <c:pt idx="31">
                  <c:v> 181</c:v>
                </c:pt>
                <c:pt idx="32">
                  <c:v> 182</c:v>
                </c:pt>
                <c:pt idx="33">
                  <c:v> 183</c:v>
                </c:pt>
                <c:pt idx="34">
                  <c:v> 184</c:v>
                </c:pt>
                <c:pt idx="35">
                  <c:v> 185</c:v>
                </c:pt>
                <c:pt idx="36">
                  <c:v> 186</c:v>
                </c:pt>
                <c:pt idx="37">
                  <c:v> 187</c:v>
                </c:pt>
                <c:pt idx="38">
                  <c:v> 188</c:v>
                </c:pt>
                <c:pt idx="39">
                  <c:v> 189</c:v>
                </c:pt>
                <c:pt idx="40">
                  <c:v> 190</c:v>
                </c:pt>
                <c:pt idx="41">
                  <c:v> 191</c:v>
                </c:pt>
                <c:pt idx="42">
                  <c:v> 192</c:v>
                </c:pt>
                <c:pt idx="43">
                  <c:v> 193</c:v>
                </c:pt>
                <c:pt idx="44">
                  <c:v> 194</c:v>
                </c:pt>
                <c:pt idx="45">
                  <c:v> 195</c:v>
                </c:pt>
                <c:pt idx="46">
                  <c:v> 196</c:v>
                </c:pt>
                <c:pt idx="47">
                  <c:v> 197</c:v>
                </c:pt>
                <c:pt idx="48">
                  <c:v> 198</c:v>
                </c:pt>
                <c:pt idx="49">
                  <c:v> 199</c:v>
                </c:pt>
                <c:pt idx="50">
                  <c:v> 200</c:v>
                </c:pt>
                <c:pt idx="51">
                  <c:v> 201</c:v>
                </c:pt>
                <c:pt idx="52">
                  <c:v> 202</c:v>
                </c:pt>
                <c:pt idx="53">
                  <c:v> 203</c:v>
                </c:pt>
                <c:pt idx="54">
                  <c:v> 204</c:v>
                </c:pt>
                <c:pt idx="55">
                  <c:v> 205</c:v>
                </c:pt>
                <c:pt idx="56">
                  <c:v> 206</c:v>
                </c:pt>
                <c:pt idx="57">
                  <c:v> 207</c:v>
                </c:pt>
                <c:pt idx="58">
                  <c:v> 208</c:v>
                </c:pt>
                <c:pt idx="59">
                  <c:v> 209</c:v>
                </c:pt>
                <c:pt idx="60">
                  <c:v> 210</c:v>
                </c:pt>
                <c:pt idx="61">
                  <c:v> 211</c:v>
                </c:pt>
                <c:pt idx="62">
                  <c:v> 212</c:v>
                </c:pt>
                <c:pt idx="63">
                  <c:v> 213</c:v>
                </c:pt>
                <c:pt idx="64">
                  <c:v> 214</c:v>
                </c:pt>
                <c:pt idx="65">
                  <c:v> 215</c:v>
                </c:pt>
                <c:pt idx="66">
                  <c:v> 216</c:v>
                </c:pt>
                <c:pt idx="67">
                  <c:v> 217</c:v>
                </c:pt>
                <c:pt idx="68">
                  <c:v> 218</c:v>
                </c:pt>
                <c:pt idx="69">
                  <c:v> 219</c:v>
                </c:pt>
                <c:pt idx="70">
                  <c:v> 220</c:v>
                </c:pt>
                <c:pt idx="71">
                  <c:v> 221</c:v>
                </c:pt>
                <c:pt idx="72">
                  <c:v> 222</c:v>
                </c:pt>
                <c:pt idx="73">
                  <c:v> 223</c:v>
                </c:pt>
                <c:pt idx="74">
                  <c:v> 224</c:v>
                </c:pt>
                <c:pt idx="75">
                  <c:v> 225</c:v>
                </c:pt>
                <c:pt idx="76">
                  <c:v> 226</c:v>
                </c:pt>
                <c:pt idx="77">
                  <c:v> 227</c:v>
                </c:pt>
                <c:pt idx="78">
                  <c:v> 228</c:v>
                </c:pt>
                <c:pt idx="79">
                  <c:v> 229</c:v>
                </c:pt>
                <c:pt idx="80">
                  <c:v> 230</c:v>
                </c:pt>
                <c:pt idx="81">
                  <c:v> 231</c:v>
                </c:pt>
                <c:pt idx="82">
                  <c:v> 232</c:v>
                </c:pt>
                <c:pt idx="83">
                  <c:v> 233</c:v>
                </c:pt>
                <c:pt idx="84">
                  <c:v> 234</c:v>
                </c:pt>
                <c:pt idx="85">
                  <c:v> 235</c:v>
                </c:pt>
                <c:pt idx="86">
                  <c:v> 236</c:v>
                </c:pt>
                <c:pt idx="87">
                  <c:v> 237</c:v>
                </c:pt>
                <c:pt idx="88">
                  <c:v> 238</c:v>
                </c:pt>
                <c:pt idx="89">
                  <c:v> 239</c:v>
                </c:pt>
                <c:pt idx="90">
                  <c:v> 240</c:v>
                </c:pt>
                <c:pt idx="91">
                  <c:v> 241</c:v>
                </c:pt>
                <c:pt idx="92">
                  <c:v> 242</c:v>
                </c:pt>
                <c:pt idx="93">
                  <c:v> 243</c:v>
                </c:pt>
                <c:pt idx="94">
                  <c:v> 244</c:v>
                </c:pt>
                <c:pt idx="95">
                  <c:v> 245</c:v>
                </c:pt>
                <c:pt idx="96">
                  <c:v> 246</c:v>
                </c:pt>
                <c:pt idx="97">
                  <c:v> 247</c:v>
                </c:pt>
                <c:pt idx="98">
                  <c:v> 248</c:v>
                </c:pt>
                <c:pt idx="99">
                  <c:v> 249</c:v>
                </c:pt>
                <c:pt idx="100">
                  <c:v> 250</c:v>
                </c:pt>
                <c:pt idx="101">
                  <c:v> 251</c:v>
                </c:pt>
                <c:pt idx="102">
                  <c:v> 252</c:v>
                </c:pt>
                <c:pt idx="103">
                  <c:v> 253</c:v>
                </c:pt>
                <c:pt idx="104">
                  <c:v> 254</c:v>
                </c:pt>
                <c:pt idx="105">
                  <c:v> 255</c:v>
                </c:pt>
                <c:pt idx="106">
                  <c:v> 256</c:v>
                </c:pt>
                <c:pt idx="107">
                  <c:v> 257</c:v>
                </c:pt>
                <c:pt idx="108">
                  <c:v> 258</c:v>
                </c:pt>
                <c:pt idx="109">
                  <c:v> 259</c:v>
                </c:pt>
                <c:pt idx="110">
                  <c:v> 260</c:v>
                </c:pt>
                <c:pt idx="111">
                  <c:v> 261</c:v>
                </c:pt>
                <c:pt idx="112">
                  <c:v> 262</c:v>
                </c:pt>
                <c:pt idx="113">
                  <c:v> 263</c:v>
                </c:pt>
                <c:pt idx="114">
                  <c:v> 264</c:v>
                </c:pt>
                <c:pt idx="115">
                  <c:v> 265</c:v>
                </c:pt>
                <c:pt idx="116">
                  <c:v> 266</c:v>
                </c:pt>
                <c:pt idx="117">
                  <c:v> 267</c:v>
                </c:pt>
                <c:pt idx="118">
                  <c:v> 268</c:v>
                </c:pt>
                <c:pt idx="119">
                  <c:v> 269</c:v>
                </c:pt>
                <c:pt idx="120">
                  <c:v> 270</c:v>
                </c:pt>
                <c:pt idx="121">
                  <c:v> 271</c:v>
                </c:pt>
                <c:pt idx="122">
                  <c:v> 272</c:v>
                </c:pt>
                <c:pt idx="123">
                  <c:v> 273</c:v>
                </c:pt>
                <c:pt idx="124">
                  <c:v> 274</c:v>
                </c:pt>
                <c:pt idx="125">
                  <c:v> 275</c:v>
                </c:pt>
                <c:pt idx="126">
                  <c:v> 276</c:v>
                </c:pt>
                <c:pt idx="127">
                  <c:v> 277</c:v>
                </c:pt>
                <c:pt idx="128">
                  <c:v> 278</c:v>
                </c:pt>
                <c:pt idx="129">
                  <c:v> 279</c:v>
                </c:pt>
                <c:pt idx="130">
                  <c:v> 280</c:v>
                </c:pt>
                <c:pt idx="131">
                  <c:v> 281</c:v>
                </c:pt>
                <c:pt idx="132">
                  <c:v> 282</c:v>
                </c:pt>
                <c:pt idx="133">
                  <c:v> 283</c:v>
                </c:pt>
                <c:pt idx="134">
                  <c:v> 284</c:v>
                </c:pt>
                <c:pt idx="135">
                  <c:v> 285</c:v>
                </c:pt>
                <c:pt idx="136">
                  <c:v> 286</c:v>
                </c:pt>
                <c:pt idx="137">
                  <c:v> 287</c:v>
                </c:pt>
                <c:pt idx="138">
                  <c:v> 288</c:v>
                </c:pt>
                <c:pt idx="139">
                  <c:v> 289</c:v>
                </c:pt>
                <c:pt idx="140">
                  <c:v> 290</c:v>
                </c:pt>
                <c:pt idx="141">
                  <c:v> 291</c:v>
                </c:pt>
                <c:pt idx="142">
                  <c:v> 292</c:v>
                </c:pt>
                <c:pt idx="143">
                  <c:v> 293</c:v>
                </c:pt>
                <c:pt idx="144">
                  <c:v> 294</c:v>
                </c:pt>
                <c:pt idx="145">
                  <c:v> 295</c:v>
                </c:pt>
                <c:pt idx="146">
                  <c:v> 296</c:v>
                </c:pt>
                <c:pt idx="147">
                  <c:v> 297</c:v>
                </c:pt>
                <c:pt idx="148">
                  <c:v> 298</c:v>
                </c:pt>
                <c:pt idx="149">
                  <c:v> 299</c:v>
                </c:pt>
                <c:pt idx="150">
                  <c:v> 300</c:v>
                </c:pt>
              </c:strCache>
            </c:strRef>
          </c:cat>
          <c:val>
            <c:numRef>
              <c:f>'Enter Data 1'!$Y$153:$Y$303</c:f>
              <c:numCache>
                <c:formatCode>General</c:formatCode>
                <c:ptCount val="151"/>
              </c:numCache>
            </c:numRef>
          </c:val>
          <c:smooth val="0"/>
          <c:extLst>
            <c:ext xmlns:c16="http://schemas.microsoft.com/office/drawing/2014/chart" uri="{C3380CC4-5D6E-409C-BE32-E72D297353CC}">
              <c16:uniqueId val="{00000013-72B0-274F-85FD-D4C849D1BD8B}"/>
            </c:ext>
          </c:extLst>
        </c:ser>
        <c:ser>
          <c:idx val="17"/>
          <c:order val="17"/>
          <c:spPr>
            <a:ln w="28575" cap="rnd">
              <a:noFill/>
              <a:round/>
            </a:ln>
            <a:effectLst/>
          </c:spPr>
          <c:marker>
            <c:symbol val="circle"/>
            <c:size val="4"/>
            <c:spPr>
              <a:solidFill>
                <a:schemeClr val="accent6">
                  <a:lumMod val="75000"/>
                </a:schemeClr>
              </a:solidFill>
              <a:ln w="3175">
                <a:solidFill>
                  <a:schemeClr val="accent6">
                    <a:lumMod val="75000"/>
                  </a:schemeClr>
                </a:solidFill>
              </a:ln>
              <a:effectLst/>
            </c:spPr>
          </c:marker>
          <c:cat>
            <c:strRef>
              <c:f>'Enter Data 1'!$B$153:$C$303</c:f>
              <c:strCache>
                <c:ptCount val="151"/>
                <c:pt idx="0">
                  <c:v> 150</c:v>
                </c:pt>
                <c:pt idx="1">
                  <c:v> 151</c:v>
                </c:pt>
                <c:pt idx="2">
                  <c:v> 152</c:v>
                </c:pt>
                <c:pt idx="3">
                  <c:v> 153</c:v>
                </c:pt>
                <c:pt idx="4">
                  <c:v> 154</c:v>
                </c:pt>
                <c:pt idx="5">
                  <c:v> 155</c:v>
                </c:pt>
                <c:pt idx="6">
                  <c:v> 156</c:v>
                </c:pt>
                <c:pt idx="7">
                  <c:v> 157</c:v>
                </c:pt>
                <c:pt idx="8">
                  <c:v> 158</c:v>
                </c:pt>
                <c:pt idx="9">
                  <c:v> 159</c:v>
                </c:pt>
                <c:pt idx="10">
                  <c:v> 160</c:v>
                </c:pt>
                <c:pt idx="11">
                  <c:v> 161</c:v>
                </c:pt>
                <c:pt idx="12">
                  <c:v> 162</c:v>
                </c:pt>
                <c:pt idx="13">
                  <c:v> 163</c:v>
                </c:pt>
                <c:pt idx="14">
                  <c:v> 164</c:v>
                </c:pt>
                <c:pt idx="15">
                  <c:v> 165</c:v>
                </c:pt>
                <c:pt idx="16">
                  <c:v> 166</c:v>
                </c:pt>
                <c:pt idx="17">
                  <c:v> 167</c:v>
                </c:pt>
                <c:pt idx="18">
                  <c:v> 168</c:v>
                </c:pt>
                <c:pt idx="19">
                  <c:v> 169</c:v>
                </c:pt>
                <c:pt idx="20">
                  <c:v> 170</c:v>
                </c:pt>
                <c:pt idx="21">
                  <c:v> 171</c:v>
                </c:pt>
                <c:pt idx="22">
                  <c:v> 172</c:v>
                </c:pt>
                <c:pt idx="23">
                  <c:v> 173</c:v>
                </c:pt>
                <c:pt idx="24">
                  <c:v> 174</c:v>
                </c:pt>
                <c:pt idx="25">
                  <c:v> 175</c:v>
                </c:pt>
                <c:pt idx="26">
                  <c:v> 176</c:v>
                </c:pt>
                <c:pt idx="27">
                  <c:v> 177</c:v>
                </c:pt>
                <c:pt idx="28">
                  <c:v> 178</c:v>
                </c:pt>
                <c:pt idx="29">
                  <c:v> 179</c:v>
                </c:pt>
                <c:pt idx="30">
                  <c:v> 180</c:v>
                </c:pt>
                <c:pt idx="31">
                  <c:v> 181</c:v>
                </c:pt>
                <c:pt idx="32">
                  <c:v> 182</c:v>
                </c:pt>
                <c:pt idx="33">
                  <c:v> 183</c:v>
                </c:pt>
                <c:pt idx="34">
                  <c:v> 184</c:v>
                </c:pt>
                <c:pt idx="35">
                  <c:v> 185</c:v>
                </c:pt>
                <c:pt idx="36">
                  <c:v> 186</c:v>
                </c:pt>
                <c:pt idx="37">
                  <c:v> 187</c:v>
                </c:pt>
                <c:pt idx="38">
                  <c:v> 188</c:v>
                </c:pt>
                <c:pt idx="39">
                  <c:v> 189</c:v>
                </c:pt>
                <c:pt idx="40">
                  <c:v> 190</c:v>
                </c:pt>
                <c:pt idx="41">
                  <c:v> 191</c:v>
                </c:pt>
                <c:pt idx="42">
                  <c:v> 192</c:v>
                </c:pt>
                <c:pt idx="43">
                  <c:v> 193</c:v>
                </c:pt>
                <c:pt idx="44">
                  <c:v> 194</c:v>
                </c:pt>
                <c:pt idx="45">
                  <c:v> 195</c:v>
                </c:pt>
                <c:pt idx="46">
                  <c:v> 196</c:v>
                </c:pt>
                <c:pt idx="47">
                  <c:v> 197</c:v>
                </c:pt>
                <c:pt idx="48">
                  <c:v> 198</c:v>
                </c:pt>
                <c:pt idx="49">
                  <c:v> 199</c:v>
                </c:pt>
                <c:pt idx="50">
                  <c:v> 200</c:v>
                </c:pt>
                <c:pt idx="51">
                  <c:v> 201</c:v>
                </c:pt>
                <c:pt idx="52">
                  <c:v> 202</c:v>
                </c:pt>
                <c:pt idx="53">
                  <c:v> 203</c:v>
                </c:pt>
                <c:pt idx="54">
                  <c:v> 204</c:v>
                </c:pt>
                <c:pt idx="55">
                  <c:v> 205</c:v>
                </c:pt>
                <c:pt idx="56">
                  <c:v> 206</c:v>
                </c:pt>
                <c:pt idx="57">
                  <c:v> 207</c:v>
                </c:pt>
                <c:pt idx="58">
                  <c:v> 208</c:v>
                </c:pt>
                <c:pt idx="59">
                  <c:v> 209</c:v>
                </c:pt>
                <c:pt idx="60">
                  <c:v> 210</c:v>
                </c:pt>
                <c:pt idx="61">
                  <c:v> 211</c:v>
                </c:pt>
                <c:pt idx="62">
                  <c:v> 212</c:v>
                </c:pt>
                <c:pt idx="63">
                  <c:v> 213</c:v>
                </c:pt>
                <c:pt idx="64">
                  <c:v> 214</c:v>
                </c:pt>
                <c:pt idx="65">
                  <c:v> 215</c:v>
                </c:pt>
                <c:pt idx="66">
                  <c:v> 216</c:v>
                </c:pt>
                <c:pt idx="67">
                  <c:v> 217</c:v>
                </c:pt>
                <c:pt idx="68">
                  <c:v> 218</c:v>
                </c:pt>
                <c:pt idx="69">
                  <c:v> 219</c:v>
                </c:pt>
                <c:pt idx="70">
                  <c:v> 220</c:v>
                </c:pt>
                <c:pt idx="71">
                  <c:v> 221</c:v>
                </c:pt>
                <c:pt idx="72">
                  <c:v> 222</c:v>
                </c:pt>
                <c:pt idx="73">
                  <c:v> 223</c:v>
                </c:pt>
                <c:pt idx="74">
                  <c:v> 224</c:v>
                </c:pt>
                <c:pt idx="75">
                  <c:v> 225</c:v>
                </c:pt>
                <c:pt idx="76">
                  <c:v> 226</c:v>
                </c:pt>
                <c:pt idx="77">
                  <c:v> 227</c:v>
                </c:pt>
                <c:pt idx="78">
                  <c:v> 228</c:v>
                </c:pt>
                <c:pt idx="79">
                  <c:v> 229</c:v>
                </c:pt>
                <c:pt idx="80">
                  <c:v> 230</c:v>
                </c:pt>
                <c:pt idx="81">
                  <c:v> 231</c:v>
                </c:pt>
                <c:pt idx="82">
                  <c:v> 232</c:v>
                </c:pt>
                <c:pt idx="83">
                  <c:v> 233</c:v>
                </c:pt>
                <c:pt idx="84">
                  <c:v> 234</c:v>
                </c:pt>
                <c:pt idx="85">
                  <c:v> 235</c:v>
                </c:pt>
                <c:pt idx="86">
                  <c:v> 236</c:v>
                </c:pt>
                <c:pt idx="87">
                  <c:v> 237</c:v>
                </c:pt>
                <c:pt idx="88">
                  <c:v> 238</c:v>
                </c:pt>
                <c:pt idx="89">
                  <c:v> 239</c:v>
                </c:pt>
                <c:pt idx="90">
                  <c:v> 240</c:v>
                </c:pt>
                <c:pt idx="91">
                  <c:v> 241</c:v>
                </c:pt>
                <c:pt idx="92">
                  <c:v> 242</c:v>
                </c:pt>
                <c:pt idx="93">
                  <c:v> 243</c:v>
                </c:pt>
                <c:pt idx="94">
                  <c:v> 244</c:v>
                </c:pt>
                <c:pt idx="95">
                  <c:v> 245</c:v>
                </c:pt>
                <c:pt idx="96">
                  <c:v> 246</c:v>
                </c:pt>
                <c:pt idx="97">
                  <c:v> 247</c:v>
                </c:pt>
                <c:pt idx="98">
                  <c:v> 248</c:v>
                </c:pt>
                <c:pt idx="99">
                  <c:v> 249</c:v>
                </c:pt>
                <c:pt idx="100">
                  <c:v> 250</c:v>
                </c:pt>
                <c:pt idx="101">
                  <c:v> 251</c:v>
                </c:pt>
                <c:pt idx="102">
                  <c:v> 252</c:v>
                </c:pt>
                <c:pt idx="103">
                  <c:v> 253</c:v>
                </c:pt>
                <c:pt idx="104">
                  <c:v> 254</c:v>
                </c:pt>
                <c:pt idx="105">
                  <c:v> 255</c:v>
                </c:pt>
                <c:pt idx="106">
                  <c:v> 256</c:v>
                </c:pt>
                <c:pt idx="107">
                  <c:v> 257</c:v>
                </c:pt>
                <c:pt idx="108">
                  <c:v> 258</c:v>
                </c:pt>
                <c:pt idx="109">
                  <c:v> 259</c:v>
                </c:pt>
                <c:pt idx="110">
                  <c:v> 260</c:v>
                </c:pt>
                <c:pt idx="111">
                  <c:v> 261</c:v>
                </c:pt>
                <c:pt idx="112">
                  <c:v> 262</c:v>
                </c:pt>
                <c:pt idx="113">
                  <c:v> 263</c:v>
                </c:pt>
                <c:pt idx="114">
                  <c:v> 264</c:v>
                </c:pt>
                <c:pt idx="115">
                  <c:v> 265</c:v>
                </c:pt>
                <c:pt idx="116">
                  <c:v> 266</c:v>
                </c:pt>
                <c:pt idx="117">
                  <c:v> 267</c:v>
                </c:pt>
                <c:pt idx="118">
                  <c:v> 268</c:v>
                </c:pt>
                <c:pt idx="119">
                  <c:v> 269</c:v>
                </c:pt>
                <c:pt idx="120">
                  <c:v> 270</c:v>
                </c:pt>
                <c:pt idx="121">
                  <c:v> 271</c:v>
                </c:pt>
                <c:pt idx="122">
                  <c:v> 272</c:v>
                </c:pt>
                <c:pt idx="123">
                  <c:v> 273</c:v>
                </c:pt>
                <c:pt idx="124">
                  <c:v> 274</c:v>
                </c:pt>
                <c:pt idx="125">
                  <c:v> 275</c:v>
                </c:pt>
                <c:pt idx="126">
                  <c:v> 276</c:v>
                </c:pt>
                <c:pt idx="127">
                  <c:v> 277</c:v>
                </c:pt>
                <c:pt idx="128">
                  <c:v> 278</c:v>
                </c:pt>
                <c:pt idx="129">
                  <c:v> 279</c:v>
                </c:pt>
                <c:pt idx="130">
                  <c:v> 280</c:v>
                </c:pt>
                <c:pt idx="131">
                  <c:v> 281</c:v>
                </c:pt>
                <c:pt idx="132">
                  <c:v> 282</c:v>
                </c:pt>
                <c:pt idx="133">
                  <c:v> 283</c:v>
                </c:pt>
                <c:pt idx="134">
                  <c:v> 284</c:v>
                </c:pt>
                <c:pt idx="135">
                  <c:v> 285</c:v>
                </c:pt>
                <c:pt idx="136">
                  <c:v> 286</c:v>
                </c:pt>
                <c:pt idx="137">
                  <c:v> 287</c:v>
                </c:pt>
                <c:pt idx="138">
                  <c:v> 288</c:v>
                </c:pt>
                <c:pt idx="139">
                  <c:v> 289</c:v>
                </c:pt>
                <c:pt idx="140">
                  <c:v> 290</c:v>
                </c:pt>
                <c:pt idx="141">
                  <c:v> 291</c:v>
                </c:pt>
                <c:pt idx="142">
                  <c:v> 292</c:v>
                </c:pt>
                <c:pt idx="143">
                  <c:v> 293</c:v>
                </c:pt>
                <c:pt idx="144">
                  <c:v> 294</c:v>
                </c:pt>
                <c:pt idx="145">
                  <c:v> 295</c:v>
                </c:pt>
                <c:pt idx="146">
                  <c:v> 296</c:v>
                </c:pt>
                <c:pt idx="147">
                  <c:v> 297</c:v>
                </c:pt>
                <c:pt idx="148">
                  <c:v> 298</c:v>
                </c:pt>
                <c:pt idx="149">
                  <c:v> 299</c:v>
                </c:pt>
                <c:pt idx="150">
                  <c:v> 300</c:v>
                </c:pt>
              </c:strCache>
            </c:strRef>
          </c:cat>
          <c:val>
            <c:numRef>
              <c:f>'Enter Data 1'!$Z$153:$Z$303</c:f>
              <c:numCache>
                <c:formatCode>General</c:formatCode>
                <c:ptCount val="151"/>
              </c:numCache>
            </c:numRef>
          </c:val>
          <c:smooth val="0"/>
          <c:extLst>
            <c:ext xmlns:c16="http://schemas.microsoft.com/office/drawing/2014/chart" uri="{C3380CC4-5D6E-409C-BE32-E72D297353CC}">
              <c16:uniqueId val="{00000014-72B0-274F-85FD-D4C849D1BD8B}"/>
            </c:ext>
          </c:extLst>
        </c:ser>
        <c:ser>
          <c:idx val="18"/>
          <c:order val="18"/>
          <c:spPr>
            <a:ln w="28575" cap="rnd">
              <a:noFill/>
              <a:round/>
            </a:ln>
            <a:effectLst/>
          </c:spPr>
          <c:marker>
            <c:symbol val="circle"/>
            <c:size val="4"/>
            <c:spPr>
              <a:noFill/>
              <a:ln w="3175">
                <a:solidFill>
                  <a:schemeClr val="accent6">
                    <a:lumMod val="75000"/>
                  </a:schemeClr>
                </a:solidFill>
              </a:ln>
              <a:effectLst/>
            </c:spPr>
          </c:marker>
          <c:cat>
            <c:strRef>
              <c:f>'Enter Data 1'!$B$153:$C$303</c:f>
              <c:strCache>
                <c:ptCount val="151"/>
                <c:pt idx="0">
                  <c:v> 150</c:v>
                </c:pt>
                <c:pt idx="1">
                  <c:v> 151</c:v>
                </c:pt>
                <c:pt idx="2">
                  <c:v> 152</c:v>
                </c:pt>
                <c:pt idx="3">
                  <c:v> 153</c:v>
                </c:pt>
                <c:pt idx="4">
                  <c:v> 154</c:v>
                </c:pt>
                <c:pt idx="5">
                  <c:v> 155</c:v>
                </c:pt>
                <c:pt idx="6">
                  <c:v> 156</c:v>
                </c:pt>
                <c:pt idx="7">
                  <c:v> 157</c:v>
                </c:pt>
                <c:pt idx="8">
                  <c:v> 158</c:v>
                </c:pt>
                <c:pt idx="9">
                  <c:v> 159</c:v>
                </c:pt>
                <c:pt idx="10">
                  <c:v> 160</c:v>
                </c:pt>
                <c:pt idx="11">
                  <c:v> 161</c:v>
                </c:pt>
                <c:pt idx="12">
                  <c:v> 162</c:v>
                </c:pt>
                <c:pt idx="13">
                  <c:v> 163</c:v>
                </c:pt>
                <c:pt idx="14">
                  <c:v> 164</c:v>
                </c:pt>
                <c:pt idx="15">
                  <c:v> 165</c:v>
                </c:pt>
                <c:pt idx="16">
                  <c:v> 166</c:v>
                </c:pt>
                <c:pt idx="17">
                  <c:v> 167</c:v>
                </c:pt>
                <c:pt idx="18">
                  <c:v> 168</c:v>
                </c:pt>
                <c:pt idx="19">
                  <c:v> 169</c:v>
                </c:pt>
                <c:pt idx="20">
                  <c:v> 170</c:v>
                </c:pt>
                <c:pt idx="21">
                  <c:v> 171</c:v>
                </c:pt>
                <c:pt idx="22">
                  <c:v> 172</c:v>
                </c:pt>
                <c:pt idx="23">
                  <c:v> 173</c:v>
                </c:pt>
                <c:pt idx="24">
                  <c:v> 174</c:v>
                </c:pt>
                <c:pt idx="25">
                  <c:v> 175</c:v>
                </c:pt>
                <c:pt idx="26">
                  <c:v> 176</c:v>
                </c:pt>
                <c:pt idx="27">
                  <c:v> 177</c:v>
                </c:pt>
                <c:pt idx="28">
                  <c:v> 178</c:v>
                </c:pt>
                <c:pt idx="29">
                  <c:v> 179</c:v>
                </c:pt>
                <c:pt idx="30">
                  <c:v> 180</c:v>
                </c:pt>
                <c:pt idx="31">
                  <c:v> 181</c:v>
                </c:pt>
                <c:pt idx="32">
                  <c:v> 182</c:v>
                </c:pt>
                <c:pt idx="33">
                  <c:v> 183</c:v>
                </c:pt>
                <c:pt idx="34">
                  <c:v> 184</c:v>
                </c:pt>
                <c:pt idx="35">
                  <c:v> 185</c:v>
                </c:pt>
                <c:pt idx="36">
                  <c:v> 186</c:v>
                </c:pt>
                <c:pt idx="37">
                  <c:v> 187</c:v>
                </c:pt>
                <c:pt idx="38">
                  <c:v> 188</c:v>
                </c:pt>
                <c:pt idx="39">
                  <c:v> 189</c:v>
                </c:pt>
                <c:pt idx="40">
                  <c:v> 190</c:v>
                </c:pt>
                <c:pt idx="41">
                  <c:v> 191</c:v>
                </c:pt>
                <c:pt idx="42">
                  <c:v> 192</c:v>
                </c:pt>
                <c:pt idx="43">
                  <c:v> 193</c:v>
                </c:pt>
                <c:pt idx="44">
                  <c:v> 194</c:v>
                </c:pt>
                <c:pt idx="45">
                  <c:v> 195</c:v>
                </c:pt>
                <c:pt idx="46">
                  <c:v> 196</c:v>
                </c:pt>
                <c:pt idx="47">
                  <c:v> 197</c:v>
                </c:pt>
                <c:pt idx="48">
                  <c:v> 198</c:v>
                </c:pt>
                <c:pt idx="49">
                  <c:v> 199</c:v>
                </c:pt>
                <c:pt idx="50">
                  <c:v> 200</c:v>
                </c:pt>
                <c:pt idx="51">
                  <c:v> 201</c:v>
                </c:pt>
                <c:pt idx="52">
                  <c:v> 202</c:v>
                </c:pt>
                <c:pt idx="53">
                  <c:v> 203</c:v>
                </c:pt>
                <c:pt idx="54">
                  <c:v> 204</c:v>
                </c:pt>
                <c:pt idx="55">
                  <c:v> 205</c:v>
                </c:pt>
                <c:pt idx="56">
                  <c:v> 206</c:v>
                </c:pt>
                <c:pt idx="57">
                  <c:v> 207</c:v>
                </c:pt>
                <c:pt idx="58">
                  <c:v> 208</c:v>
                </c:pt>
                <c:pt idx="59">
                  <c:v> 209</c:v>
                </c:pt>
                <c:pt idx="60">
                  <c:v> 210</c:v>
                </c:pt>
                <c:pt idx="61">
                  <c:v> 211</c:v>
                </c:pt>
                <c:pt idx="62">
                  <c:v> 212</c:v>
                </c:pt>
                <c:pt idx="63">
                  <c:v> 213</c:v>
                </c:pt>
                <c:pt idx="64">
                  <c:v> 214</c:v>
                </c:pt>
                <c:pt idx="65">
                  <c:v> 215</c:v>
                </c:pt>
                <c:pt idx="66">
                  <c:v> 216</c:v>
                </c:pt>
                <c:pt idx="67">
                  <c:v> 217</c:v>
                </c:pt>
                <c:pt idx="68">
                  <c:v> 218</c:v>
                </c:pt>
                <c:pt idx="69">
                  <c:v> 219</c:v>
                </c:pt>
                <c:pt idx="70">
                  <c:v> 220</c:v>
                </c:pt>
                <c:pt idx="71">
                  <c:v> 221</c:v>
                </c:pt>
                <c:pt idx="72">
                  <c:v> 222</c:v>
                </c:pt>
                <c:pt idx="73">
                  <c:v> 223</c:v>
                </c:pt>
                <c:pt idx="74">
                  <c:v> 224</c:v>
                </c:pt>
                <c:pt idx="75">
                  <c:v> 225</c:v>
                </c:pt>
                <c:pt idx="76">
                  <c:v> 226</c:v>
                </c:pt>
                <c:pt idx="77">
                  <c:v> 227</c:v>
                </c:pt>
                <c:pt idx="78">
                  <c:v> 228</c:v>
                </c:pt>
                <c:pt idx="79">
                  <c:v> 229</c:v>
                </c:pt>
                <c:pt idx="80">
                  <c:v> 230</c:v>
                </c:pt>
                <c:pt idx="81">
                  <c:v> 231</c:v>
                </c:pt>
                <c:pt idx="82">
                  <c:v> 232</c:v>
                </c:pt>
                <c:pt idx="83">
                  <c:v> 233</c:v>
                </c:pt>
                <c:pt idx="84">
                  <c:v> 234</c:v>
                </c:pt>
                <c:pt idx="85">
                  <c:v> 235</c:v>
                </c:pt>
                <c:pt idx="86">
                  <c:v> 236</c:v>
                </c:pt>
                <c:pt idx="87">
                  <c:v> 237</c:v>
                </c:pt>
                <c:pt idx="88">
                  <c:v> 238</c:v>
                </c:pt>
                <c:pt idx="89">
                  <c:v> 239</c:v>
                </c:pt>
                <c:pt idx="90">
                  <c:v> 240</c:v>
                </c:pt>
                <c:pt idx="91">
                  <c:v> 241</c:v>
                </c:pt>
                <c:pt idx="92">
                  <c:v> 242</c:v>
                </c:pt>
                <c:pt idx="93">
                  <c:v> 243</c:v>
                </c:pt>
                <c:pt idx="94">
                  <c:v> 244</c:v>
                </c:pt>
                <c:pt idx="95">
                  <c:v> 245</c:v>
                </c:pt>
                <c:pt idx="96">
                  <c:v> 246</c:v>
                </c:pt>
                <c:pt idx="97">
                  <c:v> 247</c:v>
                </c:pt>
                <c:pt idx="98">
                  <c:v> 248</c:v>
                </c:pt>
                <c:pt idx="99">
                  <c:v> 249</c:v>
                </c:pt>
                <c:pt idx="100">
                  <c:v> 250</c:v>
                </c:pt>
                <c:pt idx="101">
                  <c:v> 251</c:v>
                </c:pt>
                <c:pt idx="102">
                  <c:v> 252</c:v>
                </c:pt>
                <c:pt idx="103">
                  <c:v> 253</c:v>
                </c:pt>
                <c:pt idx="104">
                  <c:v> 254</c:v>
                </c:pt>
                <c:pt idx="105">
                  <c:v> 255</c:v>
                </c:pt>
                <c:pt idx="106">
                  <c:v> 256</c:v>
                </c:pt>
                <c:pt idx="107">
                  <c:v> 257</c:v>
                </c:pt>
                <c:pt idx="108">
                  <c:v> 258</c:v>
                </c:pt>
                <c:pt idx="109">
                  <c:v> 259</c:v>
                </c:pt>
                <c:pt idx="110">
                  <c:v> 260</c:v>
                </c:pt>
                <c:pt idx="111">
                  <c:v> 261</c:v>
                </c:pt>
                <c:pt idx="112">
                  <c:v> 262</c:v>
                </c:pt>
                <c:pt idx="113">
                  <c:v> 263</c:v>
                </c:pt>
                <c:pt idx="114">
                  <c:v> 264</c:v>
                </c:pt>
                <c:pt idx="115">
                  <c:v> 265</c:v>
                </c:pt>
                <c:pt idx="116">
                  <c:v> 266</c:v>
                </c:pt>
                <c:pt idx="117">
                  <c:v> 267</c:v>
                </c:pt>
                <c:pt idx="118">
                  <c:v> 268</c:v>
                </c:pt>
                <c:pt idx="119">
                  <c:v> 269</c:v>
                </c:pt>
                <c:pt idx="120">
                  <c:v> 270</c:v>
                </c:pt>
                <c:pt idx="121">
                  <c:v> 271</c:v>
                </c:pt>
                <c:pt idx="122">
                  <c:v> 272</c:v>
                </c:pt>
                <c:pt idx="123">
                  <c:v> 273</c:v>
                </c:pt>
                <c:pt idx="124">
                  <c:v> 274</c:v>
                </c:pt>
                <c:pt idx="125">
                  <c:v> 275</c:v>
                </c:pt>
                <c:pt idx="126">
                  <c:v> 276</c:v>
                </c:pt>
                <c:pt idx="127">
                  <c:v> 277</c:v>
                </c:pt>
                <c:pt idx="128">
                  <c:v> 278</c:v>
                </c:pt>
                <c:pt idx="129">
                  <c:v> 279</c:v>
                </c:pt>
                <c:pt idx="130">
                  <c:v> 280</c:v>
                </c:pt>
                <c:pt idx="131">
                  <c:v> 281</c:v>
                </c:pt>
                <c:pt idx="132">
                  <c:v> 282</c:v>
                </c:pt>
                <c:pt idx="133">
                  <c:v> 283</c:v>
                </c:pt>
                <c:pt idx="134">
                  <c:v> 284</c:v>
                </c:pt>
                <c:pt idx="135">
                  <c:v> 285</c:v>
                </c:pt>
                <c:pt idx="136">
                  <c:v> 286</c:v>
                </c:pt>
                <c:pt idx="137">
                  <c:v> 287</c:v>
                </c:pt>
                <c:pt idx="138">
                  <c:v> 288</c:v>
                </c:pt>
                <c:pt idx="139">
                  <c:v> 289</c:v>
                </c:pt>
                <c:pt idx="140">
                  <c:v> 290</c:v>
                </c:pt>
                <c:pt idx="141">
                  <c:v> 291</c:v>
                </c:pt>
                <c:pt idx="142">
                  <c:v> 292</c:v>
                </c:pt>
                <c:pt idx="143">
                  <c:v> 293</c:v>
                </c:pt>
                <c:pt idx="144">
                  <c:v> 294</c:v>
                </c:pt>
                <c:pt idx="145">
                  <c:v> 295</c:v>
                </c:pt>
                <c:pt idx="146">
                  <c:v> 296</c:v>
                </c:pt>
                <c:pt idx="147">
                  <c:v> 297</c:v>
                </c:pt>
                <c:pt idx="148">
                  <c:v> 298</c:v>
                </c:pt>
                <c:pt idx="149">
                  <c:v> 299</c:v>
                </c:pt>
                <c:pt idx="150">
                  <c:v> 300</c:v>
                </c:pt>
              </c:strCache>
            </c:strRef>
          </c:cat>
          <c:val>
            <c:numRef>
              <c:f>'Enter Data 1'!$AA$153:$AA$303</c:f>
              <c:numCache>
                <c:formatCode>General</c:formatCode>
                <c:ptCount val="151"/>
              </c:numCache>
            </c:numRef>
          </c:val>
          <c:smooth val="0"/>
          <c:extLst>
            <c:ext xmlns:c16="http://schemas.microsoft.com/office/drawing/2014/chart" uri="{C3380CC4-5D6E-409C-BE32-E72D297353CC}">
              <c16:uniqueId val="{00000015-72B0-274F-85FD-D4C849D1BD8B}"/>
            </c:ext>
          </c:extLst>
        </c:ser>
        <c:ser>
          <c:idx val="21"/>
          <c:order val="20"/>
          <c:tx>
            <c:v>Date</c:v>
          </c:tx>
          <c:spPr>
            <a:ln w="25400" cap="rnd">
              <a:noFill/>
              <a:round/>
            </a:ln>
            <a:effectLst/>
          </c:spPr>
          <c:marker>
            <c:symbol val="none"/>
          </c:marker>
          <c:cat>
            <c:strRef>
              <c:f>'Enter Data 1'!$B$153:$C$303</c:f>
              <c:strCache>
                <c:ptCount val="151"/>
                <c:pt idx="0">
                  <c:v> 150</c:v>
                </c:pt>
                <c:pt idx="1">
                  <c:v> 151</c:v>
                </c:pt>
                <c:pt idx="2">
                  <c:v> 152</c:v>
                </c:pt>
                <c:pt idx="3">
                  <c:v> 153</c:v>
                </c:pt>
                <c:pt idx="4">
                  <c:v> 154</c:v>
                </c:pt>
                <c:pt idx="5">
                  <c:v> 155</c:v>
                </c:pt>
                <c:pt idx="6">
                  <c:v> 156</c:v>
                </c:pt>
                <c:pt idx="7">
                  <c:v> 157</c:v>
                </c:pt>
                <c:pt idx="8">
                  <c:v> 158</c:v>
                </c:pt>
                <c:pt idx="9">
                  <c:v> 159</c:v>
                </c:pt>
                <c:pt idx="10">
                  <c:v> 160</c:v>
                </c:pt>
                <c:pt idx="11">
                  <c:v> 161</c:v>
                </c:pt>
                <c:pt idx="12">
                  <c:v> 162</c:v>
                </c:pt>
                <c:pt idx="13">
                  <c:v> 163</c:v>
                </c:pt>
                <c:pt idx="14">
                  <c:v> 164</c:v>
                </c:pt>
                <c:pt idx="15">
                  <c:v> 165</c:v>
                </c:pt>
                <c:pt idx="16">
                  <c:v> 166</c:v>
                </c:pt>
                <c:pt idx="17">
                  <c:v> 167</c:v>
                </c:pt>
                <c:pt idx="18">
                  <c:v> 168</c:v>
                </c:pt>
                <c:pt idx="19">
                  <c:v> 169</c:v>
                </c:pt>
                <c:pt idx="20">
                  <c:v> 170</c:v>
                </c:pt>
                <c:pt idx="21">
                  <c:v> 171</c:v>
                </c:pt>
                <c:pt idx="22">
                  <c:v> 172</c:v>
                </c:pt>
                <c:pt idx="23">
                  <c:v> 173</c:v>
                </c:pt>
                <c:pt idx="24">
                  <c:v> 174</c:v>
                </c:pt>
                <c:pt idx="25">
                  <c:v> 175</c:v>
                </c:pt>
                <c:pt idx="26">
                  <c:v> 176</c:v>
                </c:pt>
                <c:pt idx="27">
                  <c:v> 177</c:v>
                </c:pt>
                <c:pt idx="28">
                  <c:v> 178</c:v>
                </c:pt>
                <c:pt idx="29">
                  <c:v> 179</c:v>
                </c:pt>
                <c:pt idx="30">
                  <c:v> 180</c:v>
                </c:pt>
                <c:pt idx="31">
                  <c:v> 181</c:v>
                </c:pt>
                <c:pt idx="32">
                  <c:v> 182</c:v>
                </c:pt>
                <c:pt idx="33">
                  <c:v> 183</c:v>
                </c:pt>
                <c:pt idx="34">
                  <c:v> 184</c:v>
                </c:pt>
                <c:pt idx="35">
                  <c:v> 185</c:v>
                </c:pt>
                <c:pt idx="36">
                  <c:v> 186</c:v>
                </c:pt>
                <c:pt idx="37">
                  <c:v> 187</c:v>
                </c:pt>
                <c:pt idx="38">
                  <c:v> 188</c:v>
                </c:pt>
                <c:pt idx="39">
                  <c:v> 189</c:v>
                </c:pt>
                <c:pt idx="40">
                  <c:v> 190</c:v>
                </c:pt>
                <c:pt idx="41">
                  <c:v> 191</c:v>
                </c:pt>
                <c:pt idx="42">
                  <c:v> 192</c:v>
                </c:pt>
                <c:pt idx="43">
                  <c:v> 193</c:v>
                </c:pt>
                <c:pt idx="44">
                  <c:v> 194</c:v>
                </c:pt>
                <c:pt idx="45">
                  <c:v> 195</c:v>
                </c:pt>
                <c:pt idx="46">
                  <c:v> 196</c:v>
                </c:pt>
                <c:pt idx="47">
                  <c:v> 197</c:v>
                </c:pt>
                <c:pt idx="48">
                  <c:v> 198</c:v>
                </c:pt>
                <c:pt idx="49">
                  <c:v> 199</c:v>
                </c:pt>
                <c:pt idx="50">
                  <c:v> 200</c:v>
                </c:pt>
                <c:pt idx="51">
                  <c:v> 201</c:v>
                </c:pt>
                <c:pt idx="52">
                  <c:v> 202</c:v>
                </c:pt>
                <c:pt idx="53">
                  <c:v> 203</c:v>
                </c:pt>
                <c:pt idx="54">
                  <c:v> 204</c:v>
                </c:pt>
                <c:pt idx="55">
                  <c:v> 205</c:v>
                </c:pt>
                <c:pt idx="56">
                  <c:v> 206</c:v>
                </c:pt>
                <c:pt idx="57">
                  <c:v> 207</c:v>
                </c:pt>
                <c:pt idx="58">
                  <c:v> 208</c:v>
                </c:pt>
                <c:pt idx="59">
                  <c:v> 209</c:v>
                </c:pt>
                <c:pt idx="60">
                  <c:v> 210</c:v>
                </c:pt>
                <c:pt idx="61">
                  <c:v> 211</c:v>
                </c:pt>
                <c:pt idx="62">
                  <c:v> 212</c:v>
                </c:pt>
                <c:pt idx="63">
                  <c:v> 213</c:v>
                </c:pt>
                <c:pt idx="64">
                  <c:v> 214</c:v>
                </c:pt>
                <c:pt idx="65">
                  <c:v> 215</c:v>
                </c:pt>
                <c:pt idx="66">
                  <c:v> 216</c:v>
                </c:pt>
                <c:pt idx="67">
                  <c:v> 217</c:v>
                </c:pt>
                <c:pt idx="68">
                  <c:v> 218</c:v>
                </c:pt>
                <c:pt idx="69">
                  <c:v> 219</c:v>
                </c:pt>
                <c:pt idx="70">
                  <c:v> 220</c:v>
                </c:pt>
                <c:pt idx="71">
                  <c:v> 221</c:v>
                </c:pt>
                <c:pt idx="72">
                  <c:v> 222</c:v>
                </c:pt>
                <c:pt idx="73">
                  <c:v> 223</c:v>
                </c:pt>
                <c:pt idx="74">
                  <c:v> 224</c:v>
                </c:pt>
                <c:pt idx="75">
                  <c:v> 225</c:v>
                </c:pt>
                <c:pt idx="76">
                  <c:v> 226</c:v>
                </c:pt>
                <c:pt idx="77">
                  <c:v> 227</c:v>
                </c:pt>
                <c:pt idx="78">
                  <c:v> 228</c:v>
                </c:pt>
                <c:pt idx="79">
                  <c:v> 229</c:v>
                </c:pt>
                <c:pt idx="80">
                  <c:v> 230</c:v>
                </c:pt>
                <c:pt idx="81">
                  <c:v> 231</c:v>
                </c:pt>
                <c:pt idx="82">
                  <c:v> 232</c:v>
                </c:pt>
                <c:pt idx="83">
                  <c:v> 233</c:v>
                </c:pt>
                <c:pt idx="84">
                  <c:v> 234</c:v>
                </c:pt>
                <c:pt idx="85">
                  <c:v> 235</c:v>
                </c:pt>
                <c:pt idx="86">
                  <c:v> 236</c:v>
                </c:pt>
                <c:pt idx="87">
                  <c:v> 237</c:v>
                </c:pt>
                <c:pt idx="88">
                  <c:v> 238</c:v>
                </c:pt>
                <c:pt idx="89">
                  <c:v> 239</c:v>
                </c:pt>
                <c:pt idx="90">
                  <c:v> 240</c:v>
                </c:pt>
                <c:pt idx="91">
                  <c:v> 241</c:v>
                </c:pt>
                <c:pt idx="92">
                  <c:v> 242</c:v>
                </c:pt>
                <c:pt idx="93">
                  <c:v> 243</c:v>
                </c:pt>
                <c:pt idx="94">
                  <c:v> 244</c:v>
                </c:pt>
                <c:pt idx="95">
                  <c:v> 245</c:v>
                </c:pt>
                <c:pt idx="96">
                  <c:v> 246</c:v>
                </c:pt>
                <c:pt idx="97">
                  <c:v> 247</c:v>
                </c:pt>
                <c:pt idx="98">
                  <c:v> 248</c:v>
                </c:pt>
                <c:pt idx="99">
                  <c:v> 249</c:v>
                </c:pt>
                <c:pt idx="100">
                  <c:v> 250</c:v>
                </c:pt>
                <c:pt idx="101">
                  <c:v> 251</c:v>
                </c:pt>
                <c:pt idx="102">
                  <c:v> 252</c:v>
                </c:pt>
                <c:pt idx="103">
                  <c:v> 253</c:v>
                </c:pt>
                <c:pt idx="104">
                  <c:v> 254</c:v>
                </c:pt>
                <c:pt idx="105">
                  <c:v> 255</c:v>
                </c:pt>
                <c:pt idx="106">
                  <c:v> 256</c:v>
                </c:pt>
                <c:pt idx="107">
                  <c:v> 257</c:v>
                </c:pt>
                <c:pt idx="108">
                  <c:v> 258</c:v>
                </c:pt>
                <c:pt idx="109">
                  <c:v> 259</c:v>
                </c:pt>
                <c:pt idx="110">
                  <c:v> 260</c:v>
                </c:pt>
                <c:pt idx="111">
                  <c:v> 261</c:v>
                </c:pt>
                <c:pt idx="112">
                  <c:v> 262</c:v>
                </c:pt>
                <c:pt idx="113">
                  <c:v> 263</c:v>
                </c:pt>
                <c:pt idx="114">
                  <c:v> 264</c:v>
                </c:pt>
                <c:pt idx="115">
                  <c:v> 265</c:v>
                </c:pt>
                <c:pt idx="116">
                  <c:v> 266</c:v>
                </c:pt>
                <c:pt idx="117">
                  <c:v> 267</c:v>
                </c:pt>
                <c:pt idx="118">
                  <c:v> 268</c:v>
                </c:pt>
                <c:pt idx="119">
                  <c:v> 269</c:v>
                </c:pt>
                <c:pt idx="120">
                  <c:v> 270</c:v>
                </c:pt>
                <c:pt idx="121">
                  <c:v> 271</c:v>
                </c:pt>
                <c:pt idx="122">
                  <c:v> 272</c:v>
                </c:pt>
                <c:pt idx="123">
                  <c:v> 273</c:v>
                </c:pt>
                <c:pt idx="124">
                  <c:v> 274</c:v>
                </c:pt>
                <c:pt idx="125">
                  <c:v> 275</c:v>
                </c:pt>
                <c:pt idx="126">
                  <c:v> 276</c:v>
                </c:pt>
                <c:pt idx="127">
                  <c:v> 277</c:v>
                </c:pt>
                <c:pt idx="128">
                  <c:v> 278</c:v>
                </c:pt>
                <c:pt idx="129">
                  <c:v> 279</c:v>
                </c:pt>
                <c:pt idx="130">
                  <c:v> 280</c:v>
                </c:pt>
                <c:pt idx="131">
                  <c:v> 281</c:v>
                </c:pt>
                <c:pt idx="132">
                  <c:v> 282</c:v>
                </c:pt>
                <c:pt idx="133">
                  <c:v> 283</c:v>
                </c:pt>
                <c:pt idx="134">
                  <c:v> 284</c:v>
                </c:pt>
                <c:pt idx="135">
                  <c:v> 285</c:v>
                </c:pt>
                <c:pt idx="136">
                  <c:v> 286</c:v>
                </c:pt>
                <c:pt idx="137">
                  <c:v> 287</c:v>
                </c:pt>
                <c:pt idx="138">
                  <c:v> 288</c:v>
                </c:pt>
                <c:pt idx="139">
                  <c:v> 289</c:v>
                </c:pt>
                <c:pt idx="140">
                  <c:v> 290</c:v>
                </c:pt>
                <c:pt idx="141">
                  <c:v> 291</c:v>
                </c:pt>
                <c:pt idx="142">
                  <c:v> 292</c:v>
                </c:pt>
                <c:pt idx="143">
                  <c:v> 293</c:v>
                </c:pt>
                <c:pt idx="144">
                  <c:v> 294</c:v>
                </c:pt>
                <c:pt idx="145">
                  <c:v> 295</c:v>
                </c:pt>
                <c:pt idx="146">
                  <c:v> 296</c:v>
                </c:pt>
                <c:pt idx="147">
                  <c:v> 297</c:v>
                </c:pt>
                <c:pt idx="148">
                  <c:v> 298</c:v>
                </c:pt>
                <c:pt idx="149">
                  <c:v> 299</c:v>
                </c:pt>
                <c:pt idx="150">
                  <c:v> 300</c:v>
                </c:pt>
              </c:strCache>
            </c:strRef>
          </c:cat>
          <c:val>
            <c:numLit>
              <c:formatCode>General</c:formatCode>
              <c:ptCount val="1"/>
              <c:pt idx="0">
                <c:v>1</c:v>
              </c:pt>
            </c:numLit>
          </c:val>
          <c:smooth val="0"/>
          <c:extLst>
            <c:ext xmlns:c16="http://schemas.microsoft.com/office/drawing/2014/chart" uri="{C3380CC4-5D6E-409C-BE32-E72D297353CC}">
              <c16:uniqueId val="{00000016-72B0-274F-85FD-D4C849D1BD8B}"/>
            </c:ext>
          </c:extLst>
        </c:ser>
        <c:ser>
          <c:idx val="22"/>
          <c:order val="21"/>
          <c:tx>
            <c:v>R1 in SR</c:v>
          </c:tx>
          <c:spPr>
            <a:ln w="25400" cap="rnd">
              <a:noFill/>
              <a:round/>
            </a:ln>
            <a:effectLst/>
          </c:spPr>
          <c:marker>
            <c:symbol val="circle"/>
            <c:size val="4"/>
            <c:spPr>
              <a:solidFill>
                <a:srgbClr val="FF0000"/>
              </a:solidFill>
              <a:ln w="9525">
                <a:noFill/>
              </a:ln>
              <a:effectLst/>
            </c:spPr>
          </c:marker>
          <c:cat>
            <c:strRef>
              <c:f>'Enter Data 1'!$B$153:$C$303</c:f>
              <c:strCache>
                <c:ptCount val="151"/>
                <c:pt idx="0">
                  <c:v> 150</c:v>
                </c:pt>
                <c:pt idx="1">
                  <c:v> 151</c:v>
                </c:pt>
                <c:pt idx="2">
                  <c:v> 152</c:v>
                </c:pt>
                <c:pt idx="3">
                  <c:v> 153</c:v>
                </c:pt>
                <c:pt idx="4">
                  <c:v> 154</c:v>
                </c:pt>
                <c:pt idx="5">
                  <c:v> 155</c:v>
                </c:pt>
                <c:pt idx="6">
                  <c:v> 156</c:v>
                </c:pt>
                <c:pt idx="7">
                  <c:v> 157</c:v>
                </c:pt>
                <c:pt idx="8">
                  <c:v> 158</c:v>
                </c:pt>
                <c:pt idx="9">
                  <c:v> 159</c:v>
                </c:pt>
                <c:pt idx="10">
                  <c:v> 160</c:v>
                </c:pt>
                <c:pt idx="11">
                  <c:v> 161</c:v>
                </c:pt>
                <c:pt idx="12">
                  <c:v> 162</c:v>
                </c:pt>
                <c:pt idx="13">
                  <c:v> 163</c:v>
                </c:pt>
                <c:pt idx="14">
                  <c:v> 164</c:v>
                </c:pt>
                <c:pt idx="15">
                  <c:v> 165</c:v>
                </c:pt>
                <c:pt idx="16">
                  <c:v> 166</c:v>
                </c:pt>
                <c:pt idx="17">
                  <c:v> 167</c:v>
                </c:pt>
                <c:pt idx="18">
                  <c:v> 168</c:v>
                </c:pt>
                <c:pt idx="19">
                  <c:v> 169</c:v>
                </c:pt>
                <c:pt idx="20">
                  <c:v> 170</c:v>
                </c:pt>
                <c:pt idx="21">
                  <c:v> 171</c:v>
                </c:pt>
                <c:pt idx="22">
                  <c:v> 172</c:v>
                </c:pt>
                <c:pt idx="23">
                  <c:v> 173</c:v>
                </c:pt>
                <c:pt idx="24">
                  <c:v> 174</c:v>
                </c:pt>
                <c:pt idx="25">
                  <c:v> 175</c:v>
                </c:pt>
                <c:pt idx="26">
                  <c:v> 176</c:v>
                </c:pt>
                <c:pt idx="27">
                  <c:v> 177</c:v>
                </c:pt>
                <c:pt idx="28">
                  <c:v> 178</c:v>
                </c:pt>
                <c:pt idx="29">
                  <c:v> 179</c:v>
                </c:pt>
                <c:pt idx="30">
                  <c:v> 180</c:v>
                </c:pt>
                <c:pt idx="31">
                  <c:v> 181</c:v>
                </c:pt>
                <c:pt idx="32">
                  <c:v> 182</c:v>
                </c:pt>
                <c:pt idx="33">
                  <c:v> 183</c:v>
                </c:pt>
                <c:pt idx="34">
                  <c:v> 184</c:v>
                </c:pt>
                <c:pt idx="35">
                  <c:v> 185</c:v>
                </c:pt>
                <c:pt idx="36">
                  <c:v> 186</c:v>
                </c:pt>
                <c:pt idx="37">
                  <c:v> 187</c:v>
                </c:pt>
                <c:pt idx="38">
                  <c:v> 188</c:v>
                </c:pt>
                <c:pt idx="39">
                  <c:v> 189</c:v>
                </c:pt>
                <c:pt idx="40">
                  <c:v> 190</c:v>
                </c:pt>
                <c:pt idx="41">
                  <c:v> 191</c:v>
                </c:pt>
                <c:pt idx="42">
                  <c:v> 192</c:v>
                </c:pt>
                <c:pt idx="43">
                  <c:v> 193</c:v>
                </c:pt>
                <c:pt idx="44">
                  <c:v> 194</c:v>
                </c:pt>
                <c:pt idx="45">
                  <c:v> 195</c:v>
                </c:pt>
                <c:pt idx="46">
                  <c:v> 196</c:v>
                </c:pt>
                <c:pt idx="47">
                  <c:v> 197</c:v>
                </c:pt>
                <c:pt idx="48">
                  <c:v> 198</c:v>
                </c:pt>
                <c:pt idx="49">
                  <c:v> 199</c:v>
                </c:pt>
                <c:pt idx="50">
                  <c:v> 200</c:v>
                </c:pt>
                <c:pt idx="51">
                  <c:v> 201</c:v>
                </c:pt>
                <c:pt idx="52">
                  <c:v> 202</c:v>
                </c:pt>
                <c:pt idx="53">
                  <c:v> 203</c:v>
                </c:pt>
                <c:pt idx="54">
                  <c:v> 204</c:v>
                </c:pt>
                <c:pt idx="55">
                  <c:v> 205</c:v>
                </c:pt>
                <c:pt idx="56">
                  <c:v> 206</c:v>
                </c:pt>
                <c:pt idx="57">
                  <c:v> 207</c:v>
                </c:pt>
                <c:pt idx="58">
                  <c:v> 208</c:v>
                </c:pt>
                <c:pt idx="59">
                  <c:v> 209</c:v>
                </c:pt>
                <c:pt idx="60">
                  <c:v> 210</c:v>
                </c:pt>
                <c:pt idx="61">
                  <c:v> 211</c:v>
                </c:pt>
                <c:pt idx="62">
                  <c:v> 212</c:v>
                </c:pt>
                <c:pt idx="63">
                  <c:v> 213</c:v>
                </c:pt>
                <c:pt idx="64">
                  <c:v> 214</c:v>
                </c:pt>
                <c:pt idx="65">
                  <c:v> 215</c:v>
                </c:pt>
                <c:pt idx="66">
                  <c:v> 216</c:v>
                </c:pt>
                <c:pt idx="67">
                  <c:v> 217</c:v>
                </c:pt>
                <c:pt idx="68">
                  <c:v> 218</c:v>
                </c:pt>
                <c:pt idx="69">
                  <c:v> 219</c:v>
                </c:pt>
                <c:pt idx="70">
                  <c:v> 220</c:v>
                </c:pt>
                <c:pt idx="71">
                  <c:v> 221</c:v>
                </c:pt>
                <c:pt idx="72">
                  <c:v> 222</c:v>
                </c:pt>
                <c:pt idx="73">
                  <c:v> 223</c:v>
                </c:pt>
                <c:pt idx="74">
                  <c:v> 224</c:v>
                </c:pt>
                <c:pt idx="75">
                  <c:v> 225</c:v>
                </c:pt>
                <c:pt idx="76">
                  <c:v> 226</c:v>
                </c:pt>
                <c:pt idx="77">
                  <c:v> 227</c:v>
                </c:pt>
                <c:pt idx="78">
                  <c:v> 228</c:v>
                </c:pt>
                <c:pt idx="79">
                  <c:v> 229</c:v>
                </c:pt>
                <c:pt idx="80">
                  <c:v> 230</c:v>
                </c:pt>
                <c:pt idx="81">
                  <c:v> 231</c:v>
                </c:pt>
                <c:pt idx="82">
                  <c:v> 232</c:v>
                </c:pt>
                <c:pt idx="83">
                  <c:v> 233</c:v>
                </c:pt>
                <c:pt idx="84">
                  <c:v> 234</c:v>
                </c:pt>
                <c:pt idx="85">
                  <c:v> 235</c:v>
                </c:pt>
                <c:pt idx="86">
                  <c:v> 236</c:v>
                </c:pt>
                <c:pt idx="87">
                  <c:v> 237</c:v>
                </c:pt>
                <c:pt idx="88">
                  <c:v> 238</c:v>
                </c:pt>
                <c:pt idx="89">
                  <c:v> 239</c:v>
                </c:pt>
                <c:pt idx="90">
                  <c:v> 240</c:v>
                </c:pt>
                <c:pt idx="91">
                  <c:v> 241</c:v>
                </c:pt>
                <c:pt idx="92">
                  <c:v> 242</c:v>
                </c:pt>
                <c:pt idx="93">
                  <c:v> 243</c:v>
                </c:pt>
                <c:pt idx="94">
                  <c:v> 244</c:v>
                </c:pt>
                <c:pt idx="95">
                  <c:v> 245</c:v>
                </c:pt>
                <c:pt idx="96">
                  <c:v> 246</c:v>
                </c:pt>
                <c:pt idx="97">
                  <c:v> 247</c:v>
                </c:pt>
                <c:pt idx="98">
                  <c:v> 248</c:v>
                </c:pt>
                <c:pt idx="99">
                  <c:v> 249</c:v>
                </c:pt>
                <c:pt idx="100">
                  <c:v> 250</c:v>
                </c:pt>
                <c:pt idx="101">
                  <c:v> 251</c:v>
                </c:pt>
                <c:pt idx="102">
                  <c:v> 252</c:v>
                </c:pt>
                <c:pt idx="103">
                  <c:v> 253</c:v>
                </c:pt>
                <c:pt idx="104">
                  <c:v> 254</c:v>
                </c:pt>
                <c:pt idx="105">
                  <c:v> 255</c:v>
                </c:pt>
                <c:pt idx="106">
                  <c:v> 256</c:v>
                </c:pt>
                <c:pt idx="107">
                  <c:v> 257</c:v>
                </c:pt>
                <c:pt idx="108">
                  <c:v> 258</c:v>
                </c:pt>
                <c:pt idx="109">
                  <c:v> 259</c:v>
                </c:pt>
                <c:pt idx="110">
                  <c:v> 260</c:v>
                </c:pt>
                <c:pt idx="111">
                  <c:v> 261</c:v>
                </c:pt>
                <c:pt idx="112">
                  <c:v> 262</c:v>
                </c:pt>
                <c:pt idx="113">
                  <c:v> 263</c:v>
                </c:pt>
                <c:pt idx="114">
                  <c:v> 264</c:v>
                </c:pt>
                <c:pt idx="115">
                  <c:v> 265</c:v>
                </c:pt>
                <c:pt idx="116">
                  <c:v> 266</c:v>
                </c:pt>
                <c:pt idx="117">
                  <c:v> 267</c:v>
                </c:pt>
                <c:pt idx="118">
                  <c:v> 268</c:v>
                </c:pt>
                <c:pt idx="119">
                  <c:v> 269</c:v>
                </c:pt>
                <c:pt idx="120">
                  <c:v> 270</c:v>
                </c:pt>
                <c:pt idx="121">
                  <c:v> 271</c:v>
                </c:pt>
                <c:pt idx="122">
                  <c:v> 272</c:v>
                </c:pt>
                <c:pt idx="123">
                  <c:v> 273</c:v>
                </c:pt>
                <c:pt idx="124">
                  <c:v> 274</c:v>
                </c:pt>
                <c:pt idx="125">
                  <c:v> 275</c:v>
                </c:pt>
                <c:pt idx="126">
                  <c:v> 276</c:v>
                </c:pt>
                <c:pt idx="127">
                  <c:v> 277</c:v>
                </c:pt>
                <c:pt idx="128">
                  <c:v> 278</c:v>
                </c:pt>
                <c:pt idx="129">
                  <c:v> 279</c:v>
                </c:pt>
                <c:pt idx="130">
                  <c:v> 280</c:v>
                </c:pt>
                <c:pt idx="131">
                  <c:v> 281</c:v>
                </c:pt>
                <c:pt idx="132">
                  <c:v> 282</c:v>
                </c:pt>
                <c:pt idx="133">
                  <c:v> 283</c:v>
                </c:pt>
                <c:pt idx="134">
                  <c:v> 284</c:v>
                </c:pt>
                <c:pt idx="135">
                  <c:v> 285</c:v>
                </c:pt>
                <c:pt idx="136">
                  <c:v> 286</c:v>
                </c:pt>
                <c:pt idx="137">
                  <c:v> 287</c:v>
                </c:pt>
                <c:pt idx="138">
                  <c:v> 288</c:v>
                </c:pt>
                <c:pt idx="139">
                  <c:v> 289</c:v>
                </c:pt>
                <c:pt idx="140">
                  <c:v> 290</c:v>
                </c:pt>
                <c:pt idx="141">
                  <c:v> 291</c:v>
                </c:pt>
                <c:pt idx="142">
                  <c:v> 292</c:v>
                </c:pt>
                <c:pt idx="143">
                  <c:v> 293</c:v>
                </c:pt>
                <c:pt idx="144">
                  <c:v> 294</c:v>
                </c:pt>
                <c:pt idx="145">
                  <c:v> 295</c:v>
                </c:pt>
                <c:pt idx="146">
                  <c:v> 296</c:v>
                </c:pt>
                <c:pt idx="147">
                  <c:v> 297</c:v>
                </c:pt>
                <c:pt idx="148">
                  <c:v> 298</c:v>
                </c:pt>
                <c:pt idx="149">
                  <c:v> 299</c:v>
                </c:pt>
                <c:pt idx="150">
                  <c:v> 300</c:v>
                </c:pt>
              </c:strCache>
            </c:strRef>
          </c:cat>
          <c:val>
            <c:numRef>
              <c:f>'Enter Data 1'!$D$153:$D$303</c:f>
              <c:numCache>
                <c:formatCode>0</c:formatCode>
                <c:ptCount val="151"/>
              </c:numCache>
            </c:numRef>
          </c:val>
          <c:smooth val="0"/>
          <c:extLst>
            <c:ext xmlns:c16="http://schemas.microsoft.com/office/drawing/2014/chart" uri="{C3380CC4-5D6E-409C-BE32-E72D297353CC}">
              <c16:uniqueId val="{00000017-72B0-274F-85FD-D4C849D1BD8B}"/>
            </c:ext>
          </c:extLst>
        </c:ser>
        <c:ser>
          <c:idx val="23"/>
          <c:order val="22"/>
          <c:tx>
            <c:v>R2 in SR</c:v>
          </c:tx>
          <c:spPr>
            <a:ln w="25400" cap="rnd">
              <a:noFill/>
              <a:round/>
            </a:ln>
            <a:effectLst/>
          </c:spPr>
          <c:marker>
            <c:symbol val="circle"/>
            <c:size val="4"/>
            <c:spPr>
              <a:solidFill>
                <a:srgbClr val="FF9900"/>
              </a:solidFill>
              <a:ln w="9525">
                <a:noFill/>
              </a:ln>
              <a:effectLst/>
            </c:spPr>
          </c:marker>
          <c:cat>
            <c:strRef>
              <c:f>'Enter Data 1'!$B$153:$C$303</c:f>
              <c:strCache>
                <c:ptCount val="151"/>
                <c:pt idx="0">
                  <c:v> 150</c:v>
                </c:pt>
                <c:pt idx="1">
                  <c:v> 151</c:v>
                </c:pt>
                <c:pt idx="2">
                  <c:v> 152</c:v>
                </c:pt>
                <c:pt idx="3">
                  <c:v> 153</c:v>
                </c:pt>
                <c:pt idx="4">
                  <c:v> 154</c:v>
                </c:pt>
                <c:pt idx="5">
                  <c:v> 155</c:v>
                </c:pt>
                <c:pt idx="6">
                  <c:v> 156</c:v>
                </c:pt>
                <c:pt idx="7">
                  <c:v> 157</c:v>
                </c:pt>
                <c:pt idx="8">
                  <c:v> 158</c:v>
                </c:pt>
                <c:pt idx="9">
                  <c:v> 159</c:v>
                </c:pt>
                <c:pt idx="10">
                  <c:v> 160</c:v>
                </c:pt>
                <c:pt idx="11">
                  <c:v> 161</c:v>
                </c:pt>
                <c:pt idx="12">
                  <c:v> 162</c:v>
                </c:pt>
                <c:pt idx="13">
                  <c:v> 163</c:v>
                </c:pt>
                <c:pt idx="14">
                  <c:v> 164</c:v>
                </c:pt>
                <c:pt idx="15">
                  <c:v> 165</c:v>
                </c:pt>
                <c:pt idx="16">
                  <c:v> 166</c:v>
                </c:pt>
                <c:pt idx="17">
                  <c:v> 167</c:v>
                </c:pt>
                <c:pt idx="18">
                  <c:v> 168</c:v>
                </c:pt>
                <c:pt idx="19">
                  <c:v> 169</c:v>
                </c:pt>
                <c:pt idx="20">
                  <c:v> 170</c:v>
                </c:pt>
                <c:pt idx="21">
                  <c:v> 171</c:v>
                </c:pt>
                <c:pt idx="22">
                  <c:v> 172</c:v>
                </c:pt>
                <c:pt idx="23">
                  <c:v> 173</c:v>
                </c:pt>
                <c:pt idx="24">
                  <c:v> 174</c:v>
                </c:pt>
                <c:pt idx="25">
                  <c:v> 175</c:v>
                </c:pt>
                <c:pt idx="26">
                  <c:v> 176</c:v>
                </c:pt>
                <c:pt idx="27">
                  <c:v> 177</c:v>
                </c:pt>
                <c:pt idx="28">
                  <c:v> 178</c:v>
                </c:pt>
                <c:pt idx="29">
                  <c:v> 179</c:v>
                </c:pt>
                <c:pt idx="30">
                  <c:v> 180</c:v>
                </c:pt>
                <c:pt idx="31">
                  <c:v> 181</c:v>
                </c:pt>
                <c:pt idx="32">
                  <c:v> 182</c:v>
                </c:pt>
                <c:pt idx="33">
                  <c:v> 183</c:v>
                </c:pt>
                <c:pt idx="34">
                  <c:v> 184</c:v>
                </c:pt>
                <c:pt idx="35">
                  <c:v> 185</c:v>
                </c:pt>
                <c:pt idx="36">
                  <c:v> 186</c:v>
                </c:pt>
                <c:pt idx="37">
                  <c:v> 187</c:v>
                </c:pt>
                <c:pt idx="38">
                  <c:v> 188</c:v>
                </c:pt>
                <c:pt idx="39">
                  <c:v> 189</c:v>
                </c:pt>
                <c:pt idx="40">
                  <c:v> 190</c:v>
                </c:pt>
                <c:pt idx="41">
                  <c:v> 191</c:v>
                </c:pt>
                <c:pt idx="42">
                  <c:v> 192</c:v>
                </c:pt>
                <c:pt idx="43">
                  <c:v> 193</c:v>
                </c:pt>
                <c:pt idx="44">
                  <c:v> 194</c:v>
                </c:pt>
                <c:pt idx="45">
                  <c:v> 195</c:v>
                </c:pt>
                <c:pt idx="46">
                  <c:v> 196</c:v>
                </c:pt>
                <c:pt idx="47">
                  <c:v> 197</c:v>
                </c:pt>
                <c:pt idx="48">
                  <c:v> 198</c:v>
                </c:pt>
                <c:pt idx="49">
                  <c:v> 199</c:v>
                </c:pt>
                <c:pt idx="50">
                  <c:v> 200</c:v>
                </c:pt>
                <c:pt idx="51">
                  <c:v> 201</c:v>
                </c:pt>
                <c:pt idx="52">
                  <c:v> 202</c:v>
                </c:pt>
                <c:pt idx="53">
                  <c:v> 203</c:v>
                </c:pt>
                <c:pt idx="54">
                  <c:v> 204</c:v>
                </c:pt>
                <c:pt idx="55">
                  <c:v> 205</c:v>
                </c:pt>
                <c:pt idx="56">
                  <c:v> 206</c:v>
                </c:pt>
                <c:pt idx="57">
                  <c:v> 207</c:v>
                </c:pt>
                <c:pt idx="58">
                  <c:v> 208</c:v>
                </c:pt>
                <c:pt idx="59">
                  <c:v> 209</c:v>
                </c:pt>
                <c:pt idx="60">
                  <c:v> 210</c:v>
                </c:pt>
                <c:pt idx="61">
                  <c:v> 211</c:v>
                </c:pt>
                <c:pt idx="62">
                  <c:v> 212</c:v>
                </c:pt>
                <c:pt idx="63">
                  <c:v> 213</c:v>
                </c:pt>
                <c:pt idx="64">
                  <c:v> 214</c:v>
                </c:pt>
                <c:pt idx="65">
                  <c:v> 215</c:v>
                </c:pt>
                <c:pt idx="66">
                  <c:v> 216</c:v>
                </c:pt>
                <c:pt idx="67">
                  <c:v> 217</c:v>
                </c:pt>
                <c:pt idx="68">
                  <c:v> 218</c:v>
                </c:pt>
                <c:pt idx="69">
                  <c:v> 219</c:v>
                </c:pt>
                <c:pt idx="70">
                  <c:v> 220</c:v>
                </c:pt>
                <c:pt idx="71">
                  <c:v> 221</c:v>
                </c:pt>
                <c:pt idx="72">
                  <c:v> 222</c:v>
                </c:pt>
                <c:pt idx="73">
                  <c:v> 223</c:v>
                </c:pt>
                <c:pt idx="74">
                  <c:v> 224</c:v>
                </c:pt>
                <c:pt idx="75">
                  <c:v> 225</c:v>
                </c:pt>
                <c:pt idx="76">
                  <c:v> 226</c:v>
                </c:pt>
                <c:pt idx="77">
                  <c:v> 227</c:v>
                </c:pt>
                <c:pt idx="78">
                  <c:v> 228</c:v>
                </c:pt>
                <c:pt idx="79">
                  <c:v> 229</c:v>
                </c:pt>
                <c:pt idx="80">
                  <c:v> 230</c:v>
                </c:pt>
                <c:pt idx="81">
                  <c:v> 231</c:v>
                </c:pt>
                <c:pt idx="82">
                  <c:v> 232</c:v>
                </c:pt>
                <c:pt idx="83">
                  <c:v> 233</c:v>
                </c:pt>
                <c:pt idx="84">
                  <c:v> 234</c:v>
                </c:pt>
                <c:pt idx="85">
                  <c:v> 235</c:v>
                </c:pt>
                <c:pt idx="86">
                  <c:v> 236</c:v>
                </c:pt>
                <c:pt idx="87">
                  <c:v> 237</c:v>
                </c:pt>
                <c:pt idx="88">
                  <c:v> 238</c:v>
                </c:pt>
                <c:pt idx="89">
                  <c:v> 239</c:v>
                </c:pt>
                <c:pt idx="90">
                  <c:v> 240</c:v>
                </c:pt>
                <c:pt idx="91">
                  <c:v> 241</c:v>
                </c:pt>
                <c:pt idx="92">
                  <c:v> 242</c:v>
                </c:pt>
                <c:pt idx="93">
                  <c:v> 243</c:v>
                </c:pt>
                <c:pt idx="94">
                  <c:v> 244</c:v>
                </c:pt>
                <c:pt idx="95">
                  <c:v> 245</c:v>
                </c:pt>
                <c:pt idx="96">
                  <c:v> 246</c:v>
                </c:pt>
                <c:pt idx="97">
                  <c:v> 247</c:v>
                </c:pt>
                <c:pt idx="98">
                  <c:v> 248</c:v>
                </c:pt>
                <c:pt idx="99">
                  <c:v> 249</c:v>
                </c:pt>
                <c:pt idx="100">
                  <c:v> 250</c:v>
                </c:pt>
                <c:pt idx="101">
                  <c:v> 251</c:v>
                </c:pt>
                <c:pt idx="102">
                  <c:v> 252</c:v>
                </c:pt>
                <c:pt idx="103">
                  <c:v> 253</c:v>
                </c:pt>
                <c:pt idx="104">
                  <c:v> 254</c:v>
                </c:pt>
                <c:pt idx="105">
                  <c:v> 255</c:v>
                </c:pt>
                <c:pt idx="106">
                  <c:v> 256</c:v>
                </c:pt>
                <c:pt idx="107">
                  <c:v> 257</c:v>
                </c:pt>
                <c:pt idx="108">
                  <c:v> 258</c:v>
                </c:pt>
                <c:pt idx="109">
                  <c:v> 259</c:v>
                </c:pt>
                <c:pt idx="110">
                  <c:v> 260</c:v>
                </c:pt>
                <c:pt idx="111">
                  <c:v> 261</c:v>
                </c:pt>
                <c:pt idx="112">
                  <c:v> 262</c:v>
                </c:pt>
                <c:pt idx="113">
                  <c:v> 263</c:v>
                </c:pt>
                <c:pt idx="114">
                  <c:v> 264</c:v>
                </c:pt>
                <c:pt idx="115">
                  <c:v> 265</c:v>
                </c:pt>
                <c:pt idx="116">
                  <c:v> 266</c:v>
                </c:pt>
                <c:pt idx="117">
                  <c:v> 267</c:v>
                </c:pt>
                <c:pt idx="118">
                  <c:v> 268</c:v>
                </c:pt>
                <c:pt idx="119">
                  <c:v> 269</c:v>
                </c:pt>
                <c:pt idx="120">
                  <c:v> 270</c:v>
                </c:pt>
                <c:pt idx="121">
                  <c:v> 271</c:v>
                </c:pt>
                <c:pt idx="122">
                  <c:v> 272</c:v>
                </c:pt>
                <c:pt idx="123">
                  <c:v> 273</c:v>
                </c:pt>
                <c:pt idx="124">
                  <c:v> 274</c:v>
                </c:pt>
                <c:pt idx="125">
                  <c:v> 275</c:v>
                </c:pt>
                <c:pt idx="126">
                  <c:v> 276</c:v>
                </c:pt>
                <c:pt idx="127">
                  <c:v> 277</c:v>
                </c:pt>
                <c:pt idx="128">
                  <c:v> 278</c:v>
                </c:pt>
                <c:pt idx="129">
                  <c:v> 279</c:v>
                </c:pt>
                <c:pt idx="130">
                  <c:v> 280</c:v>
                </c:pt>
                <c:pt idx="131">
                  <c:v> 281</c:v>
                </c:pt>
                <c:pt idx="132">
                  <c:v> 282</c:v>
                </c:pt>
                <c:pt idx="133">
                  <c:v> 283</c:v>
                </c:pt>
                <c:pt idx="134">
                  <c:v> 284</c:v>
                </c:pt>
                <c:pt idx="135">
                  <c:v> 285</c:v>
                </c:pt>
                <c:pt idx="136">
                  <c:v> 286</c:v>
                </c:pt>
                <c:pt idx="137">
                  <c:v> 287</c:v>
                </c:pt>
                <c:pt idx="138">
                  <c:v> 288</c:v>
                </c:pt>
                <c:pt idx="139">
                  <c:v> 289</c:v>
                </c:pt>
                <c:pt idx="140">
                  <c:v> 290</c:v>
                </c:pt>
                <c:pt idx="141">
                  <c:v> 291</c:v>
                </c:pt>
                <c:pt idx="142">
                  <c:v> 292</c:v>
                </c:pt>
                <c:pt idx="143">
                  <c:v> 293</c:v>
                </c:pt>
                <c:pt idx="144">
                  <c:v> 294</c:v>
                </c:pt>
                <c:pt idx="145">
                  <c:v> 295</c:v>
                </c:pt>
                <c:pt idx="146">
                  <c:v> 296</c:v>
                </c:pt>
                <c:pt idx="147">
                  <c:v> 297</c:v>
                </c:pt>
                <c:pt idx="148">
                  <c:v> 298</c:v>
                </c:pt>
                <c:pt idx="149">
                  <c:v> 299</c:v>
                </c:pt>
                <c:pt idx="150">
                  <c:v> 300</c:v>
                </c:pt>
              </c:strCache>
            </c:strRef>
          </c:cat>
          <c:val>
            <c:numRef>
              <c:f>'Enter Data 1'!$E$153:$E$303</c:f>
              <c:numCache>
                <c:formatCode>0</c:formatCode>
                <c:ptCount val="151"/>
              </c:numCache>
            </c:numRef>
          </c:val>
          <c:smooth val="0"/>
          <c:extLst>
            <c:ext xmlns:c16="http://schemas.microsoft.com/office/drawing/2014/chart" uri="{C3380CC4-5D6E-409C-BE32-E72D297353CC}">
              <c16:uniqueId val="{00000018-72B0-274F-85FD-D4C849D1BD8B}"/>
            </c:ext>
          </c:extLst>
        </c:ser>
        <c:ser>
          <c:idx val="24"/>
          <c:order val="23"/>
          <c:tx>
            <c:v>R3 in SR</c:v>
          </c:tx>
          <c:spPr>
            <a:ln w="25400" cap="rnd">
              <a:noFill/>
              <a:round/>
            </a:ln>
            <a:effectLst/>
          </c:spPr>
          <c:marker>
            <c:symbol val="circle"/>
            <c:size val="4"/>
            <c:spPr>
              <a:solidFill>
                <a:schemeClr val="accent4">
                  <a:lumMod val="60000"/>
                  <a:lumOff val="40000"/>
                </a:schemeClr>
              </a:solidFill>
              <a:ln w="9525">
                <a:noFill/>
              </a:ln>
              <a:effectLst/>
            </c:spPr>
          </c:marker>
          <c:cat>
            <c:strRef>
              <c:f>'Enter Data 1'!$B$153:$C$303</c:f>
              <c:strCache>
                <c:ptCount val="151"/>
                <c:pt idx="0">
                  <c:v> 150</c:v>
                </c:pt>
                <c:pt idx="1">
                  <c:v> 151</c:v>
                </c:pt>
                <c:pt idx="2">
                  <c:v> 152</c:v>
                </c:pt>
                <c:pt idx="3">
                  <c:v> 153</c:v>
                </c:pt>
                <c:pt idx="4">
                  <c:v> 154</c:v>
                </c:pt>
                <c:pt idx="5">
                  <c:v> 155</c:v>
                </c:pt>
                <c:pt idx="6">
                  <c:v> 156</c:v>
                </c:pt>
                <c:pt idx="7">
                  <c:v> 157</c:v>
                </c:pt>
                <c:pt idx="8">
                  <c:v> 158</c:v>
                </c:pt>
                <c:pt idx="9">
                  <c:v> 159</c:v>
                </c:pt>
                <c:pt idx="10">
                  <c:v> 160</c:v>
                </c:pt>
                <c:pt idx="11">
                  <c:v> 161</c:v>
                </c:pt>
                <c:pt idx="12">
                  <c:v> 162</c:v>
                </c:pt>
                <c:pt idx="13">
                  <c:v> 163</c:v>
                </c:pt>
                <c:pt idx="14">
                  <c:v> 164</c:v>
                </c:pt>
                <c:pt idx="15">
                  <c:v> 165</c:v>
                </c:pt>
                <c:pt idx="16">
                  <c:v> 166</c:v>
                </c:pt>
                <c:pt idx="17">
                  <c:v> 167</c:v>
                </c:pt>
                <c:pt idx="18">
                  <c:v> 168</c:v>
                </c:pt>
                <c:pt idx="19">
                  <c:v> 169</c:v>
                </c:pt>
                <c:pt idx="20">
                  <c:v> 170</c:v>
                </c:pt>
                <c:pt idx="21">
                  <c:v> 171</c:v>
                </c:pt>
                <c:pt idx="22">
                  <c:v> 172</c:v>
                </c:pt>
                <c:pt idx="23">
                  <c:v> 173</c:v>
                </c:pt>
                <c:pt idx="24">
                  <c:v> 174</c:v>
                </c:pt>
                <c:pt idx="25">
                  <c:v> 175</c:v>
                </c:pt>
                <c:pt idx="26">
                  <c:v> 176</c:v>
                </c:pt>
                <c:pt idx="27">
                  <c:v> 177</c:v>
                </c:pt>
                <c:pt idx="28">
                  <c:v> 178</c:v>
                </c:pt>
                <c:pt idx="29">
                  <c:v> 179</c:v>
                </c:pt>
                <c:pt idx="30">
                  <c:v> 180</c:v>
                </c:pt>
                <c:pt idx="31">
                  <c:v> 181</c:v>
                </c:pt>
                <c:pt idx="32">
                  <c:v> 182</c:v>
                </c:pt>
                <c:pt idx="33">
                  <c:v> 183</c:v>
                </c:pt>
                <c:pt idx="34">
                  <c:v> 184</c:v>
                </c:pt>
                <c:pt idx="35">
                  <c:v> 185</c:v>
                </c:pt>
                <c:pt idx="36">
                  <c:v> 186</c:v>
                </c:pt>
                <c:pt idx="37">
                  <c:v> 187</c:v>
                </c:pt>
                <c:pt idx="38">
                  <c:v> 188</c:v>
                </c:pt>
                <c:pt idx="39">
                  <c:v> 189</c:v>
                </c:pt>
                <c:pt idx="40">
                  <c:v> 190</c:v>
                </c:pt>
                <c:pt idx="41">
                  <c:v> 191</c:v>
                </c:pt>
                <c:pt idx="42">
                  <c:v> 192</c:v>
                </c:pt>
                <c:pt idx="43">
                  <c:v> 193</c:v>
                </c:pt>
                <c:pt idx="44">
                  <c:v> 194</c:v>
                </c:pt>
                <c:pt idx="45">
                  <c:v> 195</c:v>
                </c:pt>
                <c:pt idx="46">
                  <c:v> 196</c:v>
                </c:pt>
                <c:pt idx="47">
                  <c:v> 197</c:v>
                </c:pt>
                <c:pt idx="48">
                  <c:v> 198</c:v>
                </c:pt>
                <c:pt idx="49">
                  <c:v> 199</c:v>
                </c:pt>
                <c:pt idx="50">
                  <c:v> 200</c:v>
                </c:pt>
                <c:pt idx="51">
                  <c:v> 201</c:v>
                </c:pt>
                <c:pt idx="52">
                  <c:v> 202</c:v>
                </c:pt>
                <c:pt idx="53">
                  <c:v> 203</c:v>
                </c:pt>
                <c:pt idx="54">
                  <c:v> 204</c:v>
                </c:pt>
                <c:pt idx="55">
                  <c:v> 205</c:v>
                </c:pt>
                <c:pt idx="56">
                  <c:v> 206</c:v>
                </c:pt>
                <c:pt idx="57">
                  <c:v> 207</c:v>
                </c:pt>
                <c:pt idx="58">
                  <c:v> 208</c:v>
                </c:pt>
                <c:pt idx="59">
                  <c:v> 209</c:v>
                </c:pt>
                <c:pt idx="60">
                  <c:v> 210</c:v>
                </c:pt>
                <c:pt idx="61">
                  <c:v> 211</c:v>
                </c:pt>
                <c:pt idx="62">
                  <c:v> 212</c:v>
                </c:pt>
                <c:pt idx="63">
                  <c:v> 213</c:v>
                </c:pt>
                <c:pt idx="64">
                  <c:v> 214</c:v>
                </c:pt>
                <c:pt idx="65">
                  <c:v> 215</c:v>
                </c:pt>
                <c:pt idx="66">
                  <c:v> 216</c:v>
                </c:pt>
                <c:pt idx="67">
                  <c:v> 217</c:v>
                </c:pt>
                <c:pt idx="68">
                  <c:v> 218</c:v>
                </c:pt>
                <c:pt idx="69">
                  <c:v> 219</c:v>
                </c:pt>
                <c:pt idx="70">
                  <c:v> 220</c:v>
                </c:pt>
                <c:pt idx="71">
                  <c:v> 221</c:v>
                </c:pt>
                <c:pt idx="72">
                  <c:v> 222</c:v>
                </c:pt>
                <c:pt idx="73">
                  <c:v> 223</c:v>
                </c:pt>
                <c:pt idx="74">
                  <c:v> 224</c:v>
                </c:pt>
                <c:pt idx="75">
                  <c:v> 225</c:v>
                </c:pt>
                <c:pt idx="76">
                  <c:v> 226</c:v>
                </c:pt>
                <c:pt idx="77">
                  <c:v> 227</c:v>
                </c:pt>
                <c:pt idx="78">
                  <c:v> 228</c:v>
                </c:pt>
                <c:pt idx="79">
                  <c:v> 229</c:v>
                </c:pt>
                <c:pt idx="80">
                  <c:v> 230</c:v>
                </c:pt>
                <c:pt idx="81">
                  <c:v> 231</c:v>
                </c:pt>
                <c:pt idx="82">
                  <c:v> 232</c:v>
                </c:pt>
                <c:pt idx="83">
                  <c:v> 233</c:v>
                </c:pt>
                <c:pt idx="84">
                  <c:v> 234</c:v>
                </c:pt>
                <c:pt idx="85">
                  <c:v> 235</c:v>
                </c:pt>
                <c:pt idx="86">
                  <c:v> 236</c:v>
                </c:pt>
                <c:pt idx="87">
                  <c:v> 237</c:v>
                </c:pt>
                <c:pt idx="88">
                  <c:v> 238</c:v>
                </c:pt>
                <c:pt idx="89">
                  <c:v> 239</c:v>
                </c:pt>
                <c:pt idx="90">
                  <c:v> 240</c:v>
                </c:pt>
                <c:pt idx="91">
                  <c:v> 241</c:v>
                </c:pt>
                <c:pt idx="92">
                  <c:v> 242</c:v>
                </c:pt>
                <c:pt idx="93">
                  <c:v> 243</c:v>
                </c:pt>
                <c:pt idx="94">
                  <c:v> 244</c:v>
                </c:pt>
                <c:pt idx="95">
                  <c:v> 245</c:v>
                </c:pt>
                <c:pt idx="96">
                  <c:v> 246</c:v>
                </c:pt>
                <c:pt idx="97">
                  <c:v> 247</c:v>
                </c:pt>
                <c:pt idx="98">
                  <c:v> 248</c:v>
                </c:pt>
                <c:pt idx="99">
                  <c:v> 249</c:v>
                </c:pt>
                <c:pt idx="100">
                  <c:v> 250</c:v>
                </c:pt>
                <c:pt idx="101">
                  <c:v> 251</c:v>
                </c:pt>
                <c:pt idx="102">
                  <c:v> 252</c:v>
                </c:pt>
                <c:pt idx="103">
                  <c:v> 253</c:v>
                </c:pt>
                <c:pt idx="104">
                  <c:v> 254</c:v>
                </c:pt>
                <c:pt idx="105">
                  <c:v> 255</c:v>
                </c:pt>
                <c:pt idx="106">
                  <c:v> 256</c:v>
                </c:pt>
                <c:pt idx="107">
                  <c:v> 257</c:v>
                </c:pt>
                <c:pt idx="108">
                  <c:v> 258</c:v>
                </c:pt>
                <c:pt idx="109">
                  <c:v> 259</c:v>
                </c:pt>
                <c:pt idx="110">
                  <c:v> 260</c:v>
                </c:pt>
                <c:pt idx="111">
                  <c:v> 261</c:v>
                </c:pt>
                <c:pt idx="112">
                  <c:v> 262</c:v>
                </c:pt>
                <c:pt idx="113">
                  <c:v> 263</c:v>
                </c:pt>
                <c:pt idx="114">
                  <c:v> 264</c:v>
                </c:pt>
                <c:pt idx="115">
                  <c:v> 265</c:v>
                </c:pt>
                <c:pt idx="116">
                  <c:v> 266</c:v>
                </c:pt>
                <c:pt idx="117">
                  <c:v> 267</c:v>
                </c:pt>
                <c:pt idx="118">
                  <c:v> 268</c:v>
                </c:pt>
                <c:pt idx="119">
                  <c:v> 269</c:v>
                </c:pt>
                <c:pt idx="120">
                  <c:v> 270</c:v>
                </c:pt>
                <c:pt idx="121">
                  <c:v> 271</c:v>
                </c:pt>
                <c:pt idx="122">
                  <c:v> 272</c:v>
                </c:pt>
                <c:pt idx="123">
                  <c:v> 273</c:v>
                </c:pt>
                <c:pt idx="124">
                  <c:v> 274</c:v>
                </c:pt>
                <c:pt idx="125">
                  <c:v> 275</c:v>
                </c:pt>
                <c:pt idx="126">
                  <c:v> 276</c:v>
                </c:pt>
                <c:pt idx="127">
                  <c:v> 277</c:v>
                </c:pt>
                <c:pt idx="128">
                  <c:v> 278</c:v>
                </c:pt>
                <c:pt idx="129">
                  <c:v> 279</c:v>
                </c:pt>
                <c:pt idx="130">
                  <c:v> 280</c:v>
                </c:pt>
                <c:pt idx="131">
                  <c:v> 281</c:v>
                </c:pt>
                <c:pt idx="132">
                  <c:v> 282</c:v>
                </c:pt>
                <c:pt idx="133">
                  <c:v> 283</c:v>
                </c:pt>
                <c:pt idx="134">
                  <c:v> 284</c:v>
                </c:pt>
                <c:pt idx="135">
                  <c:v> 285</c:v>
                </c:pt>
                <c:pt idx="136">
                  <c:v> 286</c:v>
                </c:pt>
                <c:pt idx="137">
                  <c:v> 287</c:v>
                </c:pt>
                <c:pt idx="138">
                  <c:v> 288</c:v>
                </c:pt>
                <c:pt idx="139">
                  <c:v> 289</c:v>
                </c:pt>
                <c:pt idx="140">
                  <c:v> 290</c:v>
                </c:pt>
                <c:pt idx="141">
                  <c:v> 291</c:v>
                </c:pt>
                <c:pt idx="142">
                  <c:v> 292</c:v>
                </c:pt>
                <c:pt idx="143">
                  <c:v> 293</c:v>
                </c:pt>
                <c:pt idx="144">
                  <c:v> 294</c:v>
                </c:pt>
                <c:pt idx="145">
                  <c:v> 295</c:v>
                </c:pt>
                <c:pt idx="146">
                  <c:v> 296</c:v>
                </c:pt>
                <c:pt idx="147">
                  <c:v> 297</c:v>
                </c:pt>
                <c:pt idx="148">
                  <c:v> 298</c:v>
                </c:pt>
                <c:pt idx="149">
                  <c:v> 299</c:v>
                </c:pt>
                <c:pt idx="150">
                  <c:v> 300</c:v>
                </c:pt>
              </c:strCache>
            </c:strRef>
          </c:cat>
          <c:val>
            <c:numRef>
              <c:f>'Enter Data 1'!$F$153:$F$303</c:f>
              <c:numCache>
                <c:formatCode>0</c:formatCode>
                <c:ptCount val="151"/>
              </c:numCache>
            </c:numRef>
          </c:val>
          <c:smooth val="0"/>
          <c:extLst>
            <c:ext xmlns:c16="http://schemas.microsoft.com/office/drawing/2014/chart" uri="{C3380CC4-5D6E-409C-BE32-E72D297353CC}">
              <c16:uniqueId val="{00000019-72B0-274F-85FD-D4C849D1BD8B}"/>
            </c:ext>
          </c:extLst>
        </c:ser>
        <c:ser>
          <c:idx val="25"/>
          <c:order val="24"/>
          <c:tx>
            <c:v>HRE</c:v>
          </c:tx>
          <c:spPr>
            <a:ln w="25400" cap="rnd">
              <a:noFill/>
              <a:round/>
            </a:ln>
            <a:effectLst/>
          </c:spPr>
          <c:marker>
            <c:symbol val="circle"/>
            <c:size val="4"/>
            <c:spPr>
              <a:solidFill>
                <a:srgbClr val="B43CD1"/>
              </a:solidFill>
              <a:ln w="3175">
                <a:solidFill>
                  <a:srgbClr val="B43CD1"/>
                </a:solidFill>
              </a:ln>
              <a:effectLst/>
            </c:spPr>
          </c:marker>
          <c:cat>
            <c:strRef>
              <c:f>'Enter Data 1'!$B$153:$C$303</c:f>
              <c:strCache>
                <c:ptCount val="151"/>
                <c:pt idx="0">
                  <c:v> 150</c:v>
                </c:pt>
                <c:pt idx="1">
                  <c:v> 151</c:v>
                </c:pt>
                <c:pt idx="2">
                  <c:v> 152</c:v>
                </c:pt>
                <c:pt idx="3">
                  <c:v> 153</c:v>
                </c:pt>
                <c:pt idx="4">
                  <c:v> 154</c:v>
                </c:pt>
                <c:pt idx="5">
                  <c:v> 155</c:v>
                </c:pt>
                <c:pt idx="6">
                  <c:v> 156</c:v>
                </c:pt>
                <c:pt idx="7">
                  <c:v> 157</c:v>
                </c:pt>
                <c:pt idx="8">
                  <c:v> 158</c:v>
                </c:pt>
                <c:pt idx="9">
                  <c:v> 159</c:v>
                </c:pt>
                <c:pt idx="10">
                  <c:v> 160</c:v>
                </c:pt>
                <c:pt idx="11">
                  <c:v> 161</c:v>
                </c:pt>
                <c:pt idx="12">
                  <c:v> 162</c:v>
                </c:pt>
                <c:pt idx="13">
                  <c:v> 163</c:v>
                </c:pt>
                <c:pt idx="14">
                  <c:v> 164</c:v>
                </c:pt>
                <c:pt idx="15">
                  <c:v> 165</c:v>
                </c:pt>
                <c:pt idx="16">
                  <c:v> 166</c:v>
                </c:pt>
                <c:pt idx="17">
                  <c:v> 167</c:v>
                </c:pt>
                <c:pt idx="18">
                  <c:v> 168</c:v>
                </c:pt>
                <c:pt idx="19">
                  <c:v> 169</c:v>
                </c:pt>
                <c:pt idx="20">
                  <c:v> 170</c:v>
                </c:pt>
                <c:pt idx="21">
                  <c:v> 171</c:v>
                </c:pt>
                <c:pt idx="22">
                  <c:v> 172</c:v>
                </c:pt>
                <c:pt idx="23">
                  <c:v> 173</c:v>
                </c:pt>
                <c:pt idx="24">
                  <c:v> 174</c:v>
                </c:pt>
                <c:pt idx="25">
                  <c:v> 175</c:v>
                </c:pt>
                <c:pt idx="26">
                  <c:v> 176</c:v>
                </c:pt>
                <c:pt idx="27">
                  <c:v> 177</c:v>
                </c:pt>
                <c:pt idx="28">
                  <c:v> 178</c:v>
                </c:pt>
                <c:pt idx="29">
                  <c:v> 179</c:v>
                </c:pt>
                <c:pt idx="30">
                  <c:v> 180</c:v>
                </c:pt>
                <c:pt idx="31">
                  <c:v> 181</c:v>
                </c:pt>
                <c:pt idx="32">
                  <c:v> 182</c:v>
                </c:pt>
                <c:pt idx="33">
                  <c:v> 183</c:v>
                </c:pt>
                <c:pt idx="34">
                  <c:v> 184</c:v>
                </c:pt>
                <c:pt idx="35">
                  <c:v> 185</c:v>
                </c:pt>
                <c:pt idx="36">
                  <c:v> 186</c:v>
                </c:pt>
                <c:pt idx="37">
                  <c:v> 187</c:v>
                </c:pt>
                <c:pt idx="38">
                  <c:v> 188</c:v>
                </c:pt>
                <c:pt idx="39">
                  <c:v> 189</c:v>
                </c:pt>
                <c:pt idx="40">
                  <c:v> 190</c:v>
                </c:pt>
                <c:pt idx="41">
                  <c:v> 191</c:v>
                </c:pt>
                <c:pt idx="42">
                  <c:v> 192</c:v>
                </c:pt>
                <c:pt idx="43">
                  <c:v> 193</c:v>
                </c:pt>
                <c:pt idx="44">
                  <c:v> 194</c:v>
                </c:pt>
                <c:pt idx="45">
                  <c:v> 195</c:v>
                </c:pt>
                <c:pt idx="46">
                  <c:v> 196</c:v>
                </c:pt>
                <c:pt idx="47">
                  <c:v> 197</c:v>
                </c:pt>
                <c:pt idx="48">
                  <c:v> 198</c:v>
                </c:pt>
                <c:pt idx="49">
                  <c:v> 199</c:v>
                </c:pt>
                <c:pt idx="50">
                  <c:v> 200</c:v>
                </c:pt>
                <c:pt idx="51">
                  <c:v> 201</c:v>
                </c:pt>
                <c:pt idx="52">
                  <c:v> 202</c:v>
                </c:pt>
                <c:pt idx="53">
                  <c:v> 203</c:v>
                </c:pt>
                <c:pt idx="54">
                  <c:v> 204</c:v>
                </c:pt>
                <c:pt idx="55">
                  <c:v> 205</c:v>
                </c:pt>
                <c:pt idx="56">
                  <c:v> 206</c:v>
                </c:pt>
                <c:pt idx="57">
                  <c:v> 207</c:v>
                </c:pt>
                <c:pt idx="58">
                  <c:v> 208</c:v>
                </c:pt>
                <c:pt idx="59">
                  <c:v> 209</c:v>
                </c:pt>
                <c:pt idx="60">
                  <c:v> 210</c:v>
                </c:pt>
                <c:pt idx="61">
                  <c:v> 211</c:v>
                </c:pt>
                <c:pt idx="62">
                  <c:v> 212</c:v>
                </c:pt>
                <c:pt idx="63">
                  <c:v> 213</c:v>
                </c:pt>
                <c:pt idx="64">
                  <c:v> 214</c:v>
                </c:pt>
                <c:pt idx="65">
                  <c:v> 215</c:v>
                </c:pt>
                <c:pt idx="66">
                  <c:v> 216</c:v>
                </c:pt>
                <c:pt idx="67">
                  <c:v> 217</c:v>
                </c:pt>
                <c:pt idx="68">
                  <c:v> 218</c:v>
                </c:pt>
                <c:pt idx="69">
                  <c:v> 219</c:v>
                </c:pt>
                <c:pt idx="70">
                  <c:v> 220</c:v>
                </c:pt>
                <c:pt idx="71">
                  <c:v> 221</c:v>
                </c:pt>
                <c:pt idx="72">
                  <c:v> 222</c:v>
                </c:pt>
                <c:pt idx="73">
                  <c:v> 223</c:v>
                </c:pt>
                <c:pt idx="74">
                  <c:v> 224</c:v>
                </c:pt>
                <c:pt idx="75">
                  <c:v> 225</c:v>
                </c:pt>
                <c:pt idx="76">
                  <c:v> 226</c:v>
                </c:pt>
                <c:pt idx="77">
                  <c:v> 227</c:v>
                </c:pt>
                <c:pt idx="78">
                  <c:v> 228</c:v>
                </c:pt>
                <c:pt idx="79">
                  <c:v> 229</c:v>
                </c:pt>
                <c:pt idx="80">
                  <c:v> 230</c:v>
                </c:pt>
                <c:pt idx="81">
                  <c:v> 231</c:v>
                </c:pt>
                <c:pt idx="82">
                  <c:v> 232</c:v>
                </c:pt>
                <c:pt idx="83">
                  <c:v> 233</c:v>
                </c:pt>
                <c:pt idx="84">
                  <c:v> 234</c:v>
                </c:pt>
                <c:pt idx="85">
                  <c:v> 235</c:v>
                </c:pt>
                <c:pt idx="86">
                  <c:v> 236</c:v>
                </c:pt>
                <c:pt idx="87">
                  <c:v> 237</c:v>
                </c:pt>
                <c:pt idx="88">
                  <c:v> 238</c:v>
                </c:pt>
                <c:pt idx="89">
                  <c:v> 239</c:v>
                </c:pt>
                <c:pt idx="90">
                  <c:v> 240</c:v>
                </c:pt>
                <c:pt idx="91">
                  <c:v> 241</c:v>
                </c:pt>
                <c:pt idx="92">
                  <c:v> 242</c:v>
                </c:pt>
                <c:pt idx="93">
                  <c:v> 243</c:v>
                </c:pt>
                <c:pt idx="94">
                  <c:v> 244</c:v>
                </c:pt>
                <c:pt idx="95">
                  <c:v> 245</c:v>
                </c:pt>
                <c:pt idx="96">
                  <c:v> 246</c:v>
                </c:pt>
                <c:pt idx="97">
                  <c:v> 247</c:v>
                </c:pt>
                <c:pt idx="98">
                  <c:v> 248</c:v>
                </c:pt>
                <c:pt idx="99">
                  <c:v> 249</c:v>
                </c:pt>
                <c:pt idx="100">
                  <c:v> 250</c:v>
                </c:pt>
                <c:pt idx="101">
                  <c:v> 251</c:v>
                </c:pt>
                <c:pt idx="102">
                  <c:v> 252</c:v>
                </c:pt>
                <c:pt idx="103">
                  <c:v> 253</c:v>
                </c:pt>
                <c:pt idx="104">
                  <c:v> 254</c:v>
                </c:pt>
                <c:pt idx="105">
                  <c:v> 255</c:v>
                </c:pt>
                <c:pt idx="106">
                  <c:v> 256</c:v>
                </c:pt>
                <c:pt idx="107">
                  <c:v> 257</c:v>
                </c:pt>
                <c:pt idx="108">
                  <c:v> 258</c:v>
                </c:pt>
                <c:pt idx="109">
                  <c:v> 259</c:v>
                </c:pt>
                <c:pt idx="110">
                  <c:v> 260</c:v>
                </c:pt>
                <c:pt idx="111">
                  <c:v> 261</c:v>
                </c:pt>
                <c:pt idx="112">
                  <c:v> 262</c:v>
                </c:pt>
                <c:pt idx="113">
                  <c:v> 263</c:v>
                </c:pt>
                <c:pt idx="114">
                  <c:v> 264</c:v>
                </c:pt>
                <c:pt idx="115">
                  <c:v> 265</c:v>
                </c:pt>
                <c:pt idx="116">
                  <c:v> 266</c:v>
                </c:pt>
                <c:pt idx="117">
                  <c:v> 267</c:v>
                </c:pt>
                <c:pt idx="118">
                  <c:v> 268</c:v>
                </c:pt>
                <c:pt idx="119">
                  <c:v> 269</c:v>
                </c:pt>
                <c:pt idx="120">
                  <c:v> 270</c:v>
                </c:pt>
                <c:pt idx="121">
                  <c:v> 271</c:v>
                </c:pt>
                <c:pt idx="122">
                  <c:v> 272</c:v>
                </c:pt>
                <c:pt idx="123">
                  <c:v> 273</c:v>
                </c:pt>
                <c:pt idx="124">
                  <c:v> 274</c:v>
                </c:pt>
                <c:pt idx="125">
                  <c:v> 275</c:v>
                </c:pt>
                <c:pt idx="126">
                  <c:v> 276</c:v>
                </c:pt>
                <c:pt idx="127">
                  <c:v> 277</c:v>
                </c:pt>
                <c:pt idx="128">
                  <c:v> 278</c:v>
                </c:pt>
                <c:pt idx="129">
                  <c:v> 279</c:v>
                </c:pt>
                <c:pt idx="130">
                  <c:v> 280</c:v>
                </c:pt>
                <c:pt idx="131">
                  <c:v> 281</c:v>
                </c:pt>
                <c:pt idx="132">
                  <c:v> 282</c:v>
                </c:pt>
                <c:pt idx="133">
                  <c:v> 283</c:v>
                </c:pt>
                <c:pt idx="134">
                  <c:v> 284</c:v>
                </c:pt>
                <c:pt idx="135">
                  <c:v> 285</c:v>
                </c:pt>
                <c:pt idx="136">
                  <c:v> 286</c:v>
                </c:pt>
                <c:pt idx="137">
                  <c:v> 287</c:v>
                </c:pt>
                <c:pt idx="138">
                  <c:v> 288</c:v>
                </c:pt>
                <c:pt idx="139">
                  <c:v> 289</c:v>
                </c:pt>
                <c:pt idx="140">
                  <c:v> 290</c:v>
                </c:pt>
                <c:pt idx="141">
                  <c:v> 291</c:v>
                </c:pt>
                <c:pt idx="142">
                  <c:v> 292</c:v>
                </c:pt>
                <c:pt idx="143">
                  <c:v> 293</c:v>
                </c:pt>
                <c:pt idx="144">
                  <c:v> 294</c:v>
                </c:pt>
                <c:pt idx="145">
                  <c:v> 295</c:v>
                </c:pt>
                <c:pt idx="146">
                  <c:v> 296</c:v>
                </c:pt>
                <c:pt idx="147">
                  <c:v> 297</c:v>
                </c:pt>
                <c:pt idx="148">
                  <c:v> 298</c:v>
                </c:pt>
                <c:pt idx="149">
                  <c:v> 299</c:v>
                </c:pt>
                <c:pt idx="150">
                  <c:v> 300</c:v>
                </c:pt>
              </c:strCache>
            </c:strRef>
          </c:cat>
          <c:val>
            <c:numRef>
              <c:f>'Enter Data 1'!$G$153:$G$303</c:f>
              <c:numCache>
                <c:formatCode>0</c:formatCode>
                <c:ptCount val="151"/>
              </c:numCache>
            </c:numRef>
          </c:val>
          <c:smooth val="0"/>
          <c:extLst>
            <c:ext xmlns:c16="http://schemas.microsoft.com/office/drawing/2014/chart" uri="{C3380CC4-5D6E-409C-BE32-E72D297353CC}">
              <c16:uniqueId val="{0000001A-72B0-274F-85FD-D4C849D1BD8B}"/>
            </c:ext>
          </c:extLst>
        </c:ser>
        <c:ser>
          <c:idx val="26"/>
          <c:order val="25"/>
          <c:tx>
            <c:v>R3 in EO</c:v>
          </c:tx>
          <c:spPr>
            <a:ln w="25400" cap="rnd">
              <a:noFill/>
              <a:round/>
            </a:ln>
            <a:effectLst/>
          </c:spPr>
          <c:marker>
            <c:symbol val="circle"/>
            <c:size val="4"/>
            <c:spPr>
              <a:solidFill>
                <a:srgbClr val="FF0000"/>
              </a:solidFill>
              <a:ln w="3175">
                <a:solidFill>
                  <a:srgbClr val="FF0000"/>
                </a:solidFill>
              </a:ln>
              <a:effectLst/>
            </c:spPr>
          </c:marker>
          <c:cat>
            <c:strRef>
              <c:f>'Enter Data 1'!$B$153:$C$303</c:f>
              <c:strCache>
                <c:ptCount val="151"/>
                <c:pt idx="0">
                  <c:v> 150</c:v>
                </c:pt>
                <c:pt idx="1">
                  <c:v> 151</c:v>
                </c:pt>
                <c:pt idx="2">
                  <c:v> 152</c:v>
                </c:pt>
                <c:pt idx="3">
                  <c:v> 153</c:v>
                </c:pt>
                <c:pt idx="4">
                  <c:v> 154</c:v>
                </c:pt>
                <c:pt idx="5">
                  <c:v> 155</c:v>
                </c:pt>
                <c:pt idx="6">
                  <c:v> 156</c:v>
                </c:pt>
                <c:pt idx="7">
                  <c:v> 157</c:v>
                </c:pt>
                <c:pt idx="8">
                  <c:v> 158</c:v>
                </c:pt>
                <c:pt idx="9">
                  <c:v> 159</c:v>
                </c:pt>
                <c:pt idx="10">
                  <c:v> 160</c:v>
                </c:pt>
                <c:pt idx="11">
                  <c:v> 161</c:v>
                </c:pt>
                <c:pt idx="12">
                  <c:v> 162</c:v>
                </c:pt>
                <c:pt idx="13">
                  <c:v> 163</c:v>
                </c:pt>
                <c:pt idx="14">
                  <c:v> 164</c:v>
                </c:pt>
                <c:pt idx="15">
                  <c:v> 165</c:v>
                </c:pt>
                <c:pt idx="16">
                  <c:v> 166</c:v>
                </c:pt>
                <c:pt idx="17">
                  <c:v> 167</c:v>
                </c:pt>
                <c:pt idx="18">
                  <c:v> 168</c:v>
                </c:pt>
                <c:pt idx="19">
                  <c:v> 169</c:v>
                </c:pt>
                <c:pt idx="20">
                  <c:v> 170</c:v>
                </c:pt>
                <c:pt idx="21">
                  <c:v> 171</c:v>
                </c:pt>
                <c:pt idx="22">
                  <c:v> 172</c:v>
                </c:pt>
                <c:pt idx="23">
                  <c:v> 173</c:v>
                </c:pt>
                <c:pt idx="24">
                  <c:v> 174</c:v>
                </c:pt>
                <c:pt idx="25">
                  <c:v> 175</c:v>
                </c:pt>
                <c:pt idx="26">
                  <c:v> 176</c:v>
                </c:pt>
                <c:pt idx="27">
                  <c:v> 177</c:v>
                </c:pt>
                <c:pt idx="28">
                  <c:v> 178</c:v>
                </c:pt>
                <c:pt idx="29">
                  <c:v> 179</c:v>
                </c:pt>
                <c:pt idx="30">
                  <c:v> 180</c:v>
                </c:pt>
                <c:pt idx="31">
                  <c:v> 181</c:v>
                </c:pt>
                <c:pt idx="32">
                  <c:v> 182</c:v>
                </c:pt>
                <c:pt idx="33">
                  <c:v> 183</c:v>
                </c:pt>
                <c:pt idx="34">
                  <c:v> 184</c:v>
                </c:pt>
                <c:pt idx="35">
                  <c:v> 185</c:v>
                </c:pt>
                <c:pt idx="36">
                  <c:v> 186</c:v>
                </c:pt>
                <c:pt idx="37">
                  <c:v> 187</c:v>
                </c:pt>
                <c:pt idx="38">
                  <c:v> 188</c:v>
                </c:pt>
                <c:pt idx="39">
                  <c:v> 189</c:v>
                </c:pt>
                <c:pt idx="40">
                  <c:v> 190</c:v>
                </c:pt>
                <c:pt idx="41">
                  <c:v> 191</c:v>
                </c:pt>
                <c:pt idx="42">
                  <c:v> 192</c:v>
                </c:pt>
                <c:pt idx="43">
                  <c:v> 193</c:v>
                </c:pt>
                <c:pt idx="44">
                  <c:v> 194</c:v>
                </c:pt>
                <c:pt idx="45">
                  <c:v> 195</c:v>
                </c:pt>
                <c:pt idx="46">
                  <c:v> 196</c:v>
                </c:pt>
                <c:pt idx="47">
                  <c:v> 197</c:v>
                </c:pt>
                <c:pt idx="48">
                  <c:v> 198</c:v>
                </c:pt>
                <c:pt idx="49">
                  <c:v> 199</c:v>
                </c:pt>
                <c:pt idx="50">
                  <c:v> 200</c:v>
                </c:pt>
                <c:pt idx="51">
                  <c:v> 201</c:v>
                </c:pt>
                <c:pt idx="52">
                  <c:v> 202</c:v>
                </c:pt>
                <c:pt idx="53">
                  <c:v> 203</c:v>
                </c:pt>
                <c:pt idx="54">
                  <c:v> 204</c:v>
                </c:pt>
                <c:pt idx="55">
                  <c:v> 205</c:v>
                </c:pt>
                <c:pt idx="56">
                  <c:v> 206</c:v>
                </c:pt>
                <c:pt idx="57">
                  <c:v> 207</c:v>
                </c:pt>
                <c:pt idx="58">
                  <c:v> 208</c:v>
                </c:pt>
                <c:pt idx="59">
                  <c:v> 209</c:v>
                </c:pt>
                <c:pt idx="60">
                  <c:v> 210</c:v>
                </c:pt>
                <c:pt idx="61">
                  <c:v> 211</c:v>
                </c:pt>
                <c:pt idx="62">
                  <c:v> 212</c:v>
                </c:pt>
                <c:pt idx="63">
                  <c:v> 213</c:v>
                </c:pt>
                <c:pt idx="64">
                  <c:v> 214</c:v>
                </c:pt>
                <c:pt idx="65">
                  <c:v> 215</c:v>
                </c:pt>
                <c:pt idx="66">
                  <c:v> 216</c:v>
                </c:pt>
                <c:pt idx="67">
                  <c:v> 217</c:v>
                </c:pt>
                <c:pt idx="68">
                  <c:v> 218</c:v>
                </c:pt>
                <c:pt idx="69">
                  <c:v> 219</c:v>
                </c:pt>
                <c:pt idx="70">
                  <c:v> 220</c:v>
                </c:pt>
                <c:pt idx="71">
                  <c:v> 221</c:v>
                </c:pt>
                <c:pt idx="72">
                  <c:v> 222</c:v>
                </c:pt>
                <c:pt idx="73">
                  <c:v> 223</c:v>
                </c:pt>
                <c:pt idx="74">
                  <c:v> 224</c:v>
                </c:pt>
                <c:pt idx="75">
                  <c:v> 225</c:v>
                </c:pt>
                <c:pt idx="76">
                  <c:v> 226</c:v>
                </c:pt>
                <c:pt idx="77">
                  <c:v> 227</c:v>
                </c:pt>
                <c:pt idx="78">
                  <c:v> 228</c:v>
                </c:pt>
                <c:pt idx="79">
                  <c:v> 229</c:v>
                </c:pt>
                <c:pt idx="80">
                  <c:v> 230</c:v>
                </c:pt>
                <c:pt idx="81">
                  <c:v> 231</c:v>
                </c:pt>
                <c:pt idx="82">
                  <c:v> 232</c:v>
                </c:pt>
                <c:pt idx="83">
                  <c:v> 233</c:v>
                </c:pt>
                <c:pt idx="84">
                  <c:v> 234</c:v>
                </c:pt>
                <c:pt idx="85">
                  <c:v> 235</c:v>
                </c:pt>
                <c:pt idx="86">
                  <c:v> 236</c:v>
                </c:pt>
                <c:pt idx="87">
                  <c:v> 237</c:v>
                </c:pt>
                <c:pt idx="88">
                  <c:v> 238</c:v>
                </c:pt>
                <c:pt idx="89">
                  <c:v> 239</c:v>
                </c:pt>
                <c:pt idx="90">
                  <c:v> 240</c:v>
                </c:pt>
                <c:pt idx="91">
                  <c:v> 241</c:v>
                </c:pt>
                <c:pt idx="92">
                  <c:v> 242</c:v>
                </c:pt>
                <c:pt idx="93">
                  <c:v> 243</c:v>
                </c:pt>
                <c:pt idx="94">
                  <c:v> 244</c:v>
                </c:pt>
                <c:pt idx="95">
                  <c:v> 245</c:v>
                </c:pt>
                <c:pt idx="96">
                  <c:v> 246</c:v>
                </c:pt>
                <c:pt idx="97">
                  <c:v> 247</c:v>
                </c:pt>
                <c:pt idx="98">
                  <c:v> 248</c:v>
                </c:pt>
                <c:pt idx="99">
                  <c:v> 249</c:v>
                </c:pt>
                <c:pt idx="100">
                  <c:v> 250</c:v>
                </c:pt>
                <c:pt idx="101">
                  <c:v> 251</c:v>
                </c:pt>
                <c:pt idx="102">
                  <c:v> 252</c:v>
                </c:pt>
                <c:pt idx="103">
                  <c:v> 253</c:v>
                </c:pt>
                <c:pt idx="104">
                  <c:v> 254</c:v>
                </c:pt>
                <c:pt idx="105">
                  <c:v> 255</c:v>
                </c:pt>
                <c:pt idx="106">
                  <c:v> 256</c:v>
                </c:pt>
                <c:pt idx="107">
                  <c:v> 257</c:v>
                </c:pt>
                <c:pt idx="108">
                  <c:v> 258</c:v>
                </c:pt>
                <c:pt idx="109">
                  <c:v> 259</c:v>
                </c:pt>
                <c:pt idx="110">
                  <c:v> 260</c:v>
                </c:pt>
                <c:pt idx="111">
                  <c:v> 261</c:v>
                </c:pt>
                <c:pt idx="112">
                  <c:v> 262</c:v>
                </c:pt>
                <c:pt idx="113">
                  <c:v> 263</c:v>
                </c:pt>
                <c:pt idx="114">
                  <c:v> 264</c:v>
                </c:pt>
                <c:pt idx="115">
                  <c:v> 265</c:v>
                </c:pt>
                <c:pt idx="116">
                  <c:v> 266</c:v>
                </c:pt>
                <c:pt idx="117">
                  <c:v> 267</c:v>
                </c:pt>
                <c:pt idx="118">
                  <c:v> 268</c:v>
                </c:pt>
                <c:pt idx="119">
                  <c:v> 269</c:v>
                </c:pt>
                <c:pt idx="120">
                  <c:v> 270</c:v>
                </c:pt>
                <c:pt idx="121">
                  <c:v> 271</c:v>
                </c:pt>
                <c:pt idx="122">
                  <c:v> 272</c:v>
                </c:pt>
                <c:pt idx="123">
                  <c:v> 273</c:v>
                </c:pt>
                <c:pt idx="124">
                  <c:v> 274</c:v>
                </c:pt>
                <c:pt idx="125">
                  <c:v> 275</c:v>
                </c:pt>
                <c:pt idx="126">
                  <c:v> 276</c:v>
                </c:pt>
                <c:pt idx="127">
                  <c:v> 277</c:v>
                </c:pt>
                <c:pt idx="128">
                  <c:v> 278</c:v>
                </c:pt>
                <c:pt idx="129">
                  <c:v> 279</c:v>
                </c:pt>
                <c:pt idx="130">
                  <c:v> 280</c:v>
                </c:pt>
                <c:pt idx="131">
                  <c:v> 281</c:v>
                </c:pt>
                <c:pt idx="132">
                  <c:v> 282</c:v>
                </c:pt>
                <c:pt idx="133">
                  <c:v> 283</c:v>
                </c:pt>
                <c:pt idx="134">
                  <c:v> 284</c:v>
                </c:pt>
                <c:pt idx="135">
                  <c:v> 285</c:v>
                </c:pt>
                <c:pt idx="136">
                  <c:v> 286</c:v>
                </c:pt>
                <c:pt idx="137">
                  <c:v> 287</c:v>
                </c:pt>
                <c:pt idx="138">
                  <c:v> 288</c:v>
                </c:pt>
                <c:pt idx="139">
                  <c:v> 289</c:v>
                </c:pt>
                <c:pt idx="140">
                  <c:v> 290</c:v>
                </c:pt>
                <c:pt idx="141">
                  <c:v> 291</c:v>
                </c:pt>
                <c:pt idx="142">
                  <c:v> 292</c:v>
                </c:pt>
                <c:pt idx="143">
                  <c:v> 293</c:v>
                </c:pt>
                <c:pt idx="144">
                  <c:v> 294</c:v>
                </c:pt>
                <c:pt idx="145">
                  <c:v> 295</c:v>
                </c:pt>
                <c:pt idx="146">
                  <c:v> 296</c:v>
                </c:pt>
                <c:pt idx="147">
                  <c:v> 297</c:v>
                </c:pt>
                <c:pt idx="148">
                  <c:v> 298</c:v>
                </c:pt>
                <c:pt idx="149">
                  <c:v> 299</c:v>
                </c:pt>
                <c:pt idx="150">
                  <c:v> 300</c:v>
                </c:pt>
              </c:strCache>
            </c:strRef>
          </c:cat>
          <c:val>
            <c:numRef>
              <c:f>'Enter Data 1'!$J$153:$J$303</c:f>
              <c:numCache>
                <c:formatCode>General</c:formatCode>
                <c:ptCount val="151"/>
              </c:numCache>
            </c:numRef>
          </c:val>
          <c:smooth val="0"/>
          <c:extLst>
            <c:ext xmlns:c16="http://schemas.microsoft.com/office/drawing/2014/chart" uri="{C3380CC4-5D6E-409C-BE32-E72D297353CC}">
              <c16:uniqueId val="{0000001B-72B0-274F-85FD-D4C849D1BD8B}"/>
            </c:ext>
          </c:extLst>
        </c:ser>
        <c:ser>
          <c:idx val="27"/>
          <c:order val="26"/>
          <c:spPr>
            <a:ln w="25400" cap="rnd">
              <a:noFill/>
              <a:round/>
            </a:ln>
            <a:effectLst/>
          </c:spPr>
          <c:marker>
            <c:symbol val="circle"/>
            <c:size val="4"/>
            <c:spPr>
              <a:solidFill>
                <a:schemeClr val="accent6">
                  <a:lumMod val="75000"/>
                </a:schemeClr>
              </a:solidFill>
              <a:ln w="9525">
                <a:noFill/>
              </a:ln>
              <a:effectLst/>
            </c:spPr>
          </c:marker>
          <c:cat>
            <c:strRef>
              <c:f>'Enter Data 1'!$B$153:$C$303</c:f>
              <c:strCache>
                <c:ptCount val="151"/>
                <c:pt idx="0">
                  <c:v> 150</c:v>
                </c:pt>
                <c:pt idx="1">
                  <c:v> 151</c:v>
                </c:pt>
                <c:pt idx="2">
                  <c:v> 152</c:v>
                </c:pt>
                <c:pt idx="3">
                  <c:v> 153</c:v>
                </c:pt>
                <c:pt idx="4">
                  <c:v> 154</c:v>
                </c:pt>
                <c:pt idx="5">
                  <c:v> 155</c:v>
                </c:pt>
                <c:pt idx="6">
                  <c:v> 156</c:v>
                </c:pt>
                <c:pt idx="7">
                  <c:v> 157</c:v>
                </c:pt>
                <c:pt idx="8">
                  <c:v> 158</c:v>
                </c:pt>
                <c:pt idx="9">
                  <c:v> 159</c:v>
                </c:pt>
                <c:pt idx="10">
                  <c:v> 160</c:v>
                </c:pt>
                <c:pt idx="11">
                  <c:v> 161</c:v>
                </c:pt>
                <c:pt idx="12">
                  <c:v> 162</c:v>
                </c:pt>
                <c:pt idx="13">
                  <c:v> 163</c:v>
                </c:pt>
                <c:pt idx="14">
                  <c:v> 164</c:v>
                </c:pt>
                <c:pt idx="15">
                  <c:v> 165</c:v>
                </c:pt>
                <c:pt idx="16">
                  <c:v> 166</c:v>
                </c:pt>
                <c:pt idx="17">
                  <c:v> 167</c:v>
                </c:pt>
                <c:pt idx="18">
                  <c:v> 168</c:v>
                </c:pt>
                <c:pt idx="19">
                  <c:v> 169</c:v>
                </c:pt>
                <c:pt idx="20">
                  <c:v> 170</c:v>
                </c:pt>
                <c:pt idx="21">
                  <c:v> 171</c:v>
                </c:pt>
                <c:pt idx="22">
                  <c:v> 172</c:v>
                </c:pt>
                <c:pt idx="23">
                  <c:v> 173</c:v>
                </c:pt>
                <c:pt idx="24">
                  <c:v> 174</c:v>
                </c:pt>
                <c:pt idx="25">
                  <c:v> 175</c:v>
                </c:pt>
                <c:pt idx="26">
                  <c:v> 176</c:v>
                </c:pt>
                <c:pt idx="27">
                  <c:v> 177</c:v>
                </c:pt>
                <c:pt idx="28">
                  <c:v> 178</c:v>
                </c:pt>
                <c:pt idx="29">
                  <c:v> 179</c:v>
                </c:pt>
                <c:pt idx="30">
                  <c:v> 180</c:v>
                </c:pt>
                <c:pt idx="31">
                  <c:v> 181</c:v>
                </c:pt>
                <c:pt idx="32">
                  <c:v> 182</c:v>
                </c:pt>
                <c:pt idx="33">
                  <c:v> 183</c:v>
                </c:pt>
                <c:pt idx="34">
                  <c:v> 184</c:v>
                </c:pt>
                <c:pt idx="35">
                  <c:v> 185</c:v>
                </c:pt>
                <c:pt idx="36">
                  <c:v> 186</c:v>
                </c:pt>
                <c:pt idx="37">
                  <c:v> 187</c:v>
                </c:pt>
                <c:pt idx="38">
                  <c:v> 188</c:v>
                </c:pt>
                <c:pt idx="39">
                  <c:v> 189</c:v>
                </c:pt>
                <c:pt idx="40">
                  <c:v> 190</c:v>
                </c:pt>
                <c:pt idx="41">
                  <c:v> 191</c:v>
                </c:pt>
                <c:pt idx="42">
                  <c:v> 192</c:v>
                </c:pt>
                <c:pt idx="43">
                  <c:v> 193</c:v>
                </c:pt>
                <c:pt idx="44">
                  <c:v> 194</c:v>
                </c:pt>
                <c:pt idx="45">
                  <c:v> 195</c:v>
                </c:pt>
                <c:pt idx="46">
                  <c:v> 196</c:v>
                </c:pt>
                <c:pt idx="47">
                  <c:v> 197</c:v>
                </c:pt>
                <c:pt idx="48">
                  <c:v> 198</c:v>
                </c:pt>
                <c:pt idx="49">
                  <c:v> 199</c:v>
                </c:pt>
                <c:pt idx="50">
                  <c:v> 200</c:v>
                </c:pt>
                <c:pt idx="51">
                  <c:v> 201</c:v>
                </c:pt>
                <c:pt idx="52">
                  <c:v> 202</c:v>
                </c:pt>
                <c:pt idx="53">
                  <c:v> 203</c:v>
                </c:pt>
                <c:pt idx="54">
                  <c:v> 204</c:v>
                </c:pt>
                <c:pt idx="55">
                  <c:v> 205</c:v>
                </c:pt>
                <c:pt idx="56">
                  <c:v> 206</c:v>
                </c:pt>
                <c:pt idx="57">
                  <c:v> 207</c:v>
                </c:pt>
                <c:pt idx="58">
                  <c:v> 208</c:v>
                </c:pt>
                <c:pt idx="59">
                  <c:v> 209</c:v>
                </c:pt>
                <c:pt idx="60">
                  <c:v> 210</c:v>
                </c:pt>
                <c:pt idx="61">
                  <c:v> 211</c:v>
                </c:pt>
                <c:pt idx="62">
                  <c:v> 212</c:v>
                </c:pt>
                <c:pt idx="63">
                  <c:v> 213</c:v>
                </c:pt>
                <c:pt idx="64">
                  <c:v> 214</c:v>
                </c:pt>
                <c:pt idx="65">
                  <c:v> 215</c:v>
                </c:pt>
                <c:pt idx="66">
                  <c:v> 216</c:v>
                </c:pt>
                <c:pt idx="67">
                  <c:v> 217</c:v>
                </c:pt>
                <c:pt idx="68">
                  <c:v> 218</c:v>
                </c:pt>
                <c:pt idx="69">
                  <c:v> 219</c:v>
                </c:pt>
                <c:pt idx="70">
                  <c:v> 220</c:v>
                </c:pt>
                <c:pt idx="71">
                  <c:v> 221</c:v>
                </c:pt>
                <c:pt idx="72">
                  <c:v> 222</c:v>
                </c:pt>
                <c:pt idx="73">
                  <c:v> 223</c:v>
                </c:pt>
                <c:pt idx="74">
                  <c:v> 224</c:v>
                </c:pt>
                <c:pt idx="75">
                  <c:v> 225</c:v>
                </c:pt>
                <c:pt idx="76">
                  <c:v> 226</c:v>
                </c:pt>
                <c:pt idx="77">
                  <c:v> 227</c:v>
                </c:pt>
                <c:pt idx="78">
                  <c:v> 228</c:v>
                </c:pt>
                <c:pt idx="79">
                  <c:v> 229</c:v>
                </c:pt>
                <c:pt idx="80">
                  <c:v> 230</c:v>
                </c:pt>
                <c:pt idx="81">
                  <c:v> 231</c:v>
                </c:pt>
                <c:pt idx="82">
                  <c:v> 232</c:v>
                </c:pt>
                <c:pt idx="83">
                  <c:v> 233</c:v>
                </c:pt>
                <c:pt idx="84">
                  <c:v> 234</c:v>
                </c:pt>
                <c:pt idx="85">
                  <c:v> 235</c:v>
                </c:pt>
                <c:pt idx="86">
                  <c:v> 236</c:v>
                </c:pt>
                <c:pt idx="87">
                  <c:v> 237</c:v>
                </c:pt>
                <c:pt idx="88">
                  <c:v> 238</c:v>
                </c:pt>
                <c:pt idx="89">
                  <c:v> 239</c:v>
                </c:pt>
                <c:pt idx="90">
                  <c:v> 240</c:v>
                </c:pt>
                <c:pt idx="91">
                  <c:v> 241</c:v>
                </c:pt>
                <c:pt idx="92">
                  <c:v> 242</c:v>
                </c:pt>
                <c:pt idx="93">
                  <c:v> 243</c:v>
                </c:pt>
                <c:pt idx="94">
                  <c:v> 244</c:v>
                </c:pt>
                <c:pt idx="95">
                  <c:v> 245</c:v>
                </c:pt>
                <c:pt idx="96">
                  <c:v> 246</c:v>
                </c:pt>
                <c:pt idx="97">
                  <c:v> 247</c:v>
                </c:pt>
                <c:pt idx="98">
                  <c:v> 248</c:v>
                </c:pt>
                <c:pt idx="99">
                  <c:v> 249</c:v>
                </c:pt>
                <c:pt idx="100">
                  <c:v> 250</c:v>
                </c:pt>
                <c:pt idx="101">
                  <c:v> 251</c:v>
                </c:pt>
                <c:pt idx="102">
                  <c:v> 252</c:v>
                </c:pt>
                <c:pt idx="103">
                  <c:v> 253</c:v>
                </c:pt>
                <c:pt idx="104">
                  <c:v> 254</c:v>
                </c:pt>
                <c:pt idx="105">
                  <c:v> 255</c:v>
                </c:pt>
                <c:pt idx="106">
                  <c:v> 256</c:v>
                </c:pt>
                <c:pt idx="107">
                  <c:v> 257</c:v>
                </c:pt>
                <c:pt idx="108">
                  <c:v> 258</c:v>
                </c:pt>
                <c:pt idx="109">
                  <c:v> 259</c:v>
                </c:pt>
                <c:pt idx="110">
                  <c:v> 260</c:v>
                </c:pt>
                <c:pt idx="111">
                  <c:v> 261</c:v>
                </c:pt>
                <c:pt idx="112">
                  <c:v> 262</c:v>
                </c:pt>
                <c:pt idx="113">
                  <c:v> 263</c:v>
                </c:pt>
                <c:pt idx="114">
                  <c:v> 264</c:v>
                </c:pt>
                <c:pt idx="115">
                  <c:v> 265</c:v>
                </c:pt>
                <c:pt idx="116">
                  <c:v> 266</c:v>
                </c:pt>
                <c:pt idx="117">
                  <c:v> 267</c:v>
                </c:pt>
                <c:pt idx="118">
                  <c:v> 268</c:v>
                </c:pt>
                <c:pt idx="119">
                  <c:v> 269</c:v>
                </c:pt>
                <c:pt idx="120">
                  <c:v> 270</c:v>
                </c:pt>
                <c:pt idx="121">
                  <c:v> 271</c:v>
                </c:pt>
                <c:pt idx="122">
                  <c:v> 272</c:v>
                </c:pt>
                <c:pt idx="123">
                  <c:v> 273</c:v>
                </c:pt>
                <c:pt idx="124">
                  <c:v> 274</c:v>
                </c:pt>
                <c:pt idx="125">
                  <c:v> 275</c:v>
                </c:pt>
                <c:pt idx="126">
                  <c:v> 276</c:v>
                </c:pt>
                <c:pt idx="127">
                  <c:v> 277</c:v>
                </c:pt>
                <c:pt idx="128">
                  <c:v> 278</c:v>
                </c:pt>
                <c:pt idx="129">
                  <c:v> 279</c:v>
                </c:pt>
                <c:pt idx="130">
                  <c:v> 280</c:v>
                </c:pt>
                <c:pt idx="131">
                  <c:v> 281</c:v>
                </c:pt>
                <c:pt idx="132">
                  <c:v> 282</c:v>
                </c:pt>
                <c:pt idx="133">
                  <c:v> 283</c:v>
                </c:pt>
                <c:pt idx="134">
                  <c:v> 284</c:v>
                </c:pt>
                <c:pt idx="135">
                  <c:v> 285</c:v>
                </c:pt>
                <c:pt idx="136">
                  <c:v> 286</c:v>
                </c:pt>
                <c:pt idx="137">
                  <c:v> 287</c:v>
                </c:pt>
                <c:pt idx="138">
                  <c:v> 288</c:v>
                </c:pt>
                <c:pt idx="139">
                  <c:v> 289</c:v>
                </c:pt>
                <c:pt idx="140">
                  <c:v> 290</c:v>
                </c:pt>
                <c:pt idx="141">
                  <c:v> 291</c:v>
                </c:pt>
                <c:pt idx="142">
                  <c:v> 292</c:v>
                </c:pt>
                <c:pt idx="143">
                  <c:v> 293</c:v>
                </c:pt>
                <c:pt idx="144">
                  <c:v> 294</c:v>
                </c:pt>
                <c:pt idx="145">
                  <c:v> 295</c:v>
                </c:pt>
                <c:pt idx="146">
                  <c:v> 296</c:v>
                </c:pt>
                <c:pt idx="147">
                  <c:v> 297</c:v>
                </c:pt>
                <c:pt idx="148">
                  <c:v> 298</c:v>
                </c:pt>
                <c:pt idx="149">
                  <c:v> 299</c:v>
                </c:pt>
                <c:pt idx="150">
                  <c:v> 300</c:v>
                </c:pt>
              </c:strCache>
            </c:strRef>
          </c:cat>
          <c:val>
            <c:numRef>
              <c:f>'Enter Data 1'!$AB$153:$AB$303</c:f>
              <c:numCache>
                <c:formatCode>General</c:formatCode>
                <c:ptCount val="151"/>
              </c:numCache>
            </c:numRef>
          </c:val>
          <c:smooth val="0"/>
          <c:extLst>
            <c:ext xmlns:c16="http://schemas.microsoft.com/office/drawing/2014/chart" uri="{C3380CC4-5D6E-409C-BE32-E72D297353CC}">
              <c16:uniqueId val="{0000001C-72B0-274F-85FD-D4C849D1BD8B}"/>
            </c:ext>
          </c:extLst>
        </c:ser>
        <c:dLbls>
          <c:showLegendKey val="0"/>
          <c:showVal val="0"/>
          <c:showCatName val="0"/>
          <c:showSerName val="0"/>
          <c:showPercent val="0"/>
          <c:showBubbleSize val="0"/>
        </c:dLbls>
        <c:marker val="1"/>
        <c:smooth val="0"/>
        <c:axId val="561890808"/>
        <c:axId val="561888888"/>
      </c:lineChart>
      <c:catAx>
        <c:axId val="561890808"/>
        <c:scaling>
          <c:orientation val="minMax"/>
        </c:scaling>
        <c:delete val="0"/>
        <c:axPos val="b"/>
        <c:title>
          <c:tx>
            <c:rich>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r>
                  <a:rPr lang="en-US" sz="1050">
                    <a:latin typeface="Times New Roman" panose="02020603050405020304" pitchFamily="18" charset="0"/>
                    <a:cs typeface="Times New Roman" panose="02020603050405020304" pitchFamily="18" charset="0"/>
                  </a:rPr>
                  <a:t>Trials</a:t>
                </a:r>
                <a:endParaRPr lang="en-US" sz="900">
                  <a:latin typeface="Times New Roman" panose="02020603050405020304" pitchFamily="18" charset="0"/>
                  <a:cs typeface="Times New Roman" panose="02020603050405020304" pitchFamily="18" charset="0"/>
                </a:endParaRPr>
              </a:p>
            </c:rich>
          </c:tx>
          <c:layout>
            <c:manualLayout>
              <c:xMode val="edge"/>
              <c:yMode val="edge"/>
              <c:x val="0.48528797761538073"/>
              <c:y val="0.94981360590696773"/>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out"/>
        <c:minorTickMark val="none"/>
        <c:tickLblPos val="low"/>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chemeClr val="tx1"/>
                </a:solidFill>
                <a:latin typeface="Times New Roman" panose="02020603050405020304" pitchFamily="18" charset="0"/>
                <a:ea typeface="+mn-ea"/>
                <a:cs typeface="Times New Roman" panose="02020603050405020304" pitchFamily="18" charset="0"/>
              </a:defRPr>
            </a:pPr>
            <a:endParaRPr lang="en-US"/>
          </a:p>
        </c:txPr>
        <c:crossAx val="561888888"/>
        <c:crossesAt val="-5"/>
        <c:auto val="0"/>
        <c:lblAlgn val="ctr"/>
        <c:lblOffset val="100"/>
        <c:tickLblSkip val="15"/>
        <c:tickMarkSkip val="15"/>
        <c:noMultiLvlLbl val="1"/>
      </c:catAx>
      <c:valAx>
        <c:axId val="561888888"/>
        <c:scaling>
          <c:orientation val="minMax"/>
          <c:max val="12"/>
          <c:min val="-5"/>
        </c:scaling>
        <c:delete val="0"/>
        <c:axPos val="l"/>
        <c:numFmt formatCode="General" sourceLinked="1"/>
        <c:majorTickMark val="out"/>
        <c:minorTickMark val="none"/>
        <c:tickLblPos val="nextTo"/>
        <c:spPr>
          <a:solidFill>
            <a:schemeClr val="bg1"/>
          </a:solidFill>
          <a:ln>
            <a:solidFill>
              <a:schemeClr val="tx1"/>
            </a:solidFill>
          </a:ln>
          <a:effectLst/>
        </c:spPr>
        <c:txPr>
          <a:bodyPr rot="-60000000" spcFirstLastPara="1" vertOverflow="ellipsis" vert="horz" wrap="square" anchor="ctr" anchorCtr="1"/>
          <a:lstStyle/>
          <a:p>
            <a:pPr>
              <a:defRPr sz="900" b="0" i="0" u="none" strike="noStrike" kern="1200" baseline="0">
                <a:solidFill>
                  <a:schemeClr val="bg1"/>
                </a:solidFill>
                <a:latin typeface="+mn-lt"/>
                <a:ea typeface="+mn-ea"/>
                <a:cs typeface="+mn-cs"/>
              </a:defRPr>
            </a:pPr>
            <a:endParaRPr lang="en-US"/>
          </a:p>
        </c:txPr>
        <c:crossAx val="561890808"/>
        <c:crosses val="autoZero"/>
        <c:crossBetween val="midCat"/>
        <c:majorUnit val="1"/>
      </c:valAx>
      <c:valAx>
        <c:axId val="239067407"/>
        <c:scaling>
          <c:orientation val="minMax"/>
          <c:max val="17"/>
          <c:min val="0"/>
        </c:scaling>
        <c:delete val="0"/>
        <c:axPos val="r"/>
        <c:numFmt formatCode="General"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bg1"/>
                </a:solidFill>
                <a:latin typeface="+mn-lt"/>
                <a:ea typeface="+mn-ea"/>
                <a:cs typeface="+mn-cs"/>
              </a:defRPr>
            </a:pPr>
            <a:endParaRPr lang="en-US"/>
          </a:p>
        </c:txPr>
        <c:crossAx val="159216431"/>
        <c:crosses val="max"/>
        <c:crossBetween val="between"/>
      </c:valAx>
      <c:catAx>
        <c:axId val="159216431"/>
        <c:scaling>
          <c:orientation val="minMax"/>
        </c:scaling>
        <c:delete val="1"/>
        <c:axPos val="b"/>
        <c:numFmt formatCode="General" sourceLinked="1"/>
        <c:majorTickMark val="out"/>
        <c:minorTickMark val="none"/>
        <c:tickLblPos val="nextTo"/>
        <c:crossAx val="239067407"/>
        <c:crosses val="autoZero"/>
        <c:auto val="1"/>
        <c:lblAlgn val="ctr"/>
        <c:lblOffset val="100"/>
        <c:noMultiLvlLbl val="0"/>
      </c:cat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en-US"/>
    </a:p>
  </c:txPr>
  <c:printSettings>
    <c:headerFooter/>
    <c:pageMargins b="0.75" l="0.7" r="0.7" t="0.75" header="0.3" footer="0.3"/>
    <c:pageSetup/>
  </c:printSettings>
  <c:userShapes r:id="rId3"/>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latin typeface="Times New Roman" panose="02020603050405020304" pitchFamily="18" charset="0"/>
                <a:cs typeface="Times New Roman" panose="02020603050405020304" pitchFamily="18" charset="0"/>
              </a:rPr>
              <a:t>Skill-Based</a:t>
            </a:r>
            <a:r>
              <a:rPr lang="en-US" baseline="0">
                <a:latin typeface="Times New Roman" panose="02020603050405020304" pitchFamily="18" charset="0"/>
                <a:cs typeface="Times New Roman" panose="02020603050405020304" pitchFamily="18" charset="0"/>
              </a:rPr>
              <a:t> Treatment</a:t>
            </a:r>
            <a:endParaRPr lang="en-US">
              <a:latin typeface="Times New Roman" panose="02020603050405020304" pitchFamily="18" charset="0"/>
              <a:cs typeface="Times New Roman" panose="02020603050405020304" pitchFamily="18" charset="0"/>
            </a:endParaRP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3.2143372703412075E-2"/>
          <c:y val="0.1205932494419506"/>
          <c:w val="0.9501630577427822"/>
          <c:h val="0.75130191085927345"/>
        </c:manualLayout>
      </c:layout>
      <c:barChart>
        <c:barDir val="col"/>
        <c:grouping val="clustered"/>
        <c:varyColors val="0"/>
        <c:ser>
          <c:idx val="20"/>
          <c:order val="19"/>
          <c:spPr>
            <a:solidFill>
              <a:schemeClr val="bg1">
                <a:lumMod val="95000"/>
              </a:schemeClr>
            </a:solidFill>
            <a:ln w="25400">
              <a:noFill/>
            </a:ln>
            <a:effectLst/>
          </c:spPr>
          <c:invertIfNegative val="0"/>
          <c:cat>
            <c:strRef>
              <c:f>'Enter Data 1'!$C$3:$C$153</c:f>
              <c:strCache>
                <c:ptCount val="151"/>
                <c:pt idx="0">
                  <c:v> 0</c:v>
                </c:pt>
                <c:pt idx="1">
                  <c:v> 1</c:v>
                </c:pt>
                <c:pt idx="2">
                  <c:v> 2</c:v>
                </c:pt>
                <c:pt idx="3">
                  <c:v> 3</c:v>
                </c:pt>
                <c:pt idx="4">
                  <c:v> 4</c:v>
                </c:pt>
                <c:pt idx="5">
                  <c:v> 5</c:v>
                </c:pt>
                <c:pt idx="6">
                  <c:v> 6</c:v>
                </c:pt>
                <c:pt idx="7">
                  <c:v> 7</c:v>
                </c:pt>
                <c:pt idx="8">
                  <c:v> 8</c:v>
                </c:pt>
                <c:pt idx="9">
                  <c:v> 9</c:v>
                </c:pt>
                <c:pt idx="10">
                  <c:v> 10</c:v>
                </c:pt>
                <c:pt idx="11">
                  <c:v> 11</c:v>
                </c:pt>
                <c:pt idx="12">
                  <c:v> 12</c:v>
                </c:pt>
                <c:pt idx="13">
                  <c:v> 13</c:v>
                </c:pt>
                <c:pt idx="14">
                  <c:v> 14</c:v>
                </c:pt>
                <c:pt idx="15">
                  <c:v> 15</c:v>
                </c:pt>
                <c:pt idx="16">
                  <c:v> 16</c:v>
                </c:pt>
                <c:pt idx="17">
                  <c:v> 17</c:v>
                </c:pt>
                <c:pt idx="18">
                  <c:v> 18</c:v>
                </c:pt>
                <c:pt idx="19">
                  <c:v> 19</c:v>
                </c:pt>
                <c:pt idx="20">
                  <c:v> 20</c:v>
                </c:pt>
                <c:pt idx="21">
                  <c:v> 21</c:v>
                </c:pt>
                <c:pt idx="22">
                  <c:v> 22</c:v>
                </c:pt>
                <c:pt idx="23">
                  <c:v> 23</c:v>
                </c:pt>
                <c:pt idx="24">
                  <c:v> 24</c:v>
                </c:pt>
                <c:pt idx="25">
                  <c:v> 25</c:v>
                </c:pt>
                <c:pt idx="26">
                  <c:v> 26</c:v>
                </c:pt>
                <c:pt idx="27">
                  <c:v> 27</c:v>
                </c:pt>
                <c:pt idx="28">
                  <c:v> 28</c:v>
                </c:pt>
                <c:pt idx="29">
                  <c:v> 29</c:v>
                </c:pt>
                <c:pt idx="30">
                  <c:v> 30</c:v>
                </c:pt>
                <c:pt idx="31">
                  <c:v> 31</c:v>
                </c:pt>
                <c:pt idx="32">
                  <c:v> 32</c:v>
                </c:pt>
                <c:pt idx="33">
                  <c:v> 33</c:v>
                </c:pt>
                <c:pt idx="34">
                  <c:v> 34</c:v>
                </c:pt>
                <c:pt idx="35">
                  <c:v> 35</c:v>
                </c:pt>
                <c:pt idx="36">
                  <c:v> 36</c:v>
                </c:pt>
                <c:pt idx="37">
                  <c:v> 37</c:v>
                </c:pt>
                <c:pt idx="38">
                  <c:v> 38</c:v>
                </c:pt>
                <c:pt idx="39">
                  <c:v> 39</c:v>
                </c:pt>
                <c:pt idx="40">
                  <c:v> 40</c:v>
                </c:pt>
                <c:pt idx="41">
                  <c:v> 41</c:v>
                </c:pt>
                <c:pt idx="42">
                  <c:v> 42</c:v>
                </c:pt>
                <c:pt idx="43">
                  <c:v> 43</c:v>
                </c:pt>
                <c:pt idx="44">
                  <c:v> 44</c:v>
                </c:pt>
                <c:pt idx="45">
                  <c:v> 45</c:v>
                </c:pt>
                <c:pt idx="46">
                  <c:v> 46</c:v>
                </c:pt>
                <c:pt idx="47">
                  <c:v> 47</c:v>
                </c:pt>
                <c:pt idx="48">
                  <c:v> 48</c:v>
                </c:pt>
                <c:pt idx="49">
                  <c:v> 49</c:v>
                </c:pt>
                <c:pt idx="50">
                  <c:v> 50</c:v>
                </c:pt>
                <c:pt idx="51">
                  <c:v> 51</c:v>
                </c:pt>
                <c:pt idx="52">
                  <c:v> 52</c:v>
                </c:pt>
                <c:pt idx="53">
                  <c:v> 53</c:v>
                </c:pt>
                <c:pt idx="54">
                  <c:v> 54</c:v>
                </c:pt>
                <c:pt idx="55">
                  <c:v> 55</c:v>
                </c:pt>
                <c:pt idx="56">
                  <c:v> 56</c:v>
                </c:pt>
                <c:pt idx="57">
                  <c:v> 57</c:v>
                </c:pt>
                <c:pt idx="58">
                  <c:v> 58</c:v>
                </c:pt>
                <c:pt idx="59">
                  <c:v> 59</c:v>
                </c:pt>
                <c:pt idx="60">
                  <c:v> 60</c:v>
                </c:pt>
                <c:pt idx="61">
                  <c:v> 61</c:v>
                </c:pt>
                <c:pt idx="62">
                  <c:v> 62</c:v>
                </c:pt>
                <c:pt idx="63">
                  <c:v> 63</c:v>
                </c:pt>
                <c:pt idx="64">
                  <c:v> 64</c:v>
                </c:pt>
                <c:pt idx="65">
                  <c:v> 65</c:v>
                </c:pt>
                <c:pt idx="66">
                  <c:v> 66</c:v>
                </c:pt>
                <c:pt idx="67">
                  <c:v> 67</c:v>
                </c:pt>
                <c:pt idx="68">
                  <c:v> 68</c:v>
                </c:pt>
                <c:pt idx="69">
                  <c:v> 69</c:v>
                </c:pt>
                <c:pt idx="70">
                  <c:v> 70</c:v>
                </c:pt>
                <c:pt idx="71">
                  <c:v> 71</c:v>
                </c:pt>
                <c:pt idx="72">
                  <c:v> 72</c:v>
                </c:pt>
                <c:pt idx="73">
                  <c:v> 73</c:v>
                </c:pt>
                <c:pt idx="74">
                  <c:v> 74</c:v>
                </c:pt>
                <c:pt idx="75">
                  <c:v> 75</c:v>
                </c:pt>
                <c:pt idx="76">
                  <c:v> 76</c:v>
                </c:pt>
                <c:pt idx="77">
                  <c:v> 77</c:v>
                </c:pt>
                <c:pt idx="78">
                  <c:v> 78</c:v>
                </c:pt>
                <c:pt idx="79">
                  <c:v> 79</c:v>
                </c:pt>
                <c:pt idx="80">
                  <c:v> 80</c:v>
                </c:pt>
                <c:pt idx="81">
                  <c:v> 81</c:v>
                </c:pt>
                <c:pt idx="82">
                  <c:v> 82</c:v>
                </c:pt>
                <c:pt idx="83">
                  <c:v> 83</c:v>
                </c:pt>
                <c:pt idx="84">
                  <c:v> 84</c:v>
                </c:pt>
                <c:pt idx="85">
                  <c:v> 85</c:v>
                </c:pt>
                <c:pt idx="86">
                  <c:v> 86</c:v>
                </c:pt>
                <c:pt idx="87">
                  <c:v> 87</c:v>
                </c:pt>
                <c:pt idx="88">
                  <c:v> 88</c:v>
                </c:pt>
                <c:pt idx="89">
                  <c:v> 89</c:v>
                </c:pt>
                <c:pt idx="90">
                  <c:v> 90</c:v>
                </c:pt>
                <c:pt idx="91">
                  <c:v> 91</c:v>
                </c:pt>
                <c:pt idx="92">
                  <c:v> 92</c:v>
                </c:pt>
                <c:pt idx="93">
                  <c:v> 93</c:v>
                </c:pt>
                <c:pt idx="94">
                  <c:v> 94</c:v>
                </c:pt>
                <c:pt idx="95">
                  <c:v> 95</c:v>
                </c:pt>
                <c:pt idx="96">
                  <c:v> 96</c:v>
                </c:pt>
                <c:pt idx="97">
                  <c:v> 97</c:v>
                </c:pt>
                <c:pt idx="98">
                  <c:v> 98</c:v>
                </c:pt>
                <c:pt idx="99">
                  <c:v> 99</c:v>
                </c:pt>
                <c:pt idx="100">
                  <c:v> 100</c:v>
                </c:pt>
                <c:pt idx="101">
                  <c:v> 101</c:v>
                </c:pt>
                <c:pt idx="102">
                  <c:v> 102</c:v>
                </c:pt>
                <c:pt idx="103">
                  <c:v> 103</c:v>
                </c:pt>
                <c:pt idx="104">
                  <c:v> 104</c:v>
                </c:pt>
                <c:pt idx="105">
                  <c:v> 105</c:v>
                </c:pt>
                <c:pt idx="106">
                  <c:v> 106</c:v>
                </c:pt>
                <c:pt idx="107">
                  <c:v> 107</c:v>
                </c:pt>
                <c:pt idx="108">
                  <c:v> 108</c:v>
                </c:pt>
                <c:pt idx="109">
                  <c:v> 109</c:v>
                </c:pt>
                <c:pt idx="110">
                  <c:v> 110</c:v>
                </c:pt>
                <c:pt idx="111">
                  <c:v> 111</c:v>
                </c:pt>
                <c:pt idx="112">
                  <c:v> 112</c:v>
                </c:pt>
                <c:pt idx="113">
                  <c:v> 113</c:v>
                </c:pt>
                <c:pt idx="114">
                  <c:v> 114</c:v>
                </c:pt>
                <c:pt idx="115">
                  <c:v> 115</c:v>
                </c:pt>
                <c:pt idx="116">
                  <c:v> 116</c:v>
                </c:pt>
                <c:pt idx="117">
                  <c:v> 117</c:v>
                </c:pt>
                <c:pt idx="118">
                  <c:v> 118</c:v>
                </c:pt>
                <c:pt idx="119">
                  <c:v> 119</c:v>
                </c:pt>
                <c:pt idx="120">
                  <c:v> 120</c:v>
                </c:pt>
                <c:pt idx="121">
                  <c:v> 121</c:v>
                </c:pt>
                <c:pt idx="122">
                  <c:v> 122</c:v>
                </c:pt>
                <c:pt idx="123">
                  <c:v> 123</c:v>
                </c:pt>
                <c:pt idx="124">
                  <c:v> 124</c:v>
                </c:pt>
                <c:pt idx="125">
                  <c:v> 125</c:v>
                </c:pt>
                <c:pt idx="126">
                  <c:v> 126</c:v>
                </c:pt>
                <c:pt idx="127">
                  <c:v> 127</c:v>
                </c:pt>
                <c:pt idx="128">
                  <c:v> 128</c:v>
                </c:pt>
                <c:pt idx="129">
                  <c:v> 129</c:v>
                </c:pt>
                <c:pt idx="130">
                  <c:v> 130</c:v>
                </c:pt>
                <c:pt idx="131">
                  <c:v> 131</c:v>
                </c:pt>
                <c:pt idx="132">
                  <c:v> 132</c:v>
                </c:pt>
                <c:pt idx="133">
                  <c:v> 133</c:v>
                </c:pt>
                <c:pt idx="134">
                  <c:v> 134</c:v>
                </c:pt>
                <c:pt idx="135">
                  <c:v> 135</c:v>
                </c:pt>
                <c:pt idx="136">
                  <c:v> 136</c:v>
                </c:pt>
                <c:pt idx="137">
                  <c:v> 137</c:v>
                </c:pt>
                <c:pt idx="138">
                  <c:v> 138</c:v>
                </c:pt>
                <c:pt idx="139">
                  <c:v> 139</c:v>
                </c:pt>
                <c:pt idx="140">
                  <c:v> 140</c:v>
                </c:pt>
                <c:pt idx="141">
                  <c:v> 141</c:v>
                </c:pt>
                <c:pt idx="142">
                  <c:v> 142</c:v>
                </c:pt>
                <c:pt idx="143">
                  <c:v> 143</c:v>
                </c:pt>
                <c:pt idx="144">
                  <c:v> 144</c:v>
                </c:pt>
                <c:pt idx="145">
                  <c:v> 145</c:v>
                </c:pt>
                <c:pt idx="146">
                  <c:v> 146</c:v>
                </c:pt>
                <c:pt idx="147">
                  <c:v> 147</c:v>
                </c:pt>
                <c:pt idx="148">
                  <c:v> 148</c:v>
                </c:pt>
                <c:pt idx="149">
                  <c:v> 149</c:v>
                </c:pt>
                <c:pt idx="150">
                  <c:v> 150</c:v>
                </c:pt>
              </c:strCache>
            </c:strRef>
          </c:cat>
          <c:val>
            <c:numRef>
              <c:f>'Enter Data 1'!$AC$303:$AC$453</c:f>
              <c:numCache>
                <c:formatCode>General</c:formatCode>
                <c:ptCount val="151"/>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pt idx="35">
                  <c:v>#N/A</c:v>
                </c:pt>
                <c:pt idx="36">
                  <c:v>#N/A</c:v>
                </c:pt>
                <c:pt idx="37">
                  <c:v>#N/A</c:v>
                </c:pt>
                <c:pt idx="38">
                  <c:v>#N/A</c:v>
                </c:pt>
                <c:pt idx="39">
                  <c:v>#N/A</c:v>
                </c:pt>
                <c:pt idx="40">
                  <c:v>#N/A</c:v>
                </c:pt>
                <c:pt idx="41">
                  <c:v>#N/A</c:v>
                </c:pt>
                <c:pt idx="42">
                  <c:v>#N/A</c:v>
                </c:pt>
                <c:pt idx="43">
                  <c:v>#N/A</c:v>
                </c:pt>
                <c:pt idx="44">
                  <c:v>#N/A</c:v>
                </c:pt>
                <c:pt idx="45">
                  <c:v>#N/A</c:v>
                </c:pt>
                <c:pt idx="46">
                  <c:v>#N/A</c:v>
                </c:pt>
                <c:pt idx="47">
                  <c:v>#N/A</c:v>
                </c:pt>
                <c:pt idx="48">
                  <c:v>#N/A</c:v>
                </c:pt>
                <c:pt idx="49">
                  <c:v>#N/A</c:v>
                </c:pt>
                <c:pt idx="50">
                  <c:v>#N/A</c:v>
                </c:pt>
                <c:pt idx="51">
                  <c:v>#N/A</c:v>
                </c:pt>
                <c:pt idx="52">
                  <c:v>#N/A</c:v>
                </c:pt>
                <c:pt idx="53">
                  <c:v>#N/A</c:v>
                </c:pt>
                <c:pt idx="54">
                  <c:v>#N/A</c:v>
                </c:pt>
                <c:pt idx="55">
                  <c:v>#N/A</c:v>
                </c:pt>
                <c:pt idx="56">
                  <c:v>#N/A</c:v>
                </c:pt>
                <c:pt idx="57">
                  <c:v>#N/A</c:v>
                </c:pt>
                <c:pt idx="58">
                  <c:v>#N/A</c:v>
                </c:pt>
                <c:pt idx="59">
                  <c:v>#N/A</c:v>
                </c:pt>
                <c:pt idx="60">
                  <c:v>#N/A</c:v>
                </c:pt>
                <c:pt idx="61">
                  <c:v>#N/A</c:v>
                </c:pt>
                <c:pt idx="62">
                  <c:v>#N/A</c:v>
                </c:pt>
                <c:pt idx="63">
                  <c:v>#N/A</c:v>
                </c:pt>
                <c:pt idx="64">
                  <c:v>#N/A</c:v>
                </c:pt>
                <c:pt idx="65">
                  <c:v>#N/A</c:v>
                </c:pt>
                <c:pt idx="66">
                  <c:v>#N/A</c:v>
                </c:pt>
                <c:pt idx="67">
                  <c:v>#N/A</c:v>
                </c:pt>
                <c:pt idx="68">
                  <c:v>#N/A</c:v>
                </c:pt>
                <c:pt idx="69">
                  <c:v>#N/A</c:v>
                </c:pt>
                <c:pt idx="70">
                  <c:v>#N/A</c:v>
                </c:pt>
                <c:pt idx="71">
                  <c:v>#N/A</c:v>
                </c:pt>
                <c:pt idx="72">
                  <c:v>#N/A</c:v>
                </c:pt>
                <c:pt idx="73">
                  <c:v>#N/A</c:v>
                </c:pt>
                <c:pt idx="74">
                  <c:v>#N/A</c:v>
                </c:pt>
                <c:pt idx="75">
                  <c:v>#N/A</c:v>
                </c:pt>
                <c:pt idx="76">
                  <c:v>#N/A</c:v>
                </c:pt>
                <c:pt idx="77">
                  <c:v>#N/A</c:v>
                </c:pt>
                <c:pt idx="78">
                  <c:v>#N/A</c:v>
                </c:pt>
                <c:pt idx="79">
                  <c:v>#N/A</c:v>
                </c:pt>
                <c:pt idx="80">
                  <c:v>#N/A</c:v>
                </c:pt>
                <c:pt idx="81">
                  <c:v>#N/A</c:v>
                </c:pt>
                <c:pt idx="82">
                  <c:v>#N/A</c:v>
                </c:pt>
                <c:pt idx="83">
                  <c:v>#N/A</c:v>
                </c:pt>
                <c:pt idx="84">
                  <c:v>#N/A</c:v>
                </c:pt>
                <c:pt idx="85">
                  <c:v>#N/A</c:v>
                </c:pt>
                <c:pt idx="86">
                  <c:v>#N/A</c:v>
                </c:pt>
                <c:pt idx="87">
                  <c:v>#N/A</c:v>
                </c:pt>
                <c:pt idx="88">
                  <c:v>#N/A</c:v>
                </c:pt>
                <c:pt idx="89">
                  <c:v>#N/A</c:v>
                </c:pt>
                <c:pt idx="90">
                  <c:v>#N/A</c:v>
                </c:pt>
                <c:pt idx="91">
                  <c:v>#N/A</c:v>
                </c:pt>
                <c:pt idx="92">
                  <c:v>#N/A</c:v>
                </c:pt>
                <c:pt idx="93">
                  <c:v>#N/A</c:v>
                </c:pt>
                <c:pt idx="94">
                  <c:v>#N/A</c:v>
                </c:pt>
                <c:pt idx="95">
                  <c:v>#N/A</c:v>
                </c:pt>
                <c:pt idx="96">
                  <c:v>#N/A</c:v>
                </c:pt>
                <c:pt idx="97">
                  <c:v>#N/A</c:v>
                </c:pt>
                <c:pt idx="98">
                  <c:v>#N/A</c:v>
                </c:pt>
                <c:pt idx="99">
                  <c:v>#N/A</c:v>
                </c:pt>
                <c:pt idx="100">
                  <c:v>#N/A</c:v>
                </c:pt>
                <c:pt idx="101">
                  <c:v>#N/A</c:v>
                </c:pt>
                <c:pt idx="102">
                  <c:v>#N/A</c:v>
                </c:pt>
                <c:pt idx="103">
                  <c:v>#N/A</c:v>
                </c:pt>
                <c:pt idx="104">
                  <c:v>#N/A</c:v>
                </c:pt>
                <c:pt idx="105">
                  <c:v>#N/A</c:v>
                </c:pt>
                <c:pt idx="106">
                  <c:v>#N/A</c:v>
                </c:pt>
                <c:pt idx="107">
                  <c:v>#N/A</c:v>
                </c:pt>
                <c:pt idx="108">
                  <c:v>#N/A</c:v>
                </c:pt>
                <c:pt idx="109">
                  <c:v>#N/A</c:v>
                </c:pt>
                <c:pt idx="110">
                  <c:v>#N/A</c:v>
                </c:pt>
                <c:pt idx="111">
                  <c:v>#N/A</c:v>
                </c:pt>
                <c:pt idx="112">
                  <c:v>#N/A</c:v>
                </c:pt>
                <c:pt idx="113">
                  <c:v>#N/A</c:v>
                </c:pt>
                <c:pt idx="114">
                  <c:v>#N/A</c:v>
                </c:pt>
                <c:pt idx="115">
                  <c:v>#N/A</c:v>
                </c:pt>
                <c:pt idx="116">
                  <c:v>#N/A</c:v>
                </c:pt>
                <c:pt idx="117">
                  <c:v>#N/A</c:v>
                </c:pt>
                <c:pt idx="118">
                  <c:v>#N/A</c:v>
                </c:pt>
                <c:pt idx="119">
                  <c:v>#N/A</c:v>
                </c:pt>
                <c:pt idx="120">
                  <c:v>#N/A</c:v>
                </c:pt>
                <c:pt idx="121">
                  <c:v>#N/A</c:v>
                </c:pt>
                <c:pt idx="122">
                  <c:v>#N/A</c:v>
                </c:pt>
                <c:pt idx="123">
                  <c:v>#N/A</c:v>
                </c:pt>
                <c:pt idx="124">
                  <c:v>#N/A</c:v>
                </c:pt>
                <c:pt idx="125">
                  <c:v>#N/A</c:v>
                </c:pt>
                <c:pt idx="126">
                  <c:v>#N/A</c:v>
                </c:pt>
                <c:pt idx="127">
                  <c:v>#N/A</c:v>
                </c:pt>
                <c:pt idx="128">
                  <c:v>#N/A</c:v>
                </c:pt>
                <c:pt idx="129">
                  <c:v>#N/A</c:v>
                </c:pt>
                <c:pt idx="130">
                  <c:v>#N/A</c:v>
                </c:pt>
                <c:pt idx="131">
                  <c:v>#N/A</c:v>
                </c:pt>
                <c:pt idx="132">
                  <c:v>#N/A</c:v>
                </c:pt>
                <c:pt idx="133">
                  <c:v>#N/A</c:v>
                </c:pt>
                <c:pt idx="134">
                  <c:v>#N/A</c:v>
                </c:pt>
                <c:pt idx="135">
                  <c:v>#N/A</c:v>
                </c:pt>
                <c:pt idx="136">
                  <c:v>#N/A</c:v>
                </c:pt>
                <c:pt idx="137">
                  <c:v>#N/A</c:v>
                </c:pt>
                <c:pt idx="138">
                  <c:v>#N/A</c:v>
                </c:pt>
                <c:pt idx="139">
                  <c:v>#N/A</c:v>
                </c:pt>
                <c:pt idx="140">
                  <c:v>#N/A</c:v>
                </c:pt>
                <c:pt idx="141">
                  <c:v>#N/A</c:v>
                </c:pt>
                <c:pt idx="142">
                  <c:v>#N/A</c:v>
                </c:pt>
                <c:pt idx="143">
                  <c:v>#N/A</c:v>
                </c:pt>
                <c:pt idx="144">
                  <c:v>#N/A</c:v>
                </c:pt>
                <c:pt idx="145">
                  <c:v>#N/A</c:v>
                </c:pt>
                <c:pt idx="146">
                  <c:v>#N/A</c:v>
                </c:pt>
                <c:pt idx="147">
                  <c:v>#N/A</c:v>
                </c:pt>
                <c:pt idx="148">
                  <c:v>#N/A</c:v>
                </c:pt>
                <c:pt idx="149">
                  <c:v>#N/A</c:v>
                </c:pt>
                <c:pt idx="150">
                  <c:v>#N/A</c:v>
                </c:pt>
              </c:numCache>
            </c:numRef>
          </c:val>
          <c:extLst>
            <c:ext xmlns:c16="http://schemas.microsoft.com/office/drawing/2014/chart" uri="{C3380CC4-5D6E-409C-BE32-E72D297353CC}">
              <c16:uniqueId val="{00000000-EA7D-9F45-B6C5-B8CD5115522C}"/>
            </c:ext>
          </c:extLst>
        </c:ser>
        <c:dLbls>
          <c:showLegendKey val="0"/>
          <c:showVal val="0"/>
          <c:showCatName val="0"/>
          <c:showSerName val="0"/>
          <c:showPercent val="0"/>
          <c:showBubbleSize val="0"/>
        </c:dLbls>
        <c:gapWidth val="0"/>
        <c:axId val="159216431"/>
        <c:axId val="239067407"/>
      </c:barChart>
      <c:lineChart>
        <c:grouping val="standard"/>
        <c:varyColors val="0"/>
        <c:ser>
          <c:idx val="0"/>
          <c:order val="0"/>
          <c:spPr>
            <a:ln w="12700" cap="rnd">
              <a:noFill/>
              <a:round/>
            </a:ln>
            <a:effectLst/>
          </c:spPr>
          <c:marker>
            <c:symbol val="circle"/>
            <c:size val="4"/>
            <c:spPr>
              <a:solidFill>
                <a:schemeClr val="accent4">
                  <a:lumMod val="60000"/>
                  <a:lumOff val="40000"/>
                </a:schemeClr>
              </a:solidFill>
              <a:ln w="3175">
                <a:solidFill>
                  <a:schemeClr val="accent4">
                    <a:lumMod val="60000"/>
                    <a:lumOff val="40000"/>
                  </a:schemeClr>
                </a:solidFill>
              </a:ln>
              <a:effectLst/>
            </c:spPr>
          </c:marker>
          <c:cat>
            <c:strRef>
              <c:f>'Enter Data 1'!$B$303:$C$453</c:f>
              <c:strCache>
                <c:ptCount val="151"/>
                <c:pt idx="0">
                  <c:v> 300</c:v>
                </c:pt>
                <c:pt idx="1">
                  <c:v> 301</c:v>
                </c:pt>
                <c:pt idx="2">
                  <c:v> 302</c:v>
                </c:pt>
                <c:pt idx="3">
                  <c:v> 303</c:v>
                </c:pt>
                <c:pt idx="4">
                  <c:v> 304</c:v>
                </c:pt>
                <c:pt idx="5">
                  <c:v> 305</c:v>
                </c:pt>
                <c:pt idx="6">
                  <c:v> 306</c:v>
                </c:pt>
                <c:pt idx="7">
                  <c:v> 307</c:v>
                </c:pt>
                <c:pt idx="8">
                  <c:v> 308</c:v>
                </c:pt>
                <c:pt idx="9">
                  <c:v> 309</c:v>
                </c:pt>
                <c:pt idx="10">
                  <c:v> 310</c:v>
                </c:pt>
                <c:pt idx="11">
                  <c:v> 311</c:v>
                </c:pt>
                <c:pt idx="12">
                  <c:v> 312</c:v>
                </c:pt>
                <c:pt idx="13">
                  <c:v> 313</c:v>
                </c:pt>
                <c:pt idx="14">
                  <c:v> 314</c:v>
                </c:pt>
                <c:pt idx="15">
                  <c:v> 315</c:v>
                </c:pt>
                <c:pt idx="16">
                  <c:v> 316</c:v>
                </c:pt>
                <c:pt idx="17">
                  <c:v> 317</c:v>
                </c:pt>
                <c:pt idx="18">
                  <c:v> 318</c:v>
                </c:pt>
                <c:pt idx="19">
                  <c:v> 319</c:v>
                </c:pt>
                <c:pt idx="20">
                  <c:v> 320</c:v>
                </c:pt>
                <c:pt idx="21">
                  <c:v> 321</c:v>
                </c:pt>
                <c:pt idx="22">
                  <c:v> 322</c:v>
                </c:pt>
                <c:pt idx="23">
                  <c:v> 323</c:v>
                </c:pt>
                <c:pt idx="24">
                  <c:v> 324</c:v>
                </c:pt>
                <c:pt idx="25">
                  <c:v> 325</c:v>
                </c:pt>
                <c:pt idx="26">
                  <c:v> 326</c:v>
                </c:pt>
                <c:pt idx="27">
                  <c:v> 327</c:v>
                </c:pt>
                <c:pt idx="28">
                  <c:v> 328</c:v>
                </c:pt>
                <c:pt idx="29">
                  <c:v> 329</c:v>
                </c:pt>
                <c:pt idx="30">
                  <c:v> 330</c:v>
                </c:pt>
                <c:pt idx="31">
                  <c:v> 331</c:v>
                </c:pt>
                <c:pt idx="32">
                  <c:v> 332</c:v>
                </c:pt>
                <c:pt idx="33">
                  <c:v> 333</c:v>
                </c:pt>
                <c:pt idx="34">
                  <c:v> 334</c:v>
                </c:pt>
                <c:pt idx="35">
                  <c:v> 335</c:v>
                </c:pt>
                <c:pt idx="36">
                  <c:v> 336</c:v>
                </c:pt>
                <c:pt idx="37">
                  <c:v> 337</c:v>
                </c:pt>
                <c:pt idx="38">
                  <c:v> 338</c:v>
                </c:pt>
                <c:pt idx="39">
                  <c:v> 339</c:v>
                </c:pt>
                <c:pt idx="40">
                  <c:v> 340</c:v>
                </c:pt>
                <c:pt idx="41">
                  <c:v> 341</c:v>
                </c:pt>
                <c:pt idx="42">
                  <c:v> 342</c:v>
                </c:pt>
                <c:pt idx="43">
                  <c:v> 343</c:v>
                </c:pt>
                <c:pt idx="44">
                  <c:v> 344</c:v>
                </c:pt>
                <c:pt idx="45">
                  <c:v> 345</c:v>
                </c:pt>
                <c:pt idx="46">
                  <c:v> 346</c:v>
                </c:pt>
                <c:pt idx="47">
                  <c:v> 347</c:v>
                </c:pt>
                <c:pt idx="48">
                  <c:v> 348</c:v>
                </c:pt>
                <c:pt idx="49">
                  <c:v> 349</c:v>
                </c:pt>
                <c:pt idx="50">
                  <c:v> 350</c:v>
                </c:pt>
                <c:pt idx="51">
                  <c:v> 351</c:v>
                </c:pt>
                <c:pt idx="52">
                  <c:v> 352</c:v>
                </c:pt>
                <c:pt idx="53">
                  <c:v> 353</c:v>
                </c:pt>
                <c:pt idx="54">
                  <c:v> 354</c:v>
                </c:pt>
                <c:pt idx="55">
                  <c:v> 355</c:v>
                </c:pt>
                <c:pt idx="56">
                  <c:v> 356</c:v>
                </c:pt>
                <c:pt idx="57">
                  <c:v> 357</c:v>
                </c:pt>
                <c:pt idx="58">
                  <c:v> 358</c:v>
                </c:pt>
                <c:pt idx="59">
                  <c:v> 359</c:v>
                </c:pt>
                <c:pt idx="60">
                  <c:v> 360</c:v>
                </c:pt>
                <c:pt idx="61">
                  <c:v> 361</c:v>
                </c:pt>
                <c:pt idx="62">
                  <c:v> 362</c:v>
                </c:pt>
                <c:pt idx="63">
                  <c:v> 363</c:v>
                </c:pt>
                <c:pt idx="64">
                  <c:v> 364</c:v>
                </c:pt>
                <c:pt idx="65">
                  <c:v> 365</c:v>
                </c:pt>
                <c:pt idx="66">
                  <c:v> 366</c:v>
                </c:pt>
                <c:pt idx="67">
                  <c:v> 367</c:v>
                </c:pt>
                <c:pt idx="68">
                  <c:v> 368</c:v>
                </c:pt>
                <c:pt idx="69">
                  <c:v> 369</c:v>
                </c:pt>
                <c:pt idx="70">
                  <c:v> 370</c:v>
                </c:pt>
                <c:pt idx="71">
                  <c:v> 371</c:v>
                </c:pt>
                <c:pt idx="72">
                  <c:v> 372</c:v>
                </c:pt>
                <c:pt idx="73">
                  <c:v> 373</c:v>
                </c:pt>
                <c:pt idx="74">
                  <c:v> 374</c:v>
                </c:pt>
                <c:pt idx="75">
                  <c:v> 375</c:v>
                </c:pt>
                <c:pt idx="76">
                  <c:v> 376</c:v>
                </c:pt>
                <c:pt idx="77">
                  <c:v> 377</c:v>
                </c:pt>
                <c:pt idx="78">
                  <c:v> 378</c:v>
                </c:pt>
                <c:pt idx="79">
                  <c:v> 379</c:v>
                </c:pt>
                <c:pt idx="80">
                  <c:v> 380</c:v>
                </c:pt>
                <c:pt idx="81">
                  <c:v> 381</c:v>
                </c:pt>
                <c:pt idx="82">
                  <c:v> 382</c:v>
                </c:pt>
                <c:pt idx="83">
                  <c:v> 383</c:v>
                </c:pt>
                <c:pt idx="84">
                  <c:v> 384</c:v>
                </c:pt>
                <c:pt idx="85">
                  <c:v> 385</c:v>
                </c:pt>
                <c:pt idx="86">
                  <c:v> 386</c:v>
                </c:pt>
                <c:pt idx="87">
                  <c:v> 387</c:v>
                </c:pt>
                <c:pt idx="88">
                  <c:v> 388</c:v>
                </c:pt>
                <c:pt idx="89">
                  <c:v> 389</c:v>
                </c:pt>
                <c:pt idx="90">
                  <c:v> 390</c:v>
                </c:pt>
                <c:pt idx="91">
                  <c:v> 391</c:v>
                </c:pt>
                <c:pt idx="92">
                  <c:v> 392</c:v>
                </c:pt>
                <c:pt idx="93">
                  <c:v> 393</c:v>
                </c:pt>
                <c:pt idx="94">
                  <c:v> 394</c:v>
                </c:pt>
                <c:pt idx="95">
                  <c:v> 395</c:v>
                </c:pt>
                <c:pt idx="96">
                  <c:v> 396</c:v>
                </c:pt>
                <c:pt idx="97">
                  <c:v> 397</c:v>
                </c:pt>
                <c:pt idx="98">
                  <c:v> 398</c:v>
                </c:pt>
                <c:pt idx="99">
                  <c:v> 399</c:v>
                </c:pt>
                <c:pt idx="100">
                  <c:v> 400</c:v>
                </c:pt>
                <c:pt idx="101">
                  <c:v> 401</c:v>
                </c:pt>
                <c:pt idx="102">
                  <c:v> 402</c:v>
                </c:pt>
                <c:pt idx="103">
                  <c:v> 403</c:v>
                </c:pt>
                <c:pt idx="104">
                  <c:v> 404</c:v>
                </c:pt>
                <c:pt idx="105">
                  <c:v> 405</c:v>
                </c:pt>
                <c:pt idx="106">
                  <c:v> 406</c:v>
                </c:pt>
                <c:pt idx="107">
                  <c:v> 407</c:v>
                </c:pt>
                <c:pt idx="108">
                  <c:v> 408</c:v>
                </c:pt>
                <c:pt idx="109">
                  <c:v> 409</c:v>
                </c:pt>
                <c:pt idx="110">
                  <c:v> 410</c:v>
                </c:pt>
                <c:pt idx="111">
                  <c:v> 411</c:v>
                </c:pt>
                <c:pt idx="112">
                  <c:v> 412</c:v>
                </c:pt>
                <c:pt idx="113">
                  <c:v> 413</c:v>
                </c:pt>
                <c:pt idx="114">
                  <c:v> 414</c:v>
                </c:pt>
                <c:pt idx="115">
                  <c:v> 415</c:v>
                </c:pt>
                <c:pt idx="116">
                  <c:v> 416</c:v>
                </c:pt>
                <c:pt idx="117">
                  <c:v> 417</c:v>
                </c:pt>
                <c:pt idx="118">
                  <c:v> 418</c:v>
                </c:pt>
                <c:pt idx="119">
                  <c:v> 419</c:v>
                </c:pt>
                <c:pt idx="120">
                  <c:v> 420</c:v>
                </c:pt>
                <c:pt idx="121">
                  <c:v> 421</c:v>
                </c:pt>
                <c:pt idx="122">
                  <c:v> 422</c:v>
                </c:pt>
                <c:pt idx="123">
                  <c:v> 423</c:v>
                </c:pt>
                <c:pt idx="124">
                  <c:v> 424</c:v>
                </c:pt>
                <c:pt idx="125">
                  <c:v> 425</c:v>
                </c:pt>
                <c:pt idx="126">
                  <c:v> 426</c:v>
                </c:pt>
                <c:pt idx="127">
                  <c:v> 427</c:v>
                </c:pt>
                <c:pt idx="128">
                  <c:v> 428</c:v>
                </c:pt>
                <c:pt idx="129">
                  <c:v> 429</c:v>
                </c:pt>
                <c:pt idx="130">
                  <c:v> 430</c:v>
                </c:pt>
                <c:pt idx="131">
                  <c:v> 431</c:v>
                </c:pt>
                <c:pt idx="132">
                  <c:v> 432</c:v>
                </c:pt>
                <c:pt idx="133">
                  <c:v> 433</c:v>
                </c:pt>
                <c:pt idx="134">
                  <c:v> 434</c:v>
                </c:pt>
                <c:pt idx="135">
                  <c:v> 435</c:v>
                </c:pt>
                <c:pt idx="136">
                  <c:v> 436</c:v>
                </c:pt>
                <c:pt idx="137">
                  <c:v> 437</c:v>
                </c:pt>
                <c:pt idx="138">
                  <c:v> 438</c:v>
                </c:pt>
                <c:pt idx="139">
                  <c:v> 439</c:v>
                </c:pt>
                <c:pt idx="140">
                  <c:v> 440</c:v>
                </c:pt>
                <c:pt idx="141">
                  <c:v> 441</c:v>
                </c:pt>
                <c:pt idx="142">
                  <c:v> 442</c:v>
                </c:pt>
                <c:pt idx="143">
                  <c:v> 443</c:v>
                </c:pt>
                <c:pt idx="144">
                  <c:v> 444</c:v>
                </c:pt>
                <c:pt idx="145">
                  <c:v> 445</c:v>
                </c:pt>
                <c:pt idx="146">
                  <c:v> 446</c:v>
                </c:pt>
                <c:pt idx="147">
                  <c:v> 447</c:v>
                </c:pt>
                <c:pt idx="148">
                  <c:v> 448</c:v>
                </c:pt>
                <c:pt idx="149">
                  <c:v> 449</c:v>
                </c:pt>
                <c:pt idx="150">
                  <c:v> 450</c:v>
                </c:pt>
              </c:strCache>
            </c:strRef>
          </c:cat>
          <c:val>
            <c:numRef>
              <c:f>'Enter Data 1'!$H$303:$H$453</c:f>
              <c:numCache>
                <c:formatCode>General</c:formatCode>
                <c:ptCount val="151"/>
              </c:numCache>
            </c:numRef>
          </c:val>
          <c:smooth val="0"/>
          <c:extLst>
            <c:ext xmlns:c16="http://schemas.microsoft.com/office/drawing/2014/chart" uri="{C3380CC4-5D6E-409C-BE32-E72D297353CC}">
              <c16:uniqueId val="{00000001-EA7D-9F45-B6C5-B8CD5115522C}"/>
            </c:ext>
          </c:extLst>
        </c:ser>
        <c:ser>
          <c:idx val="1"/>
          <c:order val="1"/>
          <c:spPr>
            <a:ln w="12700" cap="rnd">
              <a:noFill/>
              <a:round/>
            </a:ln>
            <a:effectLst/>
          </c:spPr>
          <c:marker>
            <c:symbol val="circle"/>
            <c:size val="4"/>
            <c:spPr>
              <a:solidFill>
                <a:srgbClr val="FFAB2F"/>
              </a:solidFill>
              <a:ln w="3175">
                <a:solidFill>
                  <a:srgbClr val="FFAB2F"/>
                </a:solidFill>
              </a:ln>
              <a:effectLst/>
            </c:spPr>
          </c:marker>
          <c:cat>
            <c:strRef>
              <c:f>'Enter Data 1'!$B$303:$C$453</c:f>
              <c:strCache>
                <c:ptCount val="151"/>
                <c:pt idx="0">
                  <c:v> 300</c:v>
                </c:pt>
                <c:pt idx="1">
                  <c:v> 301</c:v>
                </c:pt>
                <c:pt idx="2">
                  <c:v> 302</c:v>
                </c:pt>
                <c:pt idx="3">
                  <c:v> 303</c:v>
                </c:pt>
                <c:pt idx="4">
                  <c:v> 304</c:v>
                </c:pt>
                <c:pt idx="5">
                  <c:v> 305</c:v>
                </c:pt>
                <c:pt idx="6">
                  <c:v> 306</c:v>
                </c:pt>
                <c:pt idx="7">
                  <c:v> 307</c:v>
                </c:pt>
                <c:pt idx="8">
                  <c:v> 308</c:v>
                </c:pt>
                <c:pt idx="9">
                  <c:v> 309</c:v>
                </c:pt>
                <c:pt idx="10">
                  <c:v> 310</c:v>
                </c:pt>
                <c:pt idx="11">
                  <c:v> 311</c:v>
                </c:pt>
                <c:pt idx="12">
                  <c:v> 312</c:v>
                </c:pt>
                <c:pt idx="13">
                  <c:v> 313</c:v>
                </c:pt>
                <c:pt idx="14">
                  <c:v> 314</c:v>
                </c:pt>
                <c:pt idx="15">
                  <c:v> 315</c:v>
                </c:pt>
                <c:pt idx="16">
                  <c:v> 316</c:v>
                </c:pt>
                <c:pt idx="17">
                  <c:v> 317</c:v>
                </c:pt>
                <c:pt idx="18">
                  <c:v> 318</c:v>
                </c:pt>
                <c:pt idx="19">
                  <c:v> 319</c:v>
                </c:pt>
                <c:pt idx="20">
                  <c:v> 320</c:v>
                </c:pt>
                <c:pt idx="21">
                  <c:v> 321</c:v>
                </c:pt>
                <c:pt idx="22">
                  <c:v> 322</c:v>
                </c:pt>
                <c:pt idx="23">
                  <c:v> 323</c:v>
                </c:pt>
                <c:pt idx="24">
                  <c:v> 324</c:v>
                </c:pt>
                <c:pt idx="25">
                  <c:v> 325</c:v>
                </c:pt>
                <c:pt idx="26">
                  <c:v> 326</c:v>
                </c:pt>
                <c:pt idx="27">
                  <c:v> 327</c:v>
                </c:pt>
                <c:pt idx="28">
                  <c:v> 328</c:v>
                </c:pt>
                <c:pt idx="29">
                  <c:v> 329</c:v>
                </c:pt>
                <c:pt idx="30">
                  <c:v> 330</c:v>
                </c:pt>
                <c:pt idx="31">
                  <c:v> 331</c:v>
                </c:pt>
                <c:pt idx="32">
                  <c:v> 332</c:v>
                </c:pt>
                <c:pt idx="33">
                  <c:v> 333</c:v>
                </c:pt>
                <c:pt idx="34">
                  <c:v> 334</c:v>
                </c:pt>
                <c:pt idx="35">
                  <c:v> 335</c:v>
                </c:pt>
                <c:pt idx="36">
                  <c:v> 336</c:v>
                </c:pt>
                <c:pt idx="37">
                  <c:v> 337</c:v>
                </c:pt>
                <c:pt idx="38">
                  <c:v> 338</c:v>
                </c:pt>
                <c:pt idx="39">
                  <c:v> 339</c:v>
                </c:pt>
                <c:pt idx="40">
                  <c:v> 340</c:v>
                </c:pt>
                <c:pt idx="41">
                  <c:v> 341</c:v>
                </c:pt>
                <c:pt idx="42">
                  <c:v> 342</c:v>
                </c:pt>
                <c:pt idx="43">
                  <c:v> 343</c:v>
                </c:pt>
                <c:pt idx="44">
                  <c:v> 344</c:v>
                </c:pt>
                <c:pt idx="45">
                  <c:v> 345</c:v>
                </c:pt>
                <c:pt idx="46">
                  <c:v> 346</c:v>
                </c:pt>
                <c:pt idx="47">
                  <c:v> 347</c:v>
                </c:pt>
                <c:pt idx="48">
                  <c:v> 348</c:v>
                </c:pt>
                <c:pt idx="49">
                  <c:v> 349</c:v>
                </c:pt>
                <c:pt idx="50">
                  <c:v> 350</c:v>
                </c:pt>
                <c:pt idx="51">
                  <c:v> 351</c:v>
                </c:pt>
                <c:pt idx="52">
                  <c:v> 352</c:v>
                </c:pt>
                <c:pt idx="53">
                  <c:v> 353</c:v>
                </c:pt>
                <c:pt idx="54">
                  <c:v> 354</c:v>
                </c:pt>
                <c:pt idx="55">
                  <c:v> 355</c:v>
                </c:pt>
                <c:pt idx="56">
                  <c:v> 356</c:v>
                </c:pt>
                <c:pt idx="57">
                  <c:v> 357</c:v>
                </c:pt>
                <c:pt idx="58">
                  <c:v> 358</c:v>
                </c:pt>
                <c:pt idx="59">
                  <c:v> 359</c:v>
                </c:pt>
                <c:pt idx="60">
                  <c:v> 360</c:v>
                </c:pt>
                <c:pt idx="61">
                  <c:v> 361</c:v>
                </c:pt>
                <c:pt idx="62">
                  <c:v> 362</c:v>
                </c:pt>
                <c:pt idx="63">
                  <c:v> 363</c:v>
                </c:pt>
                <c:pt idx="64">
                  <c:v> 364</c:v>
                </c:pt>
                <c:pt idx="65">
                  <c:v> 365</c:v>
                </c:pt>
                <c:pt idx="66">
                  <c:v> 366</c:v>
                </c:pt>
                <c:pt idx="67">
                  <c:v> 367</c:v>
                </c:pt>
                <c:pt idx="68">
                  <c:v> 368</c:v>
                </c:pt>
                <c:pt idx="69">
                  <c:v> 369</c:v>
                </c:pt>
                <c:pt idx="70">
                  <c:v> 370</c:v>
                </c:pt>
                <c:pt idx="71">
                  <c:v> 371</c:v>
                </c:pt>
                <c:pt idx="72">
                  <c:v> 372</c:v>
                </c:pt>
                <c:pt idx="73">
                  <c:v> 373</c:v>
                </c:pt>
                <c:pt idx="74">
                  <c:v> 374</c:v>
                </c:pt>
                <c:pt idx="75">
                  <c:v> 375</c:v>
                </c:pt>
                <c:pt idx="76">
                  <c:v> 376</c:v>
                </c:pt>
                <c:pt idx="77">
                  <c:v> 377</c:v>
                </c:pt>
                <c:pt idx="78">
                  <c:v> 378</c:v>
                </c:pt>
                <c:pt idx="79">
                  <c:v> 379</c:v>
                </c:pt>
                <c:pt idx="80">
                  <c:v> 380</c:v>
                </c:pt>
                <c:pt idx="81">
                  <c:v> 381</c:v>
                </c:pt>
                <c:pt idx="82">
                  <c:v> 382</c:v>
                </c:pt>
                <c:pt idx="83">
                  <c:v> 383</c:v>
                </c:pt>
                <c:pt idx="84">
                  <c:v> 384</c:v>
                </c:pt>
                <c:pt idx="85">
                  <c:v> 385</c:v>
                </c:pt>
                <c:pt idx="86">
                  <c:v> 386</c:v>
                </c:pt>
                <c:pt idx="87">
                  <c:v> 387</c:v>
                </c:pt>
                <c:pt idx="88">
                  <c:v> 388</c:v>
                </c:pt>
                <c:pt idx="89">
                  <c:v> 389</c:v>
                </c:pt>
                <c:pt idx="90">
                  <c:v> 390</c:v>
                </c:pt>
                <c:pt idx="91">
                  <c:v> 391</c:v>
                </c:pt>
                <c:pt idx="92">
                  <c:v> 392</c:v>
                </c:pt>
                <c:pt idx="93">
                  <c:v> 393</c:v>
                </c:pt>
                <c:pt idx="94">
                  <c:v> 394</c:v>
                </c:pt>
                <c:pt idx="95">
                  <c:v> 395</c:v>
                </c:pt>
                <c:pt idx="96">
                  <c:v> 396</c:v>
                </c:pt>
                <c:pt idx="97">
                  <c:v> 397</c:v>
                </c:pt>
                <c:pt idx="98">
                  <c:v> 398</c:v>
                </c:pt>
                <c:pt idx="99">
                  <c:v> 399</c:v>
                </c:pt>
                <c:pt idx="100">
                  <c:v> 400</c:v>
                </c:pt>
                <c:pt idx="101">
                  <c:v> 401</c:v>
                </c:pt>
                <c:pt idx="102">
                  <c:v> 402</c:v>
                </c:pt>
                <c:pt idx="103">
                  <c:v> 403</c:v>
                </c:pt>
                <c:pt idx="104">
                  <c:v> 404</c:v>
                </c:pt>
                <c:pt idx="105">
                  <c:v> 405</c:v>
                </c:pt>
                <c:pt idx="106">
                  <c:v> 406</c:v>
                </c:pt>
                <c:pt idx="107">
                  <c:v> 407</c:v>
                </c:pt>
                <c:pt idx="108">
                  <c:v> 408</c:v>
                </c:pt>
                <c:pt idx="109">
                  <c:v> 409</c:v>
                </c:pt>
                <c:pt idx="110">
                  <c:v> 410</c:v>
                </c:pt>
                <c:pt idx="111">
                  <c:v> 411</c:v>
                </c:pt>
                <c:pt idx="112">
                  <c:v> 412</c:v>
                </c:pt>
                <c:pt idx="113">
                  <c:v> 413</c:v>
                </c:pt>
                <c:pt idx="114">
                  <c:v> 414</c:v>
                </c:pt>
                <c:pt idx="115">
                  <c:v> 415</c:v>
                </c:pt>
                <c:pt idx="116">
                  <c:v> 416</c:v>
                </c:pt>
                <c:pt idx="117">
                  <c:v> 417</c:v>
                </c:pt>
                <c:pt idx="118">
                  <c:v> 418</c:v>
                </c:pt>
                <c:pt idx="119">
                  <c:v> 419</c:v>
                </c:pt>
                <c:pt idx="120">
                  <c:v> 420</c:v>
                </c:pt>
                <c:pt idx="121">
                  <c:v> 421</c:v>
                </c:pt>
                <c:pt idx="122">
                  <c:v> 422</c:v>
                </c:pt>
                <c:pt idx="123">
                  <c:v> 423</c:v>
                </c:pt>
                <c:pt idx="124">
                  <c:v> 424</c:v>
                </c:pt>
                <c:pt idx="125">
                  <c:v> 425</c:v>
                </c:pt>
                <c:pt idx="126">
                  <c:v> 426</c:v>
                </c:pt>
                <c:pt idx="127">
                  <c:v> 427</c:v>
                </c:pt>
                <c:pt idx="128">
                  <c:v> 428</c:v>
                </c:pt>
                <c:pt idx="129">
                  <c:v> 429</c:v>
                </c:pt>
                <c:pt idx="130">
                  <c:v> 430</c:v>
                </c:pt>
                <c:pt idx="131">
                  <c:v> 431</c:v>
                </c:pt>
                <c:pt idx="132">
                  <c:v> 432</c:v>
                </c:pt>
                <c:pt idx="133">
                  <c:v> 433</c:v>
                </c:pt>
                <c:pt idx="134">
                  <c:v> 434</c:v>
                </c:pt>
                <c:pt idx="135">
                  <c:v> 435</c:v>
                </c:pt>
                <c:pt idx="136">
                  <c:v> 436</c:v>
                </c:pt>
                <c:pt idx="137">
                  <c:v> 437</c:v>
                </c:pt>
                <c:pt idx="138">
                  <c:v> 438</c:v>
                </c:pt>
                <c:pt idx="139">
                  <c:v> 439</c:v>
                </c:pt>
                <c:pt idx="140">
                  <c:v> 440</c:v>
                </c:pt>
                <c:pt idx="141">
                  <c:v> 441</c:v>
                </c:pt>
                <c:pt idx="142">
                  <c:v> 442</c:v>
                </c:pt>
                <c:pt idx="143">
                  <c:v> 443</c:v>
                </c:pt>
                <c:pt idx="144">
                  <c:v> 444</c:v>
                </c:pt>
                <c:pt idx="145">
                  <c:v> 445</c:v>
                </c:pt>
                <c:pt idx="146">
                  <c:v> 446</c:v>
                </c:pt>
                <c:pt idx="147">
                  <c:v> 447</c:v>
                </c:pt>
                <c:pt idx="148">
                  <c:v> 448</c:v>
                </c:pt>
                <c:pt idx="149">
                  <c:v> 449</c:v>
                </c:pt>
                <c:pt idx="150">
                  <c:v> 450</c:v>
                </c:pt>
              </c:strCache>
            </c:strRef>
          </c:cat>
          <c:val>
            <c:numRef>
              <c:f>'Enter Data 1'!$I$303:$I$453</c:f>
              <c:numCache>
                <c:formatCode>General</c:formatCode>
                <c:ptCount val="151"/>
              </c:numCache>
            </c:numRef>
          </c:val>
          <c:smooth val="0"/>
          <c:extLst>
            <c:ext xmlns:c16="http://schemas.microsoft.com/office/drawing/2014/chart" uri="{C3380CC4-5D6E-409C-BE32-E72D297353CC}">
              <c16:uniqueId val="{00000002-EA7D-9F45-B6C5-B8CD5115522C}"/>
            </c:ext>
          </c:extLst>
        </c:ser>
        <c:ser>
          <c:idx val="2"/>
          <c:order val="2"/>
          <c:spPr>
            <a:ln w="28575" cap="rnd">
              <a:noFill/>
              <a:round/>
            </a:ln>
            <a:effectLst/>
          </c:spPr>
          <c:marker>
            <c:symbol val="circle"/>
            <c:size val="4"/>
            <c:spPr>
              <a:noFill/>
              <a:ln w="3175">
                <a:solidFill>
                  <a:schemeClr val="accent6">
                    <a:lumMod val="60000"/>
                    <a:lumOff val="40000"/>
                  </a:schemeClr>
                </a:solidFill>
              </a:ln>
              <a:effectLst/>
            </c:spPr>
          </c:marker>
          <c:cat>
            <c:strRef>
              <c:f>'Enter Data 1'!$B$303:$C$453</c:f>
              <c:strCache>
                <c:ptCount val="151"/>
                <c:pt idx="0">
                  <c:v> 300</c:v>
                </c:pt>
                <c:pt idx="1">
                  <c:v> 301</c:v>
                </c:pt>
                <c:pt idx="2">
                  <c:v> 302</c:v>
                </c:pt>
                <c:pt idx="3">
                  <c:v> 303</c:v>
                </c:pt>
                <c:pt idx="4">
                  <c:v> 304</c:v>
                </c:pt>
                <c:pt idx="5">
                  <c:v> 305</c:v>
                </c:pt>
                <c:pt idx="6">
                  <c:v> 306</c:v>
                </c:pt>
                <c:pt idx="7">
                  <c:v> 307</c:v>
                </c:pt>
                <c:pt idx="8">
                  <c:v> 308</c:v>
                </c:pt>
                <c:pt idx="9">
                  <c:v> 309</c:v>
                </c:pt>
                <c:pt idx="10">
                  <c:v> 310</c:v>
                </c:pt>
                <c:pt idx="11">
                  <c:v> 311</c:v>
                </c:pt>
                <c:pt idx="12">
                  <c:v> 312</c:v>
                </c:pt>
                <c:pt idx="13">
                  <c:v> 313</c:v>
                </c:pt>
                <c:pt idx="14">
                  <c:v> 314</c:v>
                </c:pt>
                <c:pt idx="15">
                  <c:v> 315</c:v>
                </c:pt>
                <c:pt idx="16">
                  <c:v> 316</c:v>
                </c:pt>
                <c:pt idx="17">
                  <c:v> 317</c:v>
                </c:pt>
                <c:pt idx="18">
                  <c:v> 318</c:v>
                </c:pt>
                <c:pt idx="19">
                  <c:v> 319</c:v>
                </c:pt>
                <c:pt idx="20">
                  <c:v> 320</c:v>
                </c:pt>
                <c:pt idx="21">
                  <c:v> 321</c:v>
                </c:pt>
                <c:pt idx="22">
                  <c:v> 322</c:v>
                </c:pt>
                <c:pt idx="23">
                  <c:v> 323</c:v>
                </c:pt>
                <c:pt idx="24">
                  <c:v> 324</c:v>
                </c:pt>
                <c:pt idx="25">
                  <c:v> 325</c:v>
                </c:pt>
                <c:pt idx="26">
                  <c:v> 326</c:v>
                </c:pt>
                <c:pt idx="27">
                  <c:v> 327</c:v>
                </c:pt>
                <c:pt idx="28">
                  <c:v> 328</c:v>
                </c:pt>
                <c:pt idx="29">
                  <c:v> 329</c:v>
                </c:pt>
                <c:pt idx="30">
                  <c:v> 330</c:v>
                </c:pt>
                <c:pt idx="31">
                  <c:v> 331</c:v>
                </c:pt>
                <c:pt idx="32">
                  <c:v> 332</c:v>
                </c:pt>
                <c:pt idx="33">
                  <c:v> 333</c:v>
                </c:pt>
                <c:pt idx="34">
                  <c:v> 334</c:v>
                </c:pt>
                <c:pt idx="35">
                  <c:v> 335</c:v>
                </c:pt>
                <c:pt idx="36">
                  <c:v> 336</c:v>
                </c:pt>
                <c:pt idx="37">
                  <c:v> 337</c:v>
                </c:pt>
                <c:pt idx="38">
                  <c:v> 338</c:v>
                </c:pt>
                <c:pt idx="39">
                  <c:v> 339</c:v>
                </c:pt>
                <c:pt idx="40">
                  <c:v> 340</c:v>
                </c:pt>
                <c:pt idx="41">
                  <c:v> 341</c:v>
                </c:pt>
                <c:pt idx="42">
                  <c:v> 342</c:v>
                </c:pt>
                <c:pt idx="43">
                  <c:v> 343</c:v>
                </c:pt>
                <c:pt idx="44">
                  <c:v> 344</c:v>
                </c:pt>
                <c:pt idx="45">
                  <c:v> 345</c:v>
                </c:pt>
                <c:pt idx="46">
                  <c:v> 346</c:v>
                </c:pt>
                <c:pt idx="47">
                  <c:v> 347</c:v>
                </c:pt>
                <c:pt idx="48">
                  <c:v> 348</c:v>
                </c:pt>
                <c:pt idx="49">
                  <c:v> 349</c:v>
                </c:pt>
                <c:pt idx="50">
                  <c:v> 350</c:v>
                </c:pt>
                <c:pt idx="51">
                  <c:v> 351</c:v>
                </c:pt>
                <c:pt idx="52">
                  <c:v> 352</c:v>
                </c:pt>
                <c:pt idx="53">
                  <c:v> 353</c:v>
                </c:pt>
                <c:pt idx="54">
                  <c:v> 354</c:v>
                </c:pt>
                <c:pt idx="55">
                  <c:v> 355</c:v>
                </c:pt>
                <c:pt idx="56">
                  <c:v> 356</c:v>
                </c:pt>
                <c:pt idx="57">
                  <c:v> 357</c:v>
                </c:pt>
                <c:pt idx="58">
                  <c:v> 358</c:v>
                </c:pt>
                <c:pt idx="59">
                  <c:v> 359</c:v>
                </c:pt>
                <c:pt idx="60">
                  <c:v> 360</c:v>
                </c:pt>
                <c:pt idx="61">
                  <c:v> 361</c:v>
                </c:pt>
                <c:pt idx="62">
                  <c:v> 362</c:v>
                </c:pt>
                <c:pt idx="63">
                  <c:v> 363</c:v>
                </c:pt>
                <c:pt idx="64">
                  <c:v> 364</c:v>
                </c:pt>
                <c:pt idx="65">
                  <c:v> 365</c:v>
                </c:pt>
                <c:pt idx="66">
                  <c:v> 366</c:v>
                </c:pt>
                <c:pt idx="67">
                  <c:v> 367</c:v>
                </c:pt>
                <c:pt idx="68">
                  <c:v> 368</c:v>
                </c:pt>
                <c:pt idx="69">
                  <c:v> 369</c:v>
                </c:pt>
                <c:pt idx="70">
                  <c:v> 370</c:v>
                </c:pt>
                <c:pt idx="71">
                  <c:v> 371</c:v>
                </c:pt>
                <c:pt idx="72">
                  <c:v> 372</c:v>
                </c:pt>
                <c:pt idx="73">
                  <c:v> 373</c:v>
                </c:pt>
                <c:pt idx="74">
                  <c:v> 374</c:v>
                </c:pt>
                <c:pt idx="75">
                  <c:v> 375</c:v>
                </c:pt>
                <c:pt idx="76">
                  <c:v> 376</c:v>
                </c:pt>
                <c:pt idx="77">
                  <c:v> 377</c:v>
                </c:pt>
                <c:pt idx="78">
                  <c:v> 378</c:v>
                </c:pt>
                <c:pt idx="79">
                  <c:v> 379</c:v>
                </c:pt>
                <c:pt idx="80">
                  <c:v> 380</c:v>
                </c:pt>
                <c:pt idx="81">
                  <c:v> 381</c:v>
                </c:pt>
                <c:pt idx="82">
                  <c:v> 382</c:v>
                </c:pt>
                <c:pt idx="83">
                  <c:v> 383</c:v>
                </c:pt>
                <c:pt idx="84">
                  <c:v> 384</c:v>
                </c:pt>
                <c:pt idx="85">
                  <c:v> 385</c:v>
                </c:pt>
                <c:pt idx="86">
                  <c:v> 386</c:v>
                </c:pt>
                <c:pt idx="87">
                  <c:v> 387</c:v>
                </c:pt>
                <c:pt idx="88">
                  <c:v> 388</c:v>
                </c:pt>
                <c:pt idx="89">
                  <c:v> 389</c:v>
                </c:pt>
                <c:pt idx="90">
                  <c:v> 390</c:v>
                </c:pt>
                <c:pt idx="91">
                  <c:v> 391</c:v>
                </c:pt>
                <c:pt idx="92">
                  <c:v> 392</c:v>
                </c:pt>
                <c:pt idx="93">
                  <c:v> 393</c:v>
                </c:pt>
                <c:pt idx="94">
                  <c:v> 394</c:v>
                </c:pt>
                <c:pt idx="95">
                  <c:v> 395</c:v>
                </c:pt>
                <c:pt idx="96">
                  <c:v> 396</c:v>
                </c:pt>
                <c:pt idx="97">
                  <c:v> 397</c:v>
                </c:pt>
                <c:pt idx="98">
                  <c:v> 398</c:v>
                </c:pt>
                <c:pt idx="99">
                  <c:v> 399</c:v>
                </c:pt>
                <c:pt idx="100">
                  <c:v> 400</c:v>
                </c:pt>
                <c:pt idx="101">
                  <c:v> 401</c:v>
                </c:pt>
                <c:pt idx="102">
                  <c:v> 402</c:v>
                </c:pt>
                <c:pt idx="103">
                  <c:v> 403</c:v>
                </c:pt>
                <c:pt idx="104">
                  <c:v> 404</c:v>
                </c:pt>
                <c:pt idx="105">
                  <c:v> 405</c:v>
                </c:pt>
                <c:pt idx="106">
                  <c:v> 406</c:v>
                </c:pt>
                <c:pt idx="107">
                  <c:v> 407</c:v>
                </c:pt>
                <c:pt idx="108">
                  <c:v> 408</c:v>
                </c:pt>
                <c:pt idx="109">
                  <c:v> 409</c:v>
                </c:pt>
                <c:pt idx="110">
                  <c:v> 410</c:v>
                </c:pt>
                <c:pt idx="111">
                  <c:v> 411</c:v>
                </c:pt>
                <c:pt idx="112">
                  <c:v> 412</c:v>
                </c:pt>
                <c:pt idx="113">
                  <c:v> 413</c:v>
                </c:pt>
                <c:pt idx="114">
                  <c:v> 414</c:v>
                </c:pt>
                <c:pt idx="115">
                  <c:v> 415</c:v>
                </c:pt>
                <c:pt idx="116">
                  <c:v> 416</c:v>
                </c:pt>
                <c:pt idx="117">
                  <c:v> 417</c:v>
                </c:pt>
                <c:pt idx="118">
                  <c:v> 418</c:v>
                </c:pt>
                <c:pt idx="119">
                  <c:v> 419</c:v>
                </c:pt>
                <c:pt idx="120">
                  <c:v> 420</c:v>
                </c:pt>
                <c:pt idx="121">
                  <c:v> 421</c:v>
                </c:pt>
                <c:pt idx="122">
                  <c:v> 422</c:v>
                </c:pt>
                <c:pt idx="123">
                  <c:v> 423</c:v>
                </c:pt>
                <c:pt idx="124">
                  <c:v> 424</c:v>
                </c:pt>
                <c:pt idx="125">
                  <c:v> 425</c:v>
                </c:pt>
                <c:pt idx="126">
                  <c:v> 426</c:v>
                </c:pt>
                <c:pt idx="127">
                  <c:v> 427</c:v>
                </c:pt>
                <c:pt idx="128">
                  <c:v> 428</c:v>
                </c:pt>
                <c:pt idx="129">
                  <c:v> 429</c:v>
                </c:pt>
                <c:pt idx="130">
                  <c:v> 430</c:v>
                </c:pt>
                <c:pt idx="131">
                  <c:v> 431</c:v>
                </c:pt>
                <c:pt idx="132">
                  <c:v> 432</c:v>
                </c:pt>
                <c:pt idx="133">
                  <c:v> 433</c:v>
                </c:pt>
                <c:pt idx="134">
                  <c:v> 434</c:v>
                </c:pt>
                <c:pt idx="135">
                  <c:v> 435</c:v>
                </c:pt>
                <c:pt idx="136">
                  <c:v> 436</c:v>
                </c:pt>
                <c:pt idx="137">
                  <c:v> 437</c:v>
                </c:pt>
                <c:pt idx="138">
                  <c:v> 438</c:v>
                </c:pt>
                <c:pt idx="139">
                  <c:v> 439</c:v>
                </c:pt>
                <c:pt idx="140">
                  <c:v> 440</c:v>
                </c:pt>
                <c:pt idx="141">
                  <c:v> 441</c:v>
                </c:pt>
                <c:pt idx="142">
                  <c:v> 442</c:v>
                </c:pt>
                <c:pt idx="143">
                  <c:v> 443</c:v>
                </c:pt>
                <c:pt idx="144">
                  <c:v> 444</c:v>
                </c:pt>
                <c:pt idx="145">
                  <c:v> 445</c:v>
                </c:pt>
                <c:pt idx="146">
                  <c:v> 446</c:v>
                </c:pt>
                <c:pt idx="147">
                  <c:v> 447</c:v>
                </c:pt>
                <c:pt idx="148">
                  <c:v> 448</c:v>
                </c:pt>
                <c:pt idx="149">
                  <c:v> 449</c:v>
                </c:pt>
                <c:pt idx="150">
                  <c:v> 450</c:v>
                </c:pt>
              </c:strCache>
            </c:strRef>
          </c:cat>
          <c:val>
            <c:numRef>
              <c:f>'Enter Data 1'!$K$303:$K$453</c:f>
              <c:numCache>
                <c:formatCode>General</c:formatCode>
                <c:ptCount val="151"/>
              </c:numCache>
            </c:numRef>
          </c:val>
          <c:smooth val="0"/>
          <c:extLst>
            <c:ext xmlns:c16="http://schemas.microsoft.com/office/drawing/2014/chart" uri="{C3380CC4-5D6E-409C-BE32-E72D297353CC}">
              <c16:uniqueId val="{00000003-EA7D-9F45-B6C5-B8CD5115522C}"/>
            </c:ext>
          </c:extLst>
        </c:ser>
        <c:ser>
          <c:idx val="3"/>
          <c:order val="3"/>
          <c:spPr>
            <a:ln w="12700" cap="rnd">
              <a:noFill/>
              <a:round/>
            </a:ln>
            <a:effectLst/>
          </c:spPr>
          <c:marker>
            <c:symbol val="circle"/>
            <c:size val="4"/>
            <c:spPr>
              <a:solidFill>
                <a:schemeClr val="accent6">
                  <a:lumMod val="60000"/>
                  <a:lumOff val="40000"/>
                </a:schemeClr>
              </a:solidFill>
              <a:ln w="3175">
                <a:solidFill>
                  <a:schemeClr val="accent6">
                    <a:lumMod val="60000"/>
                    <a:lumOff val="40000"/>
                  </a:schemeClr>
                </a:solidFill>
              </a:ln>
              <a:effectLst/>
            </c:spPr>
          </c:marker>
          <c:cat>
            <c:strRef>
              <c:f>'Enter Data 1'!$B$303:$C$453</c:f>
              <c:strCache>
                <c:ptCount val="151"/>
                <c:pt idx="0">
                  <c:v> 300</c:v>
                </c:pt>
                <c:pt idx="1">
                  <c:v> 301</c:v>
                </c:pt>
                <c:pt idx="2">
                  <c:v> 302</c:v>
                </c:pt>
                <c:pt idx="3">
                  <c:v> 303</c:v>
                </c:pt>
                <c:pt idx="4">
                  <c:v> 304</c:v>
                </c:pt>
                <c:pt idx="5">
                  <c:v> 305</c:v>
                </c:pt>
                <c:pt idx="6">
                  <c:v> 306</c:v>
                </c:pt>
                <c:pt idx="7">
                  <c:v> 307</c:v>
                </c:pt>
                <c:pt idx="8">
                  <c:v> 308</c:v>
                </c:pt>
                <c:pt idx="9">
                  <c:v> 309</c:v>
                </c:pt>
                <c:pt idx="10">
                  <c:v> 310</c:v>
                </c:pt>
                <c:pt idx="11">
                  <c:v> 311</c:v>
                </c:pt>
                <c:pt idx="12">
                  <c:v> 312</c:v>
                </c:pt>
                <c:pt idx="13">
                  <c:v> 313</c:v>
                </c:pt>
                <c:pt idx="14">
                  <c:v> 314</c:v>
                </c:pt>
                <c:pt idx="15">
                  <c:v> 315</c:v>
                </c:pt>
                <c:pt idx="16">
                  <c:v> 316</c:v>
                </c:pt>
                <c:pt idx="17">
                  <c:v> 317</c:v>
                </c:pt>
                <c:pt idx="18">
                  <c:v> 318</c:v>
                </c:pt>
                <c:pt idx="19">
                  <c:v> 319</c:v>
                </c:pt>
                <c:pt idx="20">
                  <c:v> 320</c:v>
                </c:pt>
                <c:pt idx="21">
                  <c:v> 321</c:v>
                </c:pt>
                <c:pt idx="22">
                  <c:v> 322</c:v>
                </c:pt>
                <c:pt idx="23">
                  <c:v> 323</c:v>
                </c:pt>
                <c:pt idx="24">
                  <c:v> 324</c:v>
                </c:pt>
                <c:pt idx="25">
                  <c:v> 325</c:v>
                </c:pt>
                <c:pt idx="26">
                  <c:v> 326</c:v>
                </c:pt>
                <c:pt idx="27">
                  <c:v> 327</c:v>
                </c:pt>
                <c:pt idx="28">
                  <c:v> 328</c:v>
                </c:pt>
                <c:pt idx="29">
                  <c:v> 329</c:v>
                </c:pt>
                <c:pt idx="30">
                  <c:v> 330</c:v>
                </c:pt>
                <c:pt idx="31">
                  <c:v> 331</c:v>
                </c:pt>
                <c:pt idx="32">
                  <c:v> 332</c:v>
                </c:pt>
                <c:pt idx="33">
                  <c:v> 333</c:v>
                </c:pt>
                <c:pt idx="34">
                  <c:v> 334</c:v>
                </c:pt>
                <c:pt idx="35">
                  <c:v> 335</c:v>
                </c:pt>
                <c:pt idx="36">
                  <c:v> 336</c:v>
                </c:pt>
                <c:pt idx="37">
                  <c:v> 337</c:v>
                </c:pt>
                <c:pt idx="38">
                  <c:v> 338</c:v>
                </c:pt>
                <c:pt idx="39">
                  <c:v> 339</c:v>
                </c:pt>
                <c:pt idx="40">
                  <c:v> 340</c:v>
                </c:pt>
                <c:pt idx="41">
                  <c:v> 341</c:v>
                </c:pt>
                <c:pt idx="42">
                  <c:v> 342</c:v>
                </c:pt>
                <c:pt idx="43">
                  <c:v> 343</c:v>
                </c:pt>
                <c:pt idx="44">
                  <c:v> 344</c:v>
                </c:pt>
                <c:pt idx="45">
                  <c:v> 345</c:v>
                </c:pt>
                <c:pt idx="46">
                  <c:v> 346</c:v>
                </c:pt>
                <c:pt idx="47">
                  <c:v> 347</c:v>
                </c:pt>
                <c:pt idx="48">
                  <c:v> 348</c:v>
                </c:pt>
                <c:pt idx="49">
                  <c:v> 349</c:v>
                </c:pt>
                <c:pt idx="50">
                  <c:v> 350</c:v>
                </c:pt>
                <c:pt idx="51">
                  <c:v> 351</c:v>
                </c:pt>
                <c:pt idx="52">
                  <c:v> 352</c:v>
                </c:pt>
                <c:pt idx="53">
                  <c:v> 353</c:v>
                </c:pt>
                <c:pt idx="54">
                  <c:v> 354</c:v>
                </c:pt>
                <c:pt idx="55">
                  <c:v> 355</c:v>
                </c:pt>
                <c:pt idx="56">
                  <c:v> 356</c:v>
                </c:pt>
                <c:pt idx="57">
                  <c:v> 357</c:v>
                </c:pt>
                <c:pt idx="58">
                  <c:v> 358</c:v>
                </c:pt>
                <c:pt idx="59">
                  <c:v> 359</c:v>
                </c:pt>
                <c:pt idx="60">
                  <c:v> 360</c:v>
                </c:pt>
                <c:pt idx="61">
                  <c:v> 361</c:v>
                </c:pt>
                <c:pt idx="62">
                  <c:v> 362</c:v>
                </c:pt>
                <c:pt idx="63">
                  <c:v> 363</c:v>
                </c:pt>
                <c:pt idx="64">
                  <c:v> 364</c:v>
                </c:pt>
                <c:pt idx="65">
                  <c:v> 365</c:v>
                </c:pt>
                <c:pt idx="66">
                  <c:v> 366</c:v>
                </c:pt>
                <c:pt idx="67">
                  <c:v> 367</c:v>
                </c:pt>
                <c:pt idx="68">
                  <c:v> 368</c:v>
                </c:pt>
                <c:pt idx="69">
                  <c:v> 369</c:v>
                </c:pt>
                <c:pt idx="70">
                  <c:v> 370</c:v>
                </c:pt>
                <c:pt idx="71">
                  <c:v> 371</c:v>
                </c:pt>
                <c:pt idx="72">
                  <c:v> 372</c:v>
                </c:pt>
                <c:pt idx="73">
                  <c:v> 373</c:v>
                </c:pt>
                <c:pt idx="74">
                  <c:v> 374</c:v>
                </c:pt>
                <c:pt idx="75">
                  <c:v> 375</c:v>
                </c:pt>
                <c:pt idx="76">
                  <c:v> 376</c:v>
                </c:pt>
                <c:pt idx="77">
                  <c:v> 377</c:v>
                </c:pt>
                <c:pt idx="78">
                  <c:v> 378</c:v>
                </c:pt>
                <c:pt idx="79">
                  <c:v> 379</c:v>
                </c:pt>
                <c:pt idx="80">
                  <c:v> 380</c:v>
                </c:pt>
                <c:pt idx="81">
                  <c:v> 381</c:v>
                </c:pt>
                <c:pt idx="82">
                  <c:v> 382</c:v>
                </c:pt>
                <c:pt idx="83">
                  <c:v> 383</c:v>
                </c:pt>
                <c:pt idx="84">
                  <c:v> 384</c:v>
                </c:pt>
                <c:pt idx="85">
                  <c:v> 385</c:v>
                </c:pt>
                <c:pt idx="86">
                  <c:v> 386</c:v>
                </c:pt>
                <c:pt idx="87">
                  <c:v> 387</c:v>
                </c:pt>
                <c:pt idx="88">
                  <c:v> 388</c:v>
                </c:pt>
                <c:pt idx="89">
                  <c:v> 389</c:v>
                </c:pt>
                <c:pt idx="90">
                  <c:v> 390</c:v>
                </c:pt>
                <c:pt idx="91">
                  <c:v> 391</c:v>
                </c:pt>
                <c:pt idx="92">
                  <c:v> 392</c:v>
                </c:pt>
                <c:pt idx="93">
                  <c:v> 393</c:v>
                </c:pt>
                <c:pt idx="94">
                  <c:v> 394</c:v>
                </c:pt>
                <c:pt idx="95">
                  <c:v> 395</c:v>
                </c:pt>
                <c:pt idx="96">
                  <c:v> 396</c:v>
                </c:pt>
                <c:pt idx="97">
                  <c:v> 397</c:v>
                </c:pt>
                <c:pt idx="98">
                  <c:v> 398</c:v>
                </c:pt>
                <c:pt idx="99">
                  <c:v> 399</c:v>
                </c:pt>
                <c:pt idx="100">
                  <c:v> 400</c:v>
                </c:pt>
                <c:pt idx="101">
                  <c:v> 401</c:v>
                </c:pt>
                <c:pt idx="102">
                  <c:v> 402</c:v>
                </c:pt>
                <c:pt idx="103">
                  <c:v> 403</c:v>
                </c:pt>
                <c:pt idx="104">
                  <c:v> 404</c:v>
                </c:pt>
                <c:pt idx="105">
                  <c:v> 405</c:v>
                </c:pt>
                <c:pt idx="106">
                  <c:v> 406</c:v>
                </c:pt>
                <c:pt idx="107">
                  <c:v> 407</c:v>
                </c:pt>
                <c:pt idx="108">
                  <c:v> 408</c:v>
                </c:pt>
                <c:pt idx="109">
                  <c:v> 409</c:v>
                </c:pt>
                <c:pt idx="110">
                  <c:v> 410</c:v>
                </c:pt>
                <c:pt idx="111">
                  <c:v> 411</c:v>
                </c:pt>
                <c:pt idx="112">
                  <c:v> 412</c:v>
                </c:pt>
                <c:pt idx="113">
                  <c:v> 413</c:v>
                </c:pt>
                <c:pt idx="114">
                  <c:v> 414</c:v>
                </c:pt>
                <c:pt idx="115">
                  <c:v> 415</c:v>
                </c:pt>
                <c:pt idx="116">
                  <c:v> 416</c:v>
                </c:pt>
                <c:pt idx="117">
                  <c:v> 417</c:v>
                </c:pt>
                <c:pt idx="118">
                  <c:v> 418</c:v>
                </c:pt>
                <c:pt idx="119">
                  <c:v> 419</c:v>
                </c:pt>
                <c:pt idx="120">
                  <c:v> 420</c:v>
                </c:pt>
                <c:pt idx="121">
                  <c:v> 421</c:v>
                </c:pt>
                <c:pt idx="122">
                  <c:v> 422</c:v>
                </c:pt>
                <c:pt idx="123">
                  <c:v> 423</c:v>
                </c:pt>
                <c:pt idx="124">
                  <c:v> 424</c:v>
                </c:pt>
                <c:pt idx="125">
                  <c:v> 425</c:v>
                </c:pt>
                <c:pt idx="126">
                  <c:v> 426</c:v>
                </c:pt>
                <c:pt idx="127">
                  <c:v> 427</c:v>
                </c:pt>
                <c:pt idx="128">
                  <c:v> 428</c:v>
                </c:pt>
                <c:pt idx="129">
                  <c:v> 429</c:v>
                </c:pt>
                <c:pt idx="130">
                  <c:v> 430</c:v>
                </c:pt>
                <c:pt idx="131">
                  <c:v> 431</c:v>
                </c:pt>
                <c:pt idx="132">
                  <c:v> 432</c:v>
                </c:pt>
                <c:pt idx="133">
                  <c:v> 433</c:v>
                </c:pt>
                <c:pt idx="134">
                  <c:v> 434</c:v>
                </c:pt>
                <c:pt idx="135">
                  <c:v> 435</c:v>
                </c:pt>
                <c:pt idx="136">
                  <c:v> 436</c:v>
                </c:pt>
                <c:pt idx="137">
                  <c:v> 437</c:v>
                </c:pt>
                <c:pt idx="138">
                  <c:v> 438</c:v>
                </c:pt>
                <c:pt idx="139">
                  <c:v> 439</c:v>
                </c:pt>
                <c:pt idx="140">
                  <c:v> 440</c:v>
                </c:pt>
                <c:pt idx="141">
                  <c:v> 441</c:v>
                </c:pt>
                <c:pt idx="142">
                  <c:v> 442</c:v>
                </c:pt>
                <c:pt idx="143">
                  <c:v> 443</c:v>
                </c:pt>
                <c:pt idx="144">
                  <c:v> 444</c:v>
                </c:pt>
                <c:pt idx="145">
                  <c:v> 445</c:v>
                </c:pt>
                <c:pt idx="146">
                  <c:v> 446</c:v>
                </c:pt>
                <c:pt idx="147">
                  <c:v> 447</c:v>
                </c:pt>
                <c:pt idx="148">
                  <c:v> 448</c:v>
                </c:pt>
                <c:pt idx="149">
                  <c:v> 449</c:v>
                </c:pt>
                <c:pt idx="150">
                  <c:v> 450</c:v>
                </c:pt>
              </c:strCache>
            </c:strRef>
          </c:cat>
          <c:val>
            <c:numRef>
              <c:f>'Enter Data 1'!$L$303:$L$453</c:f>
              <c:numCache>
                <c:formatCode>General</c:formatCode>
                <c:ptCount val="151"/>
              </c:numCache>
            </c:numRef>
          </c:val>
          <c:smooth val="0"/>
          <c:extLst>
            <c:ext xmlns:c16="http://schemas.microsoft.com/office/drawing/2014/chart" uri="{C3380CC4-5D6E-409C-BE32-E72D297353CC}">
              <c16:uniqueId val="{00000004-EA7D-9F45-B6C5-B8CD5115522C}"/>
            </c:ext>
          </c:extLst>
        </c:ser>
        <c:ser>
          <c:idx val="4"/>
          <c:order val="4"/>
          <c:spPr>
            <a:ln w="12700" cap="rnd">
              <a:noFill/>
              <a:round/>
            </a:ln>
            <a:effectLst/>
          </c:spPr>
          <c:marker>
            <c:symbol val="circle"/>
            <c:size val="4"/>
            <c:spPr>
              <a:noFill/>
              <a:ln w="3175">
                <a:solidFill>
                  <a:schemeClr val="accent6">
                    <a:lumMod val="60000"/>
                    <a:lumOff val="40000"/>
                  </a:schemeClr>
                </a:solidFill>
              </a:ln>
              <a:effectLst/>
            </c:spPr>
          </c:marker>
          <c:cat>
            <c:strRef>
              <c:f>'Enter Data 1'!$B$303:$C$453</c:f>
              <c:strCache>
                <c:ptCount val="151"/>
                <c:pt idx="0">
                  <c:v> 300</c:v>
                </c:pt>
                <c:pt idx="1">
                  <c:v> 301</c:v>
                </c:pt>
                <c:pt idx="2">
                  <c:v> 302</c:v>
                </c:pt>
                <c:pt idx="3">
                  <c:v> 303</c:v>
                </c:pt>
                <c:pt idx="4">
                  <c:v> 304</c:v>
                </c:pt>
                <c:pt idx="5">
                  <c:v> 305</c:v>
                </c:pt>
                <c:pt idx="6">
                  <c:v> 306</c:v>
                </c:pt>
                <c:pt idx="7">
                  <c:v> 307</c:v>
                </c:pt>
                <c:pt idx="8">
                  <c:v> 308</c:v>
                </c:pt>
                <c:pt idx="9">
                  <c:v> 309</c:v>
                </c:pt>
                <c:pt idx="10">
                  <c:v> 310</c:v>
                </c:pt>
                <c:pt idx="11">
                  <c:v> 311</c:v>
                </c:pt>
                <c:pt idx="12">
                  <c:v> 312</c:v>
                </c:pt>
                <c:pt idx="13">
                  <c:v> 313</c:v>
                </c:pt>
                <c:pt idx="14">
                  <c:v> 314</c:v>
                </c:pt>
                <c:pt idx="15">
                  <c:v> 315</c:v>
                </c:pt>
                <c:pt idx="16">
                  <c:v> 316</c:v>
                </c:pt>
                <c:pt idx="17">
                  <c:v> 317</c:v>
                </c:pt>
                <c:pt idx="18">
                  <c:v> 318</c:v>
                </c:pt>
                <c:pt idx="19">
                  <c:v> 319</c:v>
                </c:pt>
                <c:pt idx="20">
                  <c:v> 320</c:v>
                </c:pt>
                <c:pt idx="21">
                  <c:v> 321</c:v>
                </c:pt>
                <c:pt idx="22">
                  <c:v> 322</c:v>
                </c:pt>
                <c:pt idx="23">
                  <c:v> 323</c:v>
                </c:pt>
                <c:pt idx="24">
                  <c:v> 324</c:v>
                </c:pt>
                <c:pt idx="25">
                  <c:v> 325</c:v>
                </c:pt>
                <c:pt idx="26">
                  <c:v> 326</c:v>
                </c:pt>
                <c:pt idx="27">
                  <c:v> 327</c:v>
                </c:pt>
                <c:pt idx="28">
                  <c:v> 328</c:v>
                </c:pt>
                <c:pt idx="29">
                  <c:v> 329</c:v>
                </c:pt>
                <c:pt idx="30">
                  <c:v> 330</c:v>
                </c:pt>
                <c:pt idx="31">
                  <c:v> 331</c:v>
                </c:pt>
                <c:pt idx="32">
                  <c:v> 332</c:v>
                </c:pt>
                <c:pt idx="33">
                  <c:v> 333</c:v>
                </c:pt>
                <c:pt idx="34">
                  <c:v> 334</c:v>
                </c:pt>
                <c:pt idx="35">
                  <c:v> 335</c:v>
                </c:pt>
                <c:pt idx="36">
                  <c:v> 336</c:v>
                </c:pt>
                <c:pt idx="37">
                  <c:v> 337</c:v>
                </c:pt>
                <c:pt idx="38">
                  <c:v> 338</c:v>
                </c:pt>
                <c:pt idx="39">
                  <c:v> 339</c:v>
                </c:pt>
                <c:pt idx="40">
                  <c:v> 340</c:v>
                </c:pt>
                <c:pt idx="41">
                  <c:v> 341</c:v>
                </c:pt>
                <c:pt idx="42">
                  <c:v> 342</c:v>
                </c:pt>
                <c:pt idx="43">
                  <c:v> 343</c:v>
                </c:pt>
                <c:pt idx="44">
                  <c:v> 344</c:v>
                </c:pt>
                <c:pt idx="45">
                  <c:v> 345</c:v>
                </c:pt>
                <c:pt idx="46">
                  <c:v> 346</c:v>
                </c:pt>
                <c:pt idx="47">
                  <c:v> 347</c:v>
                </c:pt>
                <c:pt idx="48">
                  <c:v> 348</c:v>
                </c:pt>
                <c:pt idx="49">
                  <c:v> 349</c:v>
                </c:pt>
                <c:pt idx="50">
                  <c:v> 350</c:v>
                </c:pt>
                <c:pt idx="51">
                  <c:v> 351</c:v>
                </c:pt>
                <c:pt idx="52">
                  <c:v> 352</c:v>
                </c:pt>
                <c:pt idx="53">
                  <c:v> 353</c:v>
                </c:pt>
                <c:pt idx="54">
                  <c:v> 354</c:v>
                </c:pt>
                <c:pt idx="55">
                  <c:v> 355</c:v>
                </c:pt>
                <c:pt idx="56">
                  <c:v> 356</c:v>
                </c:pt>
                <c:pt idx="57">
                  <c:v> 357</c:v>
                </c:pt>
                <c:pt idx="58">
                  <c:v> 358</c:v>
                </c:pt>
                <c:pt idx="59">
                  <c:v> 359</c:v>
                </c:pt>
                <c:pt idx="60">
                  <c:v> 360</c:v>
                </c:pt>
                <c:pt idx="61">
                  <c:v> 361</c:v>
                </c:pt>
                <c:pt idx="62">
                  <c:v> 362</c:v>
                </c:pt>
                <c:pt idx="63">
                  <c:v> 363</c:v>
                </c:pt>
                <c:pt idx="64">
                  <c:v> 364</c:v>
                </c:pt>
                <c:pt idx="65">
                  <c:v> 365</c:v>
                </c:pt>
                <c:pt idx="66">
                  <c:v> 366</c:v>
                </c:pt>
                <c:pt idx="67">
                  <c:v> 367</c:v>
                </c:pt>
                <c:pt idx="68">
                  <c:v> 368</c:v>
                </c:pt>
                <c:pt idx="69">
                  <c:v> 369</c:v>
                </c:pt>
                <c:pt idx="70">
                  <c:v> 370</c:v>
                </c:pt>
                <c:pt idx="71">
                  <c:v> 371</c:v>
                </c:pt>
                <c:pt idx="72">
                  <c:v> 372</c:v>
                </c:pt>
                <c:pt idx="73">
                  <c:v> 373</c:v>
                </c:pt>
                <c:pt idx="74">
                  <c:v> 374</c:v>
                </c:pt>
                <c:pt idx="75">
                  <c:v> 375</c:v>
                </c:pt>
                <c:pt idx="76">
                  <c:v> 376</c:v>
                </c:pt>
                <c:pt idx="77">
                  <c:v> 377</c:v>
                </c:pt>
                <c:pt idx="78">
                  <c:v> 378</c:v>
                </c:pt>
                <c:pt idx="79">
                  <c:v> 379</c:v>
                </c:pt>
                <c:pt idx="80">
                  <c:v> 380</c:v>
                </c:pt>
                <c:pt idx="81">
                  <c:v> 381</c:v>
                </c:pt>
                <c:pt idx="82">
                  <c:v> 382</c:v>
                </c:pt>
                <c:pt idx="83">
                  <c:v> 383</c:v>
                </c:pt>
                <c:pt idx="84">
                  <c:v> 384</c:v>
                </c:pt>
                <c:pt idx="85">
                  <c:v> 385</c:v>
                </c:pt>
                <c:pt idx="86">
                  <c:v> 386</c:v>
                </c:pt>
                <c:pt idx="87">
                  <c:v> 387</c:v>
                </c:pt>
                <c:pt idx="88">
                  <c:v> 388</c:v>
                </c:pt>
                <c:pt idx="89">
                  <c:v> 389</c:v>
                </c:pt>
                <c:pt idx="90">
                  <c:v> 390</c:v>
                </c:pt>
                <c:pt idx="91">
                  <c:v> 391</c:v>
                </c:pt>
                <c:pt idx="92">
                  <c:v> 392</c:v>
                </c:pt>
                <c:pt idx="93">
                  <c:v> 393</c:v>
                </c:pt>
                <c:pt idx="94">
                  <c:v> 394</c:v>
                </c:pt>
                <c:pt idx="95">
                  <c:v> 395</c:v>
                </c:pt>
                <c:pt idx="96">
                  <c:v> 396</c:v>
                </c:pt>
                <c:pt idx="97">
                  <c:v> 397</c:v>
                </c:pt>
                <c:pt idx="98">
                  <c:v> 398</c:v>
                </c:pt>
                <c:pt idx="99">
                  <c:v> 399</c:v>
                </c:pt>
                <c:pt idx="100">
                  <c:v> 400</c:v>
                </c:pt>
                <c:pt idx="101">
                  <c:v> 401</c:v>
                </c:pt>
                <c:pt idx="102">
                  <c:v> 402</c:v>
                </c:pt>
                <c:pt idx="103">
                  <c:v> 403</c:v>
                </c:pt>
                <c:pt idx="104">
                  <c:v> 404</c:v>
                </c:pt>
                <c:pt idx="105">
                  <c:v> 405</c:v>
                </c:pt>
                <c:pt idx="106">
                  <c:v> 406</c:v>
                </c:pt>
                <c:pt idx="107">
                  <c:v> 407</c:v>
                </c:pt>
                <c:pt idx="108">
                  <c:v> 408</c:v>
                </c:pt>
                <c:pt idx="109">
                  <c:v> 409</c:v>
                </c:pt>
                <c:pt idx="110">
                  <c:v> 410</c:v>
                </c:pt>
                <c:pt idx="111">
                  <c:v> 411</c:v>
                </c:pt>
                <c:pt idx="112">
                  <c:v> 412</c:v>
                </c:pt>
                <c:pt idx="113">
                  <c:v> 413</c:v>
                </c:pt>
                <c:pt idx="114">
                  <c:v> 414</c:v>
                </c:pt>
                <c:pt idx="115">
                  <c:v> 415</c:v>
                </c:pt>
                <c:pt idx="116">
                  <c:v> 416</c:v>
                </c:pt>
                <c:pt idx="117">
                  <c:v> 417</c:v>
                </c:pt>
                <c:pt idx="118">
                  <c:v> 418</c:v>
                </c:pt>
                <c:pt idx="119">
                  <c:v> 419</c:v>
                </c:pt>
                <c:pt idx="120">
                  <c:v> 420</c:v>
                </c:pt>
                <c:pt idx="121">
                  <c:v> 421</c:v>
                </c:pt>
                <c:pt idx="122">
                  <c:v> 422</c:v>
                </c:pt>
                <c:pt idx="123">
                  <c:v> 423</c:v>
                </c:pt>
                <c:pt idx="124">
                  <c:v> 424</c:v>
                </c:pt>
                <c:pt idx="125">
                  <c:v> 425</c:v>
                </c:pt>
                <c:pt idx="126">
                  <c:v> 426</c:v>
                </c:pt>
                <c:pt idx="127">
                  <c:v> 427</c:v>
                </c:pt>
                <c:pt idx="128">
                  <c:v> 428</c:v>
                </c:pt>
                <c:pt idx="129">
                  <c:v> 429</c:v>
                </c:pt>
                <c:pt idx="130">
                  <c:v> 430</c:v>
                </c:pt>
                <c:pt idx="131">
                  <c:v> 431</c:v>
                </c:pt>
                <c:pt idx="132">
                  <c:v> 432</c:v>
                </c:pt>
                <c:pt idx="133">
                  <c:v> 433</c:v>
                </c:pt>
                <c:pt idx="134">
                  <c:v> 434</c:v>
                </c:pt>
                <c:pt idx="135">
                  <c:v> 435</c:v>
                </c:pt>
                <c:pt idx="136">
                  <c:v> 436</c:v>
                </c:pt>
                <c:pt idx="137">
                  <c:v> 437</c:v>
                </c:pt>
                <c:pt idx="138">
                  <c:v> 438</c:v>
                </c:pt>
                <c:pt idx="139">
                  <c:v> 439</c:v>
                </c:pt>
                <c:pt idx="140">
                  <c:v> 440</c:v>
                </c:pt>
                <c:pt idx="141">
                  <c:v> 441</c:v>
                </c:pt>
                <c:pt idx="142">
                  <c:v> 442</c:v>
                </c:pt>
                <c:pt idx="143">
                  <c:v> 443</c:v>
                </c:pt>
                <c:pt idx="144">
                  <c:v> 444</c:v>
                </c:pt>
                <c:pt idx="145">
                  <c:v> 445</c:v>
                </c:pt>
                <c:pt idx="146">
                  <c:v> 446</c:v>
                </c:pt>
                <c:pt idx="147">
                  <c:v> 447</c:v>
                </c:pt>
                <c:pt idx="148">
                  <c:v> 448</c:v>
                </c:pt>
                <c:pt idx="149">
                  <c:v> 449</c:v>
                </c:pt>
                <c:pt idx="150">
                  <c:v> 450</c:v>
                </c:pt>
              </c:strCache>
            </c:strRef>
          </c:cat>
          <c:val>
            <c:numRef>
              <c:f>'Enter Data 1'!$M$303:$M$453</c:f>
              <c:numCache>
                <c:formatCode>General</c:formatCode>
                <c:ptCount val="151"/>
              </c:numCache>
            </c:numRef>
          </c:val>
          <c:smooth val="0"/>
          <c:extLst>
            <c:ext xmlns:c16="http://schemas.microsoft.com/office/drawing/2014/chart" uri="{C3380CC4-5D6E-409C-BE32-E72D297353CC}">
              <c16:uniqueId val="{00000005-EA7D-9F45-B6C5-B8CD5115522C}"/>
            </c:ext>
          </c:extLst>
        </c:ser>
        <c:ser>
          <c:idx val="5"/>
          <c:order val="5"/>
          <c:spPr>
            <a:ln w="28575" cap="rnd">
              <a:noFill/>
              <a:round/>
            </a:ln>
            <a:effectLst/>
          </c:spPr>
          <c:marker>
            <c:symbol val="circle"/>
            <c:size val="4"/>
            <c:spPr>
              <a:solidFill>
                <a:schemeClr val="accent6">
                  <a:lumMod val="60000"/>
                  <a:lumOff val="40000"/>
                </a:schemeClr>
              </a:solidFill>
              <a:ln w="3175">
                <a:solidFill>
                  <a:schemeClr val="accent6">
                    <a:lumMod val="40000"/>
                    <a:lumOff val="60000"/>
                  </a:schemeClr>
                </a:solidFill>
              </a:ln>
              <a:effectLst/>
            </c:spPr>
          </c:marker>
          <c:cat>
            <c:strRef>
              <c:f>'Enter Data 1'!$B$303:$C$453</c:f>
              <c:strCache>
                <c:ptCount val="151"/>
                <c:pt idx="0">
                  <c:v> 300</c:v>
                </c:pt>
                <c:pt idx="1">
                  <c:v> 301</c:v>
                </c:pt>
                <c:pt idx="2">
                  <c:v> 302</c:v>
                </c:pt>
                <c:pt idx="3">
                  <c:v> 303</c:v>
                </c:pt>
                <c:pt idx="4">
                  <c:v> 304</c:v>
                </c:pt>
                <c:pt idx="5">
                  <c:v> 305</c:v>
                </c:pt>
                <c:pt idx="6">
                  <c:v> 306</c:v>
                </c:pt>
                <c:pt idx="7">
                  <c:v> 307</c:v>
                </c:pt>
                <c:pt idx="8">
                  <c:v> 308</c:v>
                </c:pt>
                <c:pt idx="9">
                  <c:v> 309</c:v>
                </c:pt>
                <c:pt idx="10">
                  <c:v> 310</c:v>
                </c:pt>
                <c:pt idx="11">
                  <c:v> 311</c:v>
                </c:pt>
                <c:pt idx="12">
                  <c:v> 312</c:v>
                </c:pt>
                <c:pt idx="13">
                  <c:v> 313</c:v>
                </c:pt>
                <c:pt idx="14">
                  <c:v> 314</c:v>
                </c:pt>
                <c:pt idx="15">
                  <c:v> 315</c:v>
                </c:pt>
                <c:pt idx="16">
                  <c:v> 316</c:v>
                </c:pt>
                <c:pt idx="17">
                  <c:v> 317</c:v>
                </c:pt>
                <c:pt idx="18">
                  <c:v> 318</c:v>
                </c:pt>
                <c:pt idx="19">
                  <c:v> 319</c:v>
                </c:pt>
                <c:pt idx="20">
                  <c:v> 320</c:v>
                </c:pt>
                <c:pt idx="21">
                  <c:v> 321</c:v>
                </c:pt>
                <c:pt idx="22">
                  <c:v> 322</c:v>
                </c:pt>
                <c:pt idx="23">
                  <c:v> 323</c:v>
                </c:pt>
                <c:pt idx="24">
                  <c:v> 324</c:v>
                </c:pt>
                <c:pt idx="25">
                  <c:v> 325</c:v>
                </c:pt>
                <c:pt idx="26">
                  <c:v> 326</c:v>
                </c:pt>
                <c:pt idx="27">
                  <c:v> 327</c:v>
                </c:pt>
                <c:pt idx="28">
                  <c:v> 328</c:v>
                </c:pt>
                <c:pt idx="29">
                  <c:v> 329</c:v>
                </c:pt>
                <c:pt idx="30">
                  <c:v> 330</c:v>
                </c:pt>
                <c:pt idx="31">
                  <c:v> 331</c:v>
                </c:pt>
                <c:pt idx="32">
                  <c:v> 332</c:v>
                </c:pt>
                <c:pt idx="33">
                  <c:v> 333</c:v>
                </c:pt>
                <c:pt idx="34">
                  <c:v> 334</c:v>
                </c:pt>
                <c:pt idx="35">
                  <c:v> 335</c:v>
                </c:pt>
                <c:pt idx="36">
                  <c:v> 336</c:v>
                </c:pt>
                <c:pt idx="37">
                  <c:v> 337</c:v>
                </c:pt>
                <c:pt idx="38">
                  <c:v> 338</c:v>
                </c:pt>
                <c:pt idx="39">
                  <c:v> 339</c:v>
                </c:pt>
                <c:pt idx="40">
                  <c:v> 340</c:v>
                </c:pt>
                <c:pt idx="41">
                  <c:v> 341</c:v>
                </c:pt>
                <c:pt idx="42">
                  <c:v> 342</c:v>
                </c:pt>
                <c:pt idx="43">
                  <c:v> 343</c:v>
                </c:pt>
                <c:pt idx="44">
                  <c:v> 344</c:v>
                </c:pt>
                <c:pt idx="45">
                  <c:v> 345</c:v>
                </c:pt>
                <c:pt idx="46">
                  <c:v> 346</c:v>
                </c:pt>
                <c:pt idx="47">
                  <c:v> 347</c:v>
                </c:pt>
                <c:pt idx="48">
                  <c:v> 348</c:v>
                </c:pt>
                <c:pt idx="49">
                  <c:v> 349</c:v>
                </c:pt>
                <c:pt idx="50">
                  <c:v> 350</c:v>
                </c:pt>
                <c:pt idx="51">
                  <c:v> 351</c:v>
                </c:pt>
                <c:pt idx="52">
                  <c:v> 352</c:v>
                </c:pt>
                <c:pt idx="53">
                  <c:v> 353</c:v>
                </c:pt>
                <c:pt idx="54">
                  <c:v> 354</c:v>
                </c:pt>
                <c:pt idx="55">
                  <c:v> 355</c:v>
                </c:pt>
                <c:pt idx="56">
                  <c:v> 356</c:v>
                </c:pt>
                <c:pt idx="57">
                  <c:v> 357</c:v>
                </c:pt>
                <c:pt idx="58">
                  <c:v> 358</c:v>
                </c:pt>
                <c:pt idx="59">
                  <c:v> 359</c:v>
                </c:pt>
                <c:pt idx="60">
                  <c:v> 360</c:v>
                </c:pt>
                <c:pt idx="61">
                  <c:v> 361</c:v>
                </c:pt>
                <c:pt idx="62">
                  <c:v> 362</c:v>
                </c:pt>
                <c:pt idx="63">
                  <c:v> 363</c:v>
                </c:pt>
                <c:pt idx="64">
                  <c:v> 364</c:v>
                </c:pt>
                <c:pt idx="65">
                  <c:v> 365</c:v>
                </c:pt>
                <c:pt idx="66">
                  <c:v> 366</c:v>
                </c:pt>
                <c:pt idx="67">
                  <c:v> 367</c:v>
                </c:pt>
                <c:pt idx="68">
                  <c:v> 368</c:v>
                </c:pt>
                <c:pt idx="69">
                  <c:v> 369</c:v>
                </c:pt>
                <c:pt idx="70">
                  <c:v> 370</c:v>
                </c:pt>
                <c:pt idx="71">
                  <c:v> 371</c:v>
                </c:pt>
                <c:pt idx="72">
                  <c:v> 372</c:v>
                </c:pt>
                <c:pt idx="73">
                  <c:v> 373</c:v>
                </c:pt>
                <c:pt idx="74">
                  <c:v> 374</c:v>
                </c:pt>
                <c:pt idx="75">
                  <c:v> 375</c:v>
                </c:pt>
                <c:pt idx="76">
                  <c:v> 376</c:v>
                </c:pt>
                <c:pt idx="77">
                  <c:v> 377</c:v>
                </c:pt>
                <c:pt idx="78">
                  <c:v> 378</c:v>
                </c:pt>
                <c:pt idx="79">
                  <c:v> 379</c:v>
                </c:pt>
                <c:pt idx="80">
                  <c:v> 380</c:v>
                </c:pt>
                <c:pt idx="81">
                  <c:v> 381</c:v>
                </c:pt>
                <c:pt idx="82">
                  <c:v> 382</c:v>
                </c:pt>
                <c:pt idx="83">
                  <c:v> 383</c:v>
                </c:pt>
                <c:pt idx="84">
                  <c:v> 384</c:v>
                </c:pt>
                <c:pt idx="85">
                  <c:v> 385</c:v>
                </c:pt>
                <c:pt idx="86">
                  <c:v> 386</c:v>
                </c:pt>
                <c:pt idx="87">
                  <c:v> 387</c:v>
                </c:pt>
                <c:pt idx="88">
                  <c:v> 388</c:v>
                </c:pt>
                <c:pt idx="89">
                  <c:v> 389</c:v>
                </c:pt>
                <c:pt idx="90">
                  <c:v> 390</c:v>
                </c:pt>
                <c:pt idx="91">
                  <c:v> 391</c:v>
                </c:pt>
                <c:pt idx="92">
                  <c:v> 392</c:v>
                </c:pt>
                <c:pt idx="93">
                  <c:v> 393</c:v>
                </c:pt>
                <c:pt idx="94">
                  <c:v> 394</c:v>
                </c:pt>
                <c:pt idx="95">
                  <c:v> 395</c:v>
                </c:pt>
                <c:pt idx="96">
                  <c:v> 396</c:v>
                </c:pt>
                <c:pt idx="97">
                  <c:v> 397</c:v>
                </c:pt>
                <c:pt idx="98">
                  <c:v> 398</c:v>
                </c:pt>
                <c:pt idx="99">
                  <c:v> 399</c:v>
                </c:pt>
                <c:pt idx="100">
                  <c:v> 400</c:v>
                </c:pt>
                <c:pt idx="101">
                  <c:v> 401</c:v>
                </c:pt>
                <c:pt idx="102">
                  <c:v> 402</c:v>
                </c:pt>
                <c:pt idx="103">
                  <c:v> 403</c:v>
                </c:pt>
                <c:pt idx="104">
                  <c:v> 404</c:v>
                </c:pt>
                <c:pt idx="105">
                  <c:v> 405</c:v>
                </c:pt>
                <c:pt idx="106">
                  <c:v> 406</c:v>
                </c:pt>
                <c:pt idx="107">
                  <c:v> 407</c:v>
                </c:pt>
                <c:pt idx="108">
                  <c:v> 408</c:v>
                </c:pt>
                <c:pt idx="109">
                  <c:v> 409</c:v>
                </c:pt>
                <c:pt idx="110">
                  <c:v> 410</c:v>
                </c:pt>
                <c:pt idx="111">
                  <c:v> 411</c:v>
                </c:pt>
                <c:pt idx="112">
                  <c:v> 412</c:v>
                </c:pt>
                <c:pt idx="113">
                  <c:v> 413</c:v>
                </c:pt>
                <c:pt idx="114">
                  <c:v> 414</c:v>
                </c:pt>
                <c:pt idx="115">
                  <c:v> 415</c:v>
                </c:pt>
                <c:pt idx="116">
                  <c:v> 416</c:v>
                </c:pt>
                <c:pt idx="117">
                  <c:v> 417</c:v>
                </c:pt>
                <c:pt idx="118">
                  <c:v> 418</c:v>
                </c:pt>
                <c:pt idx="119">
                  <c:v> 419</c:v>
                </c:pt>
                <c:pt idx="120">
                  <c:v> 420</c:v>
                </c:pt>
                <c:pt idx="121">
                  <c:v> 421</c:v>
                </c:pt>
                <c:pt idx="122">
                  <c:v> 422</c:v>
                </c:pt>
                <c:pt idx="123">
                  <c:v> 423</c:v>
                </c:pt>
                <c:pt idx="124">
                  <c:v> 424</c:v>
                </c:pt>
                <c:pt idx="125">
                  <c:v> 425</c:v>
                </c:pt>
                <c:pt idx="126">
                  <c:v> 426</c:v>
                </c:pt>
                <c:pt idx="127">
                  <c:v> 427</c:v>
                </c:pt>
                <c:pt idx="128">
                  <c:v> 428</c:v>
                </c:pt>
                <c:pt idx="129">
                  <c:v> 429</c:v>
                </c:pt>
                <c:pt idx="130">
                  <c:v> 430</c:v>
                </c:pt>
                <c:pt idx="131">
                  <c:v> 431</c:v>
                </c:pt>
                <c:pt idx="132">
                  <c:v> 432</c:v>
                </c:pt>
                <c:pt idx="133">
                  <c:v> 433</c:v>
                </c:pt>
                <c:pt idx="134">
                  <c:v> 434</c:v>
                </c:pt>
                <c:pt idx="135">
                  <c:v> 435</c:v>
                </c:pt>
                <c:pt idx="136">
                  <c:v> 436</c:v>
                </c:pt>
                <c:pt idx="137">
                  <c:v> 437</c:v>
                </c:pt>
                <c:pt idx="138">
                  <c:v> 438</c:v>
                </c:pt>
                <c:pt idx="139">
                  <c:v> 439</c:v>
                </c:pt>
                <c:pt idx="140">
                  <c:v> 440</c:v>
                </c:pt>
                <c:pt idx="141">
                  <c:v> 441</c:v>
                </c:pt>
                <c:pt idx="142">
                  <c:v> 442</c:v>
                </c:pt>
                <c:pt idx="143">
                  <c:v> 443</c:v>
                </c:pt>
                <c:pt idx="144">
                  <c:v> 444</c:v>
                </c:pt>
                <c:pt idx="145">
                  <c:v> 445</c:v>
                </c:pt>
                <c:pt idx="146">
                  <c:v> 446</c:v>
                </c:pt>
                <c:pt idx="147">
                  <c:v> 447</c:v>
                </c:pt>
                <c:pt idx="148">
                  <c:v> 448</c:v>
                </c:pt>
                <c:pt idx="149">
                  <c:v> 449</c:v>
                </c:pt>
                <c:pt idx="150">
                  <c:v> 450</c:v>
                </c:pt>
              </c:strCache>
            </c:strRef>
          </c:cat>
          <c:val>
            <c:numRef>
              <c:f>'Enter Data 1'!$N$303:$N$453</c:f>
              <c:numCache>
                <c:formatCode>General</c:formatCode>
                <c:ptCount val="151"/>
              </c:numCache>
            </c:numRef>
          </c:val>
          <c:smooth val="0"/>
          <c:extLst>
            <c:ext xmlns:c16="http://schemas.microsoft.com/office/drawing/2014/chart" uri="{C3380CC4-5D6E-409C-BE32-E72D297353CC}">
              <c16:uniqueId val="{00000006-EA7D-9F45-B6C5-B8CD5115522C}"/>
            </c:ext>
          </c:extLst>
        </c:ser>
        <c:ser>
          <c:idx val="6"/>
          <c:order val="6"/>
          <c:spPr>
            <a:ln w="12700" cap="rnd">
              <a:noFill/>
              <a:round/>
            </a:ln>
            <a:effectLst/>
          </c:spPr>
          <c:marker>
            <c:symbol val="circle"/>
            <c:size val="4"/>
            <c:spPr>
              <a:noFill/>
              <a:ln w="3175">
                <a:solidFill>
                  <a:schemeClr val="accent6">
                    <a:lumMod val="60000"/>
                    <a:lumOff val="40000"/>
                  </a:schemeClr>
                </a:solidFill>
              </a:ln>
              <a:effectLst/>
            </c:spPr>
          </c:marker>
          <c:cat>
            <c:strRef>
              <c:f>'Enter Data 1'!$B$303:$C$453</c:f>
              <c:strCache>
                <c:ptCount val="151"/>
                <c:pt idx="0">
                  <c:v> 300</c:v>
                </c:pt>
                <c:pt idx="1">
                  <c:v> 301</c:v>
                </c:pt>
                <c:pt idx="2">
                  <c:v> 302</c:v>
                </c:pt>
                <c:pt idx="3">
                  <c:v> 303</c:v>
                </c:pt>
                <c:pt idx="4">
                  <c:v> 304</c:v>
                </c:pt>
                <c:pt idx="5">
                  <c:v> 305</c:v>
                </c:pt>
                <c:pt idx="6">
                  <c:v> 306</c:v>
                </c:pt>
                <c:pt idx="7">
                  <c:v> 307</c:v>
                </c:pt>
                <c:pt idx="8">
                  <c:v> 308</c:v>
                </c:pt>
                <c:pt idx="9">
                  <c:v> 309</c:v>
                </c:pt>
                <c:pt idx="10">
                  <c:v> 310</c:v>
                </c:pt>
                <c:pt idx="11">
                  <c:v> 311</c:v>
                </c:pt>
                <c:pt idx="12">
                  <c:v> 312</c:v>
                </c:pt>
                <c:pt idx="13">
                  <c:v> 313</c:v>
                </c:pt>
                <c:pt idx="14">
                  <c:v> 314</c:v>
                </c:pt>
                <c:pt idx="15">
                  <c:v> 315</c:v>
                </c:pt>
                <c:pt idx="16">
                  <c:v> 316</c:v>
                </c:pt>
                <c:pt idx="17">
                  <c:v> 317</c:v>
                </c:pt>
                <c:pt idx="18">
                  <c:v> 318</c:v>
                </c:pt>
                <c:pt idx="19">
                  <c:v> 319</c:v>
                </c:pt>
                <c:pt idx="20">
                  <c:v> 320</c:v>
                </c:pt>
                <c:pt idx="21">
                  <c:v> 321</c:v>
                </c:pt>
                <c:pt idx="22">
                  <c:v> 322</c:v>
                </c:pt>
                <c:pt idx="23">
                  <c:v> 323</c:v>
                </c:pt>
                <c:pt idx="24">
                  <c:v> 324</c:v>
                </c:pt>
                <c:pt idx="25">
                  <c:v> 325</c:v>
                </c:pt>
                <c:pt idx="26">
                  <c:v> 326</c:v>
                </c:pt>
                <c:pt idx="27">
                  <c:v> 327</c:v>
                </c:pt>
                <c:pt idx="28">
                  <c:v> 328</c:v>
                </c:pt>
                <c:pt idx="29">
                  <c:v> 329</c:v>
                </c:pt>
                <c:pt idx="30">
                  <c:v> 330</c:v>
                </c:pt>
                <c:pt idx="31">
                  <c:v> 331</c:v>
                </c:pt>
                <c:pt idx="32">
                  <c:v> 332</c:v>
                </c:pt>
                <c:pt idx="33">
                  <c:v> 333</c:v>
                </c:pt>
                <c:pt idx="34">
                  <c:v> 334</c:v>
                </c:pt>
                <c:pt idx="35">
                  <c:v> 335</c:v>
                </c:pt>
                <c:pt idx="36">
                  <c:v> 336</c:v>
                </c:pt>
                <c:pt idx="37">
                  <c:v> 337</c:v>
                </c:pt>
                <c:pt idx="38">
                  <c:v> 338</c:v>
                </c:pt>
                <c:pt idx="39">
                  <c:v> 339</c:v>
                </c:pt>
                <c:pt idx="40">
                  <c:v> 340</c:v>
                </c:pt>
                <c:pt idx="41">
                  <c:v> 341</c:v>
                </c:pt>
                <c:pt idx="42">
                  <c:v> 342</c:v>
                </c:pt>
                <c:pt idx="43">
                  <c:v> 343</c:v>
                </c:pt>
                <c:pt idx="44">
                  <c:v> 344</c:v>
                </c:pt>
                <c:pt idx="45">
                  <c:v> 345</c:v>
                </c:pt>
                <c:pt idx="46">
                  <c:v> 346</c:v>
                </c:pt>
                <c:pt idx="47">
                  <c:v> 347</c:v>
                </c:pt>
                <c:pt idx="48">
                  <c:v> 348</c:v>
                </c:pt>
                <c:pt idx="49">
                  <c:v> 349</c:v>
                </c:pt>
                <c:pt idx="50">
                  <c:v> 350</c:v>
                </c:pt>
                <c:pt idx="51">
                  <c:v> 351</c:v>
                </c:pt>
                <c:pt idx="52">
                  <c:v> 352</c:v>
                </c:pt>
                <c:pt idx="53">
                  <c:v> 353</c:v>
                </c:pt>
                <c:pt idx="54">
                  <c:v> 354</c:v>
                </c:pt>
                <c:pt idx="55">
                  <c:v> 355</c:v>
                </c:pt>
                <c:pt idx="56">
                  <c:v> 356</c:v>
                </c:pt>
                <c:pt idx="57">
                  <c:v> 357</c:v>
                </c:pt>
                <c:pt idx="58">
                  <c:v> 358</c:v>
                </c:pt>
                <c:pt idx="59">
                  <c:v> 359</c:v>
                </c:pt>
                <c:pt idx="60">
                  <c:v> 360</c:v>
                </c:pt>
                <c:pt idx="61">
                  <c:v> 361</c:v>
                </c:pt>
                <c:pt idx="62">
                  <c:v> 362</c:v>
                </c:pt>
                <c:pt idx="63">
                  <c:v> 363</c:v>
                </c:pt>
                <c:pt idx="64">
                  <c:v> 364</c:v>
                </c:pt>
                <c:pt idx="65">
                  <c:v> 365</c:v>
                </c:pt>
                <c:pt idx="66">
                  <c:v> 366</c:v>
                </c:pt>
                <c:pt idx="67">
                  <c:v> 367</c:v>
                </c:pt>
                <c:pt idx="68">
                  <c:v> 368</c:v>
                </c:pt>
                <c:pt idx="69">
                  <c:v> 369</c:v>
                </c:pt>
                <c:pt idx="70">
                  <c:v> 370</c:v>
                </c:pt>
                <c:pt idx="71">
                  <c:v> 371</c:v>
                </c:pt>
                <c:pt idx="72">
                  <c:v> 372</c:v>
                </c:pt>
                <c:pt idx="73">
                  <c:v> 373</c:v>
                </c:pt>
                <c:pt idx="74">
                  <c:v> 374</c:v>
                </c:pt>
                <c:pt idx="75">
                  <c:v> 375</c:v>
                </c:pt>
                <c:pt idx="76">
                  <c:v> 376</c:v>
                </c:pt>
                <c:pt idx="77">
                  <c:v> 377</c:v>
                </c:pt>
                <c:pt idx="78">
                  <c:v> 378</c:v>
                </c:pt>
                <c:pt idx="79">
                  <c:v> 379</c:v>
                </c:pt>
                <c:pt idx="80">
                  <c:v> 380</c:v>
                </c:pt>
                <c:pt idx="81">
                  <c:v> 381</c:v>
                </c:pt>
                <c:pt idx="82">
                  <c:v> 382</c:v>
                </c:pt>
                <c:pt idx="83">
                  <c:v> 383</c:v>
                </c:pt>
                <c:pt idx="84">
                  <c:v> 384</c:v>
                </c:pt>
                <c:pt idx="85">
                  <c:v> 385</c:v>
                </c:pt>
                <c:pt idx="86">
                  <c:v> 386</c:v>
                </c:pt>
                <c:pt idx="87">
                  <c:v> 387</c:v>
                </c:pt>
                <c:pt idx="88">
                  <c:v> 388</c:v>
                </c:pt>
                <c:pt idx="89">
                  <c:v> 389</c:v>
                </c:pt>
                <c:pt idx="90">
                  <c:v> 390</c:v>
                </c:pt>
                <c:pt idx="91">
                  <c:v> 391</c:v>
                </c:pt>
                <c:pt idx="92">
                  <c:v> 392</c:v>
                </c:pt>
                <c:pt idx="93">
                  <c:v> 393</c:v>
                </c:pt>
                <c:pt idx="94">
                  <c:v> 394</c:v>
                </c:pt>
                <c:pt idx="95">
                  <c:v> 395</c:v>
                </c:pt>
                <c:pt idx="96">
                  <c:v> 396</c:v>
                </c:pt>
                <c:pt idx="97">
                  <c:v> 397</c:v>
                </c:pt>
                <c:pt idx="98">
                  <c:v> 398</c:v>
                </c:pt>
                <c:pt idx="99">
                  <c:v> 399</c:v>
                </c:pt>
                <c:pt idx="100">
                  <c:v> 400</c:v>
                </c:pt>
                <c:pt idx="101">
                  <c:v> 401</c:v>
                </c:pt>
                <c:pt idx="102">
                  <c:v> 402</c:v>
                </c:pt>
                <c:pt idx="103">
                  <c:v> 403</c:v>
                </c:pt>
                <c:pt idx="104">
                  <c:v> 404</c:v>
                </c:pt>
                <c:pt idx="105">
                  <c:v> 405</c:v>
                </c:pt>
                <c:pt idx="106">
                  <c:v> 406</c:v>
                </c:pt>
                <c:pt idx="107">
                  <c:v> 407</c:v>
                </c:pt>
                <c:pt idx="108">
                  <c:v> 408</c:v>
                </c:pt>
                <c:pt idx="109">
                  <c:v> 409</c:v>
                </c:pt>
                <c:pt idx="110">
                  <c:v> 410</c:v>
                </c:pt>
                <c:pt idx="111">
                  <c:v> 411</c:v>
                </c:pt>
                <c:pt idx="112">
                  <c:v> 412</c:v>
                </c:pt>
                <c:pt idx="113">
                  <c:v> 413</c:v>
                </c:pt>
                <c:pt idx="114">
                  <c:v> 414</c:v>
                </c:pt>
                <c:pt idx="115">
                  <c:v> 415</c:v>
                </c:pt>
                <c:pt idx="116">
                  <c:v> 416</c:v>
                </c:pt>
                <c:pt idx="117">
                  <c:v> 417</c:v>
                </c:pt>
                <c:pt idx="118">
                  <c:v> 418</c:v>
                </c:pt>
                <c:pt idx="119">
                  <c:v> 419</c:v>
                </c:pt>
                <c:pt idx="120">
                  <c:v> 420</c:v>
                </c:pt>
                <c:pt idx="121">
                  <c:v> 421</c:v>
                </c:pt>
                <c:pt idx="122">
                  <c:v> 422</c:v>
                </c:pt>
                <c:pt idx="123">
                  <c:v> 423</c:v>
                </c:pt>
                <c:pt idx="124">
                  <c:v> 424</c:v>
                </c:pt>
                <c:pt idx="125">
                  <c:v> 425</c:v>
                </c:pt>
                <c:pt idx="126">
                  <c:v> 426</c:v>
                </c:pt>
                <c:pt idx="127">
                  <c:v> 427</c:v>
                </c:pt>
                <c:pt idx="128">
                  <c:v> 428</c:v>
                </c:pt>
                <c:pt idx="129">
                  <c:v> 429</c:v>
                </c:pt>
                <c:pt idx="130">
                  <c:v> 430</c:v>
                </c:pt>
                <c:pt idx="131">
                  <c:v> 431</c:v>
                </c:pt>
                <c:pt idx="132">
                  <c:v> 432</c:v>
                </c:pt>
                <c:pt idx="133">
                  <c:v> 433</c:v>
                </c:pt>
                <c:pt idx="134">
                  <c:v> 434</c:v>
                </c:pt>
                <c:pt idx="135">
                  <c:v> 435</c:v>
                </c:pt>
                <c:pt idx="136">
                  <c:v> 436</c:v>
                </c:pt>
                <c:pt idx="137">
                  <c:v> 437</c:v>
                </c:pt>
                <c:pt idx="138">
                  <c:v> 438</c:v>
                </c:pt>
                <c:pt idx="139">
                  <c:v> 439</c:v>
                </c:pt>
                <c:pt idx="140">
                  <c:v> 440</c:v>
                </c:pt>
                <c:pt idx="141">
                  <c:v> 441</c:v>
                </c:pt>
                <c:pt idx="142">
                  <c:v> 442</c:v>
                </c:pt>
                <c:pt idx="143">
                  <c:v> 443</c:v>
                </c:pt>
                <c:pt idx="144">
                  <c:v> 444</c:v>
                </c:pt>
                <c:pt idx="145">
                  <c:v> 445</c:v>
                </c:pt>
                <c:pt idx="146">
                  <c:v> 446</c:v>
                </c:pt>
                <c:pt idx="147">
                  <c:v> 447</c:v>
                </c:pt>
                <c:pt idx="148">
                  <c:v> 448</c:v>
                </c:pt>
                <c:pt idx="149">
                  <c:v> 449</c:v>
                </c:pt>
                <c:pt idx="150">
                  <c:v> 450</c:v>
                </c:pt>
              </c:strCache>
            </c:strRef>
          </c:cat>
          <c:val>
            <c:numRef>
              <c:f>'Enter Data 1'!$O$303:$O$453</c:f>
              <c:numCache>
                <c:formatCode>General</c:formatCode>
                <c:ptCount val="151"/>
              </c:numCache>
            </c:numRef>
          </c:val>
          <c:smooth val="0"/>
          <c:extLst>
            <c:ext xmlns:c16="http://schemas.microsoft.com/office/drawing/2014/chart" uri="{C3380CC4-5D6E-409C-BE32-E72D297353CC}">
              <c16:uniqueId val="{00000007-EA7D-9F45-B6C5-B8CD5115522C}"/>
            </c:ext>
          </c:extLst>
        </c:ser>
        <c:ser>
          <c:idx val="7"/>
          <c:order val="7"/>
          <c:spPr>
            <a:ln w="12700" cap="rnd">
              <a:noFill/>
              <a:round/>
            </a:ln>
            <a:effectLst/>
          </c:spPr>
          <c:marker>
            <c:symbol val="circle"/>
            <c:size val="4"/>
            <c:spPr>
              <a:solidFill>
                <a:schemeClr val="accent6">
                  <a:lumMod val="60000"/>
                  <a:lumOff val="40000"/>
                </a:schemeClr>
              </a:solidFill>
              <a:ln w="3175">
                <a:solidFill>
                  <a:schemeClr val="accent6">
                    <a:lumMod val="60000"/>
                    <a:lumOff val="40000"/>
                  </a:schemeClr>
                </a:solidFill>
              </a:ln>
              <a:effectLst/>
            </c:spPr>
          </c:marker>
          <c:cat>
            <c:strRef>
              <c:f>'Enter Data 1'!$B$303:$C$453</c:f>
              <c:strCache>
                <c:ptCount val="151"/>
                <c:pt idx="0">
                  <c:v> 300</c:v>
                </c:pt>
                <c:pt idx="1">
                  <c:v> 301</c:v>
                </c:pt>
                <c:pt idx="2">
                  <c:v> 302</c:v>
                </c:pt>
                <c:pt idx="3">
                  <c:v> 303</c:v>
                </c:pt>
                <c:pt idx="4">
                  <c:v> 304</c:v>
                </c:pt>
                <c:pt idx="5">
                  <c:v> 305</c:v>
                </c:pt>
                <c:pt idx="6">
                  <c:v> 306</c:v>
                </c:pt>
                <c:pt idx="7">
                  <c:v> 307</c:v>
                </c:pt>
                <c:pt idx="8">
                  <c:v> 308</c:v>
                </c:pt>
                <c:pt idx="9">
                  <c:v> 309</c:v>
                </c:pt>
                <c:pt idx="10">
                  <c:v> 310</c:v>
                </c:pt>
                <c:pt idx="11">
                  <c:v> 311</c:v>
                </c:pt>
                <c:pt idx="12">
                  <c:v> 312</c:v>
                </c:pt>
                <c:pt idx="13">
                  <c:v> 313</c:v>
                </c:pt>
                <c:pt idx="14">
                  <c:v> 314</c:v>
                </c:pt>
                <c:pt idx="15">
                  <c:v> 315</c:v>
                </c:pt>
                <c:pt idx="16">
                  <c:v> 316</c:v>
                </c:pt>
                <c:pt idx="17">
                  <c:v> 317</c:v>
                </c:pt>
                <c:pt idx="18">
                  <c:v> 318</c:v>
                </c:pt>
                <c:pt idx="19">
                  <c:v> 319</c:v>
                </c:pt>
                <c:pt idx="20">
                  <c:v> 320</c:v>
                </c:pt>
                <c:pt idx="21">
                  <c:v> 321</c:v>
                </c:pt>
                <c:pt idx="22">
                  <c:v> 322</c:v>
                </c:pt>
                <c:pt idx="23">
                  <c:v> 323</c:v>
                </c:pt>
                <c:pt idx="24">
                  <c:v> 324</c:v>
                </c:pt>
                <c:pt idx="25">
                  <c:v> 325</c:v>
                </c:pt>
                <c:pt idx="26">
                  <c:v> 326</c:v>
                </c:pt>
                <c:pt idx="27">
                  <c:v> 327</c:v>
                </c:pt>
                <c:pt idx="28">
                  <c:v> 328</c:v>
                </c:pt>
                <c:pt idx="29">
                  <c:v> 329</c:v>
                </c:pt>
                <c:pt idx="30">
                  <c:v> 330</c:v>
                </c:pt>
                <c:pt idx="31">
                  <c:v> 331</c:v>
                </c:pt>
                <c:pt idx="32">
                  <c:v> 332</c:v>
                </c:pt>
                <c:pt idx="33">
                  <c:v> 333</c:v>
                </c:pt>
                <c:pt idx="34">
                  <c:v> 334</c:v>
                </c:pt>
                <c:pt idx="35">
                  <c:v> 335</c:v>
                </c:pt>
                <c:pt idx="36">
                  <c:v> 336</c:v>
                </c:pt>
                <c:pt idx="37">
                  <c:v> 337</c:v>
                </c:pt>
                <c:pt idx="38">
                  <c:v> 338</c:v>
                </c:pt>
                <c:pt idx="39">
                  <c:v> 339</c:v>
                </c:pt>
                <c:pt idx="40">
                  <c:v> 340</c:v>
                </c:pt>
                <c:pt idx="41">
                  <c:v> 341</c:v>
                </c:pt>
                <c:pt idx="42">
                  <c:v> 342</c:v>
                </c:pt>
                <c:pt idx="43">
                  <c:v> 343</c:v>
                </c:pt>
                <c:pt idx="44">
                  <c:v> 344</c:v>
                </c:pt>
                <c:pt idx="45">
                  <c:v> 345</c:v>
                </c:pt>
                <c:pt idx="46">
                  <c:v> 346</c:v>
                </c:pt>
                <c:pt idx="47">
                  <c:v> 347</c:v>
                </c:pt>
                <c:pt idx="48">
                  <c:v> 348</c:v>
                </c:pt>
                <c:pt idx="49">
                  <c:v> 349</c:v>
                </c:pt>
                <c:pt idx="50">
                  <c:v> 350</c:v>
                </c:pt>
                <c:pt idx="51">
                  <c:v> 351</c:v>
                </c:pt>
                <c:pt idx="52">
                  <c:v> 352</c:v>
                </c:pt>
                <c:pt idx="53">
                  <c:v> 353</c:v>
                </c:pt>
                <c:pt idx="54">
                  <c:v> 354</c:v>
                </c:pt>
                <c:pt idx="55">
                  <c:v> 355</c:v>
                </c:pt>
                <c:pt idx="56">
                  <c:v> 356</c:v>
                </c:pt>
                <c:pt idx="57">
                  <c:v> 357</c:v>
                </c:pt>
                <c:pt idx="58">
                  <c:v> 358</c:v>
                </c:pt>
                <c:pt idx="59">
                  <c:v> 359</c:v>
                </c:pt>
                <c:pt idx="60">
                  <c:v> 360</c:v>
                </c:pt>
                <c:pt idx="61">
                  <c:v> 361</c:v>
                </c:pt>
                <c:pt idx="62">
                  <c:v> 362</c:v>
                </c:pt>
                <c:pt idx="63">
                  <c:v> 363</c:v>
                </c:pt>
                <c:pt idx="64">
                  <c:v> 364</c:v>
                </c:pt>
                <c:pt idx="65">
                  <c:v> 365</c:v>
                </c:pt>
                <c:pt idx="66">
                  <c:v> 366</c:v>
                </c:pt>
                <c:pt idx="67">
                  <c:v> 367</c:v>
                </c:pt>
                <c:pt idx="68">
                  <c:v> 368</c:v>
                </c:pt>
                <c:pt idx="69">
                  <c:v> 369</c:v>
                </c:pt>
                <c:pt idx="70">
                  <c:v> 370</c:v>
                </c:pt>
                <c:pt idx="71">
                  <c:v> 371</c:v>
                </c:pt>
                <c:pt idx="72">
                  <c:v> 372</c:v>
                </c:pt>
                <c:pt idx="73">
                  <c:v> 373</c:v>
                </c:pt>
                <c:pt idx="74">
                  <c:v> 374</c:v>
                </c:pt>
                <c:pt idx="75">
                  <c:v> 375</c:v>
                </c:pt>
                <c:pt idx="76">
                  <c:v> 376</c:v>
                </c:pt>
                <c:pt idx="77">
                  <c:v> 377</c:v>
                </c:pt>
                <c:pt idx="78">
                  <c:v> 378</c:v>
                </c:pt>
                <c:pt idx="79">
                  <c:v> 379</c:v>
                </c:pt>
                <c:pt idx="80">
                  <c:v> 380</c:v>
                </c:pt>
                <c:pt idx="81">
                  <c:v> 381</c:v>
                </c:pt>
                <c:pt idx="82">
                  <c:v> 382</c:v>
                </c:pt>
                <c:pt idx="83">
                  <c:v> 383</c:v>
                </c:pt>
                <c:pt idx="84">
                  <c:v> 384</c:v>
                </c:pt>
                <c:pt idx="85">
                  <c:v> 385</c:v>
                </c:pt>
                <c:pt idx="86">
                  <c:v> 386</c:v>
                </c:pt>
                <c:pt idx="87">
                  <c:v> 387</c:v>
                </c:pt>
                <c:pt idx="88">
                  <c:v> 388</c:v>
                </c:pt>
                <c:pt idx="89">
                  <c:v> 389</c:v>
                </c:pt>
                <c:pt idx="90">
                  <c:v> 390</c:v>
                </c:pt>
                <c:pt idx="91">
                  <c:v> 391</c:v>
                </c:pt>
                <c:pt idx="92">
                  <c:v> 392</c:v>
                </c:pt>
                <c:pt idx="93">
                  <c:v> 393</c:v>
                </c:pt>
                <c:pt idx="94">
                  <c:v> 394</c:v>
                </c:pt>
                <c:pt idx="95">
                  <c:v> 395</c:v>
                </c:pt>
                <c:pt idx="96">
                  <c:v> 396</c:v>
                </c:pt>
                <c:pt idx="97">
                  <c:v> 397</c:v>
                </c:pt>
                <c:pt idx="98">
                  <c:v> 398</c:v>
                </c:pt>
                <c:pt idx="99">
                  <c:v> 399</c:v>
                </c:pt>
                <c:pt idx="100">
                  <c:v> 400</c:v>
                </c:pt>
                <c:pt idx="101">
                  <c:v> 401</c:v>
                </c:pt>
                <c:pt idx="102">
                  <c:v> 402</c:v>
                </c:pt>
                <c:pt idx="103">
                  <c:v> 403</c:v>
                </c:pt>
                <c:pt idx="104">
                  <c:v> 404</c:v>
                </c:pt>
                <c:pt idx="105">
                  <c:v> 405</c:v>
                </c:pt>
                <c:pt idx="106">
                  <c:v> 406</c:v>
                </c:pt>
                <c:pt idx="107">
                  <c:v> 407</c:v>
                </c:pt>
                <c:pt idx="108">
                  <c:v> 408</c:v>
                </c:pt>
                <c:pt idx="109">
                  <c:v> 409</c:v>
                </c:pt>
                <c:pt idx="110">
                  <c:v> 410</c:v>
                </c:pt>
                <c:pt idx="111">
                  <c:v> 411</c:v>
                </c:pt>
                <c:pt idx="112">
                  <c:v> 412</c:v>
                </c:pt>
                <c:pt idx="113">
                  <c:v> 413</c:v>
                </c:pt>
                <c:pt idx="114">
                  <c:v> 414</c:v>
                </c:pt>
                <c:pt idx="115">
                  <c:v> 415</c:v>
                </c:pt>
                <c:pt idx="116">
                  <c:v> 416</c:v>
                </c:pt>
                <c:pt idx="117">
                  <c:v> 417</c:v>
                </c:pt>
                <c:pt idx="118">
                  <c:v> 418</c:v>
                </c:pt>
                <c:pt idx="119">
                  <c:v> 419</c:v>
                </c:pt>
                <c:pt idx="120">
                  <c:v> 420</c:v>
                </c:pt>
                <c:pt idx="121">
                  <c:v> 421</c:v>
                </c:pt>
                <c:pt idx="122">
                  <c:v> 422</c:v>
                </c:pt>
                <c:pt idx="123">
                  <c:v> 423</c:v>
                </c:pt>
                <c:pt idx="124">
                  <c:v> 424</c:v>
                </c:pt>
                <c:pt idx="125">
                  <c:v> 425</c:v>
                </c:pt>
                <c:pt idx="126">
                  <c:v> 426</c:v>
                </c:pt>
                <c:pt idx="127">
                  <c:v> 427</c:v>
                </c:pt>
                <c:pt idx="128">
                  <c:v> 428</c:v>
                </c:pt>
                <c:pt idx="129">
                  <c:v> 429</c:v>
                </c:pt>
                <c:pt idx="130">
                  <c:v> 430</c:v>
                </c:pt>
                <c:pt idx="131">
                  <c:v> 431</c:v>
                </c:pt>
                <c:pt idx="132">
                  <c:v> 432</c:v>
                </c:pt>
                <c:pt idx="133">
                  <c:v> 433</c:v>
                </c:pt>
                <c:pt idx="134">
                  <c:v> 434</c:v>
                </c:pt>
                <c:pt idx="135">
                  <c:v> 435</c:v>
                </c:pt>
                <c:pt idx="136">
                  <c:v> 436</c:v>
                </c:pt>
                <c:pt idx="137">
                  <c:v> 437</c:v>
                </c:pt>
                <c:pt idx="138">
                  <c:v> 438</c:v>
                </c:pt>
                <c:pt idx="139">
                  <c:v> 439</c:v>
                </c:pt>
                <c:pt idx="140">
                  <c:v> 440</c:v>
                </c:pt>
                <c:pt idx="141">
                  <c:v> 441</c:v>
                </c:pt>
                <c:pt idx="142">
                  <c:v> 442</c:v>
                </c:pt>
                <c:pt idx="143">
                  <c:v> 443</c:v>
                </c:pt>
                <c:pt idx="144">
                  <c:v> 444</c:v>
                </c:pt>
                <c:pt idx="145">
                  <c:v> 445</c:v>
                </c:pt>
                <c:pt idx="146">
                  <c:v> 446</c:v>
                </c:pt>
                <c:pt idx="147">
                  <c:v> 447</c:v>
                </c:pt>
                <c:pt idx="148">
                  <c:v> 448</c:v>
                </c:pt>
                <c:pt idx="149">
                  <c:v> 449</c:v>
                </c:pt>
                <c:pt idx="150">
                  <c:v> 450</c:v>
                </c:pt>
              </c:strCache>
            </c:strRef>
          </c:cat>
          <c:val>
            <c:numRef>
              <c:f>'Enter Data 1'!$P$303:$P$453</c:f>
              <c:numCache>
                <c:formatCode>General</c:formatCode>
                <c:ptCount val="151"/>
              </c:numCache>
            </c:numRef>
          </c:val>
          <c:smooth val="0"/>
          <c:extLst>
            <c:ext xmlns:c16="http://schemas.microsoft.com/office/drawing/2014/chart" uri="{C3380CC4-5D6E-409C-BE32-E72D297353CC}">
              <c16:uniqueId val="{00000008-EA7D-9F45-B6C5-B8CD5115522C}"/>
            </c:ext>
          </c:extLst>
        </c:ser>
        <c:ser>
          <c:idx val="8"/>
          <c:order val="8"/>
          <c:spPr>
            <a:ln w="12700" cap="rnd">
              <a:noFill/>
              <a:round/>
            </a:ln>
            <a:effectLst/>
          </c:spPr>
          <c:marker>
            <c:symbol val="circle"/>
            <c:size val="4"/>
            <c:spPr>
              <a:noFill/>
              <a:ln w="3175">
                <a:solidFill>
                  <a:schemeClr val="accent6">
                    <a:lumMod val="75000"/>
                  </a:schemeClr>
                </a:solidFill>
              </a:ln>
              <a:effectLst/>
            </c:spPr>
          </c:marker>
          <c:cat>
            <c:strRef>
              <c:f>'Enter Data 1'!$B$303:$C$453</c:f>
              <c:strCache>
                <c:ptCount val="151"/>
                <c:pt idx="0">
                  <c:v> 300</c:v>
                </c:pt>
                <c:pt idx="1">
                  <c:v> 301</c:v>
                </c:pt>
                <c:pt idx="2">
                  <c:v> 302</c:v>
                </c:pt>
                <c:pt idx="3">
                  <c:v> 303</c:v>
                </c:pt>
                <c:pt idx="4">
                  <c:v> 304</c:v>
                </c:pt>
                <c:pt idx="5">
                  <c:v> 305</c:v>
                </c:pt>
                <c:pt idx="6">
                  <c:v> 306</c:v>
                </c:pt>
                <c:pt idx="7">
                  <c:v> 307</c:v>
                </c:pt>
                <c:pt idx="8">
                  <c:v> 308</c:v>
                </c:pt>
                <c:pt idx="9">
                  <c:v> 309</c:v>
                </c:pt>
                <c:pt idx="10">
                  <c:v> 310</c:v>
                </c:pt>
                <c:pt idx="11">
                  <c:v> 311</c:v>
                </c:pt>
                <c:pt idx="12">
                  <c:v> 312</c:v>
                </c:pt>
                <c:pt idx="13">
                  <c:v> 313</c:v>
                </c:pt>
                <c:pt idx="14">
                  <c:v> 314</c:v>
                </c:pt>
                <c:pt idx="15">
                  <c:v> 315</c:v>
                </c:pt>
                <c:pt idx="16">
                  <c:v> 316</c:v>
                </c:pt>
                <c:pt idx="17">
                  <c:v> 317</c:v>
                </c:pt>
                <c:pt idx="18">
                  <c:v> 318</c:v>
                </c:pt>
                <c:pt idx="19">
                  <c:v> 319</c:v>
                </c:pt>
                <c:pt idx="20">
                  <c:v> 320</c:v>
                </c:pt>
                <c:pt idx="21">
                  <c:v> 321</c:v>
                </c:pt>
                <c:pt idx="22">
                  <c:v> 322</c:v>
                </c:pt>
                <c:pt idx="23">
                  <c:v> 323</c:v>
                </c:pt>
                <c:pt idx="24">
                  <c:v> 324</c:v>
                </c:pt>
                <c:pt idx="25">
                  <c:v> 325</c:v>
                </c:pt>
                <c:pt idx="26">
                  <c:v> 326</c:v>
                </c:pt>
                <c:pt idx="27">
                  <c:v> 327</c:v>
                </c:pt>
                <c:pt idx="28">
                  <c:v> 328</c:v>
                </c:pt>
                <c:pt idx="29">
                  <c:v> 329</c:v>
                </c:pt>
                <c:pt idx="30">
                  <c:v> 330</c:v>
                </c:pt>
                <c:pt idx="31">
                  <c:v> 331</c:v>
                </c:pt>
                <c:pt idx="32">
                  <c:v> 332</c:v>
                </c:pt>
                <c:pt idx="33">
                  <c:v> 333</c:v>
                </c:pt>
                <c:pt idx="34">
                  <c:v> 334</c:v>
                </c:pt>
                <c:pt idx="35">
                  <c:v> 335</c:v>
                </c:pt>
                <c:pt idx="36">
                  <c:v> 336</c:v>
                </c:pt>
                <c:pt idx="37">
                  <c:v> 337</c:v>
                </c:pt>
                <c:pt idx="38">
                  <c:v> 338</c:v>
                </c:pt>
                <c:pt idx="39">
                  <c:v> 339</c:v>
                </c:pt>
                <c:pt idx="40">
                  <c:v> 340</c:v>
                </c:pt>
                <c:pt idx="41">
                  <c:v> 341</c:v>
                </c:pt>
                <c:pt idx="42">
                  <c:v> 342</c:v>
                </c:pt>
                <c:pt idx="43">
                  <c:v> 343</c:v>
                </c:pt>
                <c:pt idx="44">
                  <c:v> 344</c:v>
                </c:pt>
                <c:pt idx="45">
                  <c:v> 345</c:v>
                </c:pt>
                <c:pt idx="46">
                  <c:v> 346</c:v>
                </c:pt>
                <c:pt idx="47">
                  <c:v> 347</c:v>
                </c:pt>
                <c:pt idx="48">
                  <c:v> 348</c:v>
                </c:pt>
                <c:pt idx="49">
                  <c:v> 349</c:v>
                </c:pt>
                <c:pt idx="50">
                  <c:v> 350</c:v>
                </c:pt>
                <c:pt idx="51">
                  <c:v> 351</c:v>
                </c:pt>
                <c:pt idx="52">
                  <c:v> 352</c:v>
                </c:pt>
                <c:pt idx="53">
                  <c:v> 353</c:v>
                </c:pt>
                <c:pt idx="54">
                  <c:v> 354</c:v>
                </c:pt>
                <c:pt idx="55">
                  <c:v> 355</c:v>
                </c:pt>
                <c:pt idx="56">
                  <c:v> 356</c:v>
                </c:pt>
                <c:pt idx="57">
                  <c:v> 357</c:v>
                </c:pt>
                <c:pt idx="58">
                  <c:v> 358</c:v>
                </c:pt>
                <c:pt idx="59">
                  <c:v> 359</c:v>
                </c:pt>
                <c:pt idx="60">
                  <c:v> 360</c:v>
                </c:pt>
                <c:pt idx="61">
                  <c:v> 361</c:v>
                </c:pt>
                <c:pt idx="62">
                  <c:v> 362</c:v>
                </c:pt>
                <c:pt idx="63">
                  <c:v> 363</c:v>
                </c:pt>
                <c:pt idx="64">
                  <c:v> 364</c:v>
                </c:pt>
                <c:pt idx="65">
                  <c:v> 365</c:v>
                </c:pt>
                <c:pt idx="66">
                  <c:v> 366</c:v>
                </c:pt>
                <c:pt idx="67">
                  <c:v> 367</c:v>
                </c:pt>
                <c:pt idx="68">
                  <c:v> 368</c:v>
                </c:pt>
                <c:pt idx="69">
                  <c:v> 369</c:v>
                </c:pt>
                <c:pt idx="70">
                  <c:v> 370</c:v>
                </c:pt>
                <c:pt idx="71">
                  <c:v> 371</c:v>
                </c:pt>
                <c:pt idx="72">
                  <c:v> 372</c:v>
                </c:pt>
                <c:pt idx="73">
                  <c:v> 373</c:v>
                </c:pt>
                <c:pt idx="74">
                  <c:v> 374</c:v>
                </c:pt>
                <c:pt idx="75">
                  <c:v> 375</c:v>
                </c:pt>
                <c:pt idx="76">
                  <c:v> 376</c:v>
                </c:pt>
                <c:pt idx="77">
                  <c:v> 377</c:v>
                </c:pt>
                <c:pt idx="78">
                  <c:v> 378</c:v>
                </c:pt>
                <c:pt idx="79">
                  <c:v> 379</c:v>
                </c:pt>
                <c:pt idx="80">
                  <c:v> 380</c:v>
                </c:pt>
                <c:pt idx="81">
                  <c:v> 381</c:v>
                </c:pt>
                <c:pt idx="82">
                  <c:v> 382</c:v>
                </c:pt>
                <c:pt idx="83">
                  <c:v> 383</c:v>
                </c:pt>
                <c:pt idx="84">
                  <c:v> 384</c:v>
                </c:pt>
                <c:pt idx="85">
                  <c:v> 385</c:v>
                </c:pt>
                <c:pt idx="86">
                  <c:v> 386</c:v>
                </c:pt>
                <c:pt idx="87">
                  <c:v> 387</c:v>
                </c:pt>
                <c:pt idx="88">
                  <c:v> 388</c:v>
                </c:pt>
                <c:pt idx="89">
                  <c:v> 389</c:v>
                </c:pt>
                <c:pt idx="90">
                  <c:v> 390</c:v>
                </c:pt>
                <c:pt idx="91">
                  <c:v> 391</c:v>
                </c:pt>
                <c:pt idx="92">
                  <c:v> 392</c:v>
                </c:pt>
                <c:pt idx="93">
                  <c:v> 393</c:v>
                </c:pt>
                <c:pt idx="94">
                  <c:v> 394</c:v>
                </c:pt>
                <c:pt idx="95">
                  <c:v> 395</c:v>
                </c:pt>
                <c:pt idx="96">
                  <c:v> 396</c:v>
                </c:pt>
                <c:pt idx="97">
                  <c:v> 397</c:v>
                </c:pt>
                <c:pt idx="98">
                  <c:v> 398</c:v>
                </c:pt>
                <c:pt idx="99">
                  <c:v> 399</c:v>
                </c:pt>
                <c:pt idx="100">
                  <c:v> 400</c:v>
                </c:pt>
                <c:pt idx="101">
                  <c:v> 401</c:v>
                </c:pt>
                <c:pt idx="102">
                  <c:v> 402</c:v>
                </c:pt>
                <c:pt idx="103">
                  <c:v> 403</c:v>
                </c:pt>
                <c:pt idx="104">
                  <c:v> 404</c:v>
                </c:pt>
                <c:pt idx="105">
                  <c:v> 405</c:v>
                </c:pt>
                <c:pt idx="106">
                  <c:v> 406</c:v>
                </c:pt>
                <c:pt idx="107">
                  <c:v> 407</c:v>
                </c:pt>
                <c:pt idx="108">
                  <c:v> 408</c:v>
                </c:pt>
                <c:pt idx="109">
                  <c:v> 409</c:v>
                </c:pt>
                <c:pt idx="110">
                  <c:v> 410</c:v>
                </c:pt>
                <c:pt idx="111">
                  <c:v> 411</c:v>
                </c:pt>
                <c:pt idx="112">
                  <c:v> 412</c:v>
                </c:pt>
                <c:pt idx="113">
                  <c:v> 413</c:v>
                </c:pt>
                <c:pt idx="114">
                  <c:v> 414</c:v>
                </c:pt>
                <c:pt idx="115">
                  <c:v> 415</c:v>
                </c:pt>
                <c:pt idx="116">
                  <c:v> 416</c:v>
                </c:pt>
                <c:pt idx="117">
                  <c:v> 417</c:v>
                </c:pt>
                <c:pt idx="118">
                  <c:v> 418</c:v>
                </c:pt>
                <c:pt idx="119">
                  <c:v> 419</c:v>
                </c:pt>
                <c:pt idx="120">
                  <c:v> 420</c:v>
                </c:pt>
                <c:pt idx="121">
                  <c:v> 421</c:v>
                </c:pt>
                <c:pt idx="122">
                  <c:v> 422</c:v>
                </c:pt>
                <c:pt idx="123">
                  <c:v> 423</c:v>
                </c:pt>
                <c:pt idx="124">
                  <c:v> 424</c:v>
                </c:pt>
                <c:pt idx="125">
                  <c:v> 425</c:v>
                </c:pt>
                <c:pt idx="126">
                  <c:v> 426</c:v>
                </c:pt>
                <c:pt idx="127">
                  <c:v> 427</c:v>
                </c:pt>
                <c:pt idx="128">
                  <c:v> 428</c:v>
                </c:pt>
                <c:pt idx="129">
                  <c:v> 429</c:v>
                </c:pt>
                <c:pt idx="130">
                  <c:v> 430</c:v>
                </c:pt>
                <c:pt idx="131">
                  <c:v> 431</c:v>
                </c:pt>
                <c:pt idx="132">
                  <c:v> 432</c:v>
                </c:pt>
                <c:pt idx="133">
                  <c:v> 433</c:v>
                </c:pt>
                <c:pt idx="134">
                  <c:v> 434</c:v>
                </c:pt>
                <c:pt idx="135">
                  <c:v> 435</c:v>
                </c:pt>
                <c:pt idx="136">
                  <c:v> 436</c:v>
                </c:pt>
                <c:pt idx="137">
                  <c:v> 437</c:v>
                </c:pt>
                <c:pt idx="138">
                  <c:v> 438</c:v>
                </c:pt>
                <c:pt idx="139">
                  <c:v> 439</c:v>
                </c:pt>
                <c:pt idx="140">
                  <c:v> 440</c:v>
                </c:pt>
                <c:pt idx="141">
                  <c:v> 441</c:v>
                </c:pt>
                <c:pt idx="142">
                  <c:v> 442</c:v>
                </c:pt>
                <c:pt idx="143">
                  <c:v> 443</c:v>
                </c:pt>
                <c:pt idx="144">
                  <c:v> 444</c:v>
                </c:pt>
                <c:pt idx="145">
                  <c:v> 445</c:v>
                </c:pt>
                <c:pt idx="146">
                  <c:v> 446</c:v>
                </c:pt>
                <c:pt idx="147">
                  <c:v> 447</c:v>
                </c:pt>
                <c:pt idx="148">
                  <c:v> 448</c:v>
                </c:pt>
                <c:pt idx="149">
                  <c:v> 449</c:v>
                </c:pt>
                <c:pt idx="150">
                  <c:v> 450</c:v>
                </c:pt>
              </c:strCache>
            </c:strRef>
          </c:cat>
          <c:val>
            <c:numRef>
              <c:f>'Enter Data 1'!$Q$303:$Q$453</c:f>
              <c:numCache>
                <c:formatCode>General</c:formatCode>
                <c:ptCount val="151"/>
              </c:numCache>
            </c:numRef>
          </c:val>
          <c:smooth val="0"/>
          <c:extLst>
            <c:ext xmlns:c16="http://schemas.microsoft.com/office/drawing/2014/chart" uri="{C3380CC4-5D6E-409C-BE32-E72D297353CC}">
              <c16:uniqueId val="{00000009-EA7D-9F45-B6C5-B8CD5115522C}"/>
            </c:ext>
          </c:extLst>
        </c:ser>
        <c:ser>
          <c:idx val="9"/>
          <c:order val="9"/>
          <c:spPr>
            <a:ln w="28575" cap="rnd">
              <a:noFill/>
              <a:round/>
            </a:ln>
            <a:effectLst/>
          </c:spPr>
          <c:marker>
            <c:symbol val="circle"/>
            <c:size val="4"/>
            <c:spPr>
              <a:solidFill>
                <a:schemeClr val="accent6">
                  <a:lumMod val="75000"/>
                </a:schemeClr>
              </a:solidFill>
              <a:ln w="3175">
                <a:noFill/>
              </a:ln>
              <a:effectLst/>
            </c:spPr>
          </c:marker>
          <c:cat>
            <c:strRef>
              <c:f>'Enter Data 1'!$B$303:$C$453</c:f>
              <c:strCache>
                <c:ptCount val="151"/>
                <c:pt idx="0">
                  <c:v> 300</c:v>
                </c:pt>
                <c:pt idx="1">
                  <c:v> 301</c:v>
                </c:pt>
                <c:pt idx="2">
                  <c:v> 302</c:v>
                </c:pt>
                <c:pt idx="3">
                  <c:v> 303</c:v>
                </c:pt>
                <c:pt idx="4">
                  <c:v> 304</c:v>
                </c:pt>
                <c:pt idx="5">
                  <c:v> 305</c:v>
                </c:pt>
                <c:pt idx="6">
                  <c:v> 306</c:v>
                </c:pt>
                <c:pt idx="7">
                  <c:v> 307</c:v>
                </c:pt>
                <c:pt idx="8">
                  <c:v> 308</c:v>
                </c:pt>
                <c:pt idx="9">
                  <c:v> 309</c:v>
                </c:pt>
                <c:pt idx="10">
                  <c:v> 310</c:v>
                </c:pt>
                <c:pt idx="11">
                  <c:v> 311</c:v>
                </c:pt>
                <c:pt idx="12">
                  <c:v> 312</c:v>
                </c:pt>
                <c:pt idx="13">
                  <c:v> 313</c:v>
                </c:pt>
                <c:pt idx="14">
                  <c:v> 314</c:v>
                </c:pt>
                <c:pt idx="15">
                  <c:v> 315</c:v>
                </c:pt>
                <c:pt idx="16">
                  <c:v> 316</c:v>
                </c:pt>
                <c:pt idx="17">
                  <c:v> 317</c:v>
                </c:pt>
                <c:pt idx="18">
                  <c:v> 318</c:v>
                </c:pt>
                <c:pt idx="19">
                  <c:v> 319</c:v>
                </c:pt>
                <c:pt idx="20">
                  <c:v> 320</c:v>
                </c:pt>
                <c:pt idx="21">
                  <c:v> 321</c:v>
                </c:pt>
                <c:pt idx="22">
                  <c:v> 322</c:v>
                </c:pt>
                <c:pt idx="23">
                  <c:v> 323</c:v>
                </c:pt>
                <c:pt idx="24">
                  <c:v> 324</c:v>
                </c:pt>
                <c:pt idx="25">
                  <c:v> 325</c:v>
                </c:pt>
                <c:pt idx="26">
                  <c:v> 326</c:v>
                </c:pt>
                <c:pt idx="27">
                  <c:v> 327</c:v>
                </c:pt>
                <c:pt idx="28">
                  <c:v> 328</c:v>
                </c:pt>
                <c:pt idx="29">
                  <c:v> 329</c:v>
                </c:pt>
                <c:pt idx="30">
                  <c:v> 330</c:v>
                </c:pt>
                <c:pt idx="31">
                  <c:v> 331</c:v>
                </c:pt>
                <c:pt idx="32">
                  <c:v> 332</c:v>
                </c:pt>
                <c:pt idx="33">
                  <c:v> 333</c:v>
                </c:pt>
                <c:pt idx="34">
                  <c:v> 334</c:v>
                </c:pt>
                <c:pt idx="35">
                  <c:v> 335</c:v>
                </c:pt>
                <c:pt idx="36">
                  <c:v> 336</c:v>
                </c:pt>
                <c:pt idx="37">
                  <c:v> 337</c:v>
                </c:pt>
                <c:pt idx="38">
                  <c:v> 338</c:v>
                </c:pt>
                <c:pt idx="39">
                  <c:v> 339</c:v>
                </c:pt>
                <c:pt idx="40">
                  <c:v> 340</c:v>
                </c:pt>
                <c:pt idx="41">
                  <c:v> 341</c:v>
                </c:pt>
                <c:pt idx="42">
                  <c:v> 342</c:v>
                </c:pt>
                <c:pt idx="43">
                  <c:v> 343</c:v>
                </c:pt>
                <c:pt idx="44">
                  <c:v> 344</c:v>
                </c:pt>
                <c:pt idx="45">
                  <c:v> 345</c:v>
                </c:pt>
                <c:pt idx="46">
                  <c:v> 346</c:v>
                </c:pt>
                <c:pt idx="47">
                  <c:v> 347</c:v>
                </c:pt>
                <c:pt idx="48">
                  <c:v> 348</c:v>
                </c:pt>
                <c:pt idx="49">
                  <c:v> 349</c:v>
                </c:pt>
                <c:pt idx="50">
                  <c:v> 350</c:v>
                </c:pt>
                <c:pt idx="51">
                  <c:v> 351</c:v>
                </c:pt>
                <c:pt idx="52">
                  <c:v> 352</c:v>
                </c:pt>
                <c:pt idx="53">
                  <c:v> 353</c:v>
                </c:pt>
                <c:pt idx="54">
                  <c:v> 354</c:v>
                </c:pt>
                <c:pt idx="55">
                  <c:v> 355</c:v>
                </c:pt>
                <c:pt idx="56">
                  <c:v> 356</c:v>
                </c:pt>
                <c:pt idx="57">
                  <c:v> 357</c:v>
                </c:pt>
                <c:pt idx="58">
                  <c:v> 358</c:v>
                </c:pt>
                <c:pt idx="59">
                  <c:v> 359</c:v>
                </c:pt>
                <c:pt idx="60">
                  <c:v> 360</c:v>
                </c:pt>
                <c:pt idx="61">
                  <c:v> 361</c:v>
                </c:pt>
                <c:pt idx="62">
                  <c:v> 362</c:v>
                </c:pt>
                <c:pt idx="63">
                  <c:v> 363</c:v>
                </c:pt>
                <c:pt idx="64">
                  <c:v> 364</c:v>
                </c:pt>
                <c:pt idx="65">
                  <c:v> 365</c:v>
                </c:pt>
                <c:pt idx="66">
                  <c:v> 366</c:v>
                </c:pt>
                <c:pt idx="67">
                  <c:v> 367</c:v>
                </c:pt>
                <c:pt idx="68">
                  <c:v> 368</c:v>
                </c:pt>
                <c:pt idx="69">
                  <c:v> 369</c:v>
                </c:pt>
                <c:pt idx="70">
                  <c:v> 370</c:v>
                </c:pt>
                <c:pt idx="71">
                  <c:v> 371</c:v>
                </c:pt>
                <c:pt idx="72">
                  <c:v> 372</c:v>
                </c:pt>
                <c:pt idx="73">
                  <c:v> 373</c:v>
                </c:pt>
                <c:pt idx="74">
                  <c:v> 374</c:v>
                </c:pt>
                <c:pt idx="75">
                  <c:v> 375</c:v>
                </c:pt>
                <c:pt idx="76">
                  <c:v> 376</c:v>
                </c:pt>
                <c:pt idx="77">
                  <c:v> 377</c:v>
                </c:pt>
                <c:pt idx="78">
                  <c:v> 378</c:v>
                </c:pt>
                <c:pt idx="79">
                  <c:v> 379</c:v>
                </c:pt>
                <c:pt idx="80">
                  <c:v> 380</c:v>
                </c:pt>
                <c:pt idx="81">
                  <c:v> 381</c:v>
                </c:pt>
                <c:pt idx="82">
                  <c:v> 382</c:v>
                </c:pt>
                <c:pt idx="83">
                  <c:v> 383</c:v>
                </c:pt>
                <c:pt idx="84">
                  <c:v> 384</c:v>
                </c:pt>
                <c:pt idx="85">
                  <c:v> 385</c:v>
                </c:pt>
                <c:pt idx="86">
                  <c:v> 386</c:v>
                </c:pt>
                <c:pt idx="87">
                  <c:v> 387</c:v>
                </c:pt>
                <c:pt idx="88">
                  <c:v> 388</c:v>
                </c:pt>
                <c:pt idx="89">
                  <c:v> 389</c:v>
                </c:pt>
                <c:pt idx="90">
                  <c:v> 390</c:v>
                </c:pt>
                <c:pt idx="91">
                  <c:v> 391</c:v>
                </c:pt>
                <c:pt idx="92">
                  <c:v> 392</c:v>
                </c:pt>
                <c:pt idx="93">
                  <c:v> 393</c:v>
                </c:pt>
                <c:pt idx="94">
                  <c:v> 394</c:v>
                </c:pt>
                <c:pt idx="95">
                  <c:v> 395</c:v>
                </c:pt>
                <c:pt idx="96">
                  <c:v> 396</c:v>
                </c:pt>
                <c:pt idx="97">
                  <c:v> 397</c:v>
                </c:pt>
                <c:pt idx="98">
                  <c:v> 398</c:v>
                </c:pt>
                <c:pt idx="99">
                  <c:v> 399</c:v>
                </c:pt>
                <c:pt idx="100">
                  <c:v> 400</c:v>
                </c:pt>
                <c:pt idx="101">
                  <c:v> 401</c:v>
                </c:pt>
                <c:pt idx="102">
                  <c:v> 402</c:v>
                </c:pt>
                <c:pt idx="103">
                  <c:v> 403</c:v>
                </c:pt>
                <c:pt idx="104">
                  <c:v> 404</c:v>
                </c:pt>
                <c:pt idx="105">
                  <c:v> 405</c:v>
                </c:pt>
                <c:pt idx="106">
                  <c:v> 406</c:v>
                </c:pt>
                <c:pt idx="107">
                  <c:v> 407</c:v>
                </c:pt>
                <c:pt idx="108">
                  <c:v> 408</c:v>
                </c:pt>
                <c:pt idx="109">
                  <c:v> 409</c:v>
                </c:pt>
                <c:pt idx="110">
                  <c:v> 410</c:v>
                </c:pt>
                <c:pt idx="111">
                  <c:v> 411</c:v>
                </c:pt>
                <c:pt idx="112">
                  <c:v> 412</c:v>
                </c:pt>
                <c:pt idx="113">
                  <c:v> 413</c:v>
                </c:pt>
                <c:pt idx="114">
                  <c:v> 414</c:v>
                </c:pt>
                <c:pt idx="115">
                  <c:v> 415</c:v>
                </c:pt>
                <c:pt idx="116">
                  <c:v> 416</c:v>
                </c:pt>
                <c:pt idx="117">
                  <c:v> 417</c:v>
                </c:pt>
                <c:pt idx="118">
                  <c:v> 418</c:v>
                </c:pt>
                <c:pt idx="119">
                  <c:v> 419</c:v>
                </c:pt>
                <c:pt idx="120">
                  <c:v> 420</c:v>
                </c:pt>
                <c:pt idx="121">
                  <c:v> 421</c:v>
                </c:pt>
                <c:pt idx="122">
                  <c:v> 422</c:v>
                </c:pt>
                <c:pt idx="123">
                  <c:v> 423</c:v>
                </c:pt>
                <c:pt idx="124">
                  <c:v> 424</c:v>
                </c:pt>
                <c:pt idx="125">
                  <c:v> 425</c:v>
                </c:pt>
                <c:pt idx="126">
                  <c:v> 426</c:v>
                </c:pt>
                <c:pt idx="127">
                  <c:v> 427</c:v>
                </c:pt>
                <c:pt idx="128">
                  <c:v> 428</c:v>
                </c:pt>
                <c:pt idx="129">
                  <c:v> 429</c:v>
                </c:pt>
                <c:pt idx="130">
                  <c:v> 430</c:v>
                </c:pt>
                <c:pt idx="131">
                  <c:v> 431</c:v>
                </c:pt>
                <c:pt idx="132">
                  <c:v> 432</c:v>
                </c:pt>
                <c:pt idx="133">
                  <c:v> 433</c:v>
                </c:pt>
                <c:pt idx="134">
                  <c:v> 434</c:v>
                </c:pt>
                <c:pt idx="135">
                  <c:v> 435</c:v>
                </c:pt>
                <c:pt idx="136">
                  <c:v> 436</c:v>
                </c:pt>
                <c:pt idx="137">
                  <c:v> 437</c:v>
                </c:pt>
                <c:pt idx="138">
                  <c:v> 438</c:v>
                </c:pt>
                <c:pt idx="139">
                  <c:v> 439</c:v>
                </c:pt>
                <c:pt idx="140">
                  <c:v> 440</c:v>
                </c:pt>
                <c:pt idx="141">
                  <c:v> 441</c:v>
                </c:pt>
                <c:pt idx="142">
                  <c:v> 442</c:v>
                </c:pt>
                <c:pt idx="143">
                  <c:v> 443</c:v>
                </c:pt>
                <c:pt idx="144">
                  <c:v> 444</c:v>
                </c:pt>
                <c:pt idx="145">
                  <c:v> 445</c:v>
                </c:pt>
                <c:pt idx="146">
                  <c:v> 446</c:v>
                </c:pt>
                <c:pt idx="147">
                  <c:v> 447</c:v>
                </c:pt>
                <c:pt idx="148">
                  <c:v> 448</c:v>
                </c:pt>
                <c:pt idx="149">
                  <c:v> 449</c:v>
                </c:pt>
                <c:pt idx="150">
                  <c:v> 450</c:v>
                </c:pt>
              </c:strCache>
            </c:strRef>
          </c:cat>
          <c:val>
            <c:numRef>
              <c:f>'Enter Data 1'!$R$303:$R$453</c:f>
              <c:numCache>
                <c:formatCode>General</c:formatCode>
                <c:ptCount val="151"/>
              </c:numCache>
            </c:numRef>
          </c:val>
          <c:smooth val="0"/>
          <c:extLst>
            <c:ext xmlns:c16="http://schemas.microsoft.com/office/drawing/2014/chart" uri="{C3380CC4-5D6E-409C-BE32-E72D297353CC}">
              <c16:uniqueId val="{0000000A-EA7D-9F45-B6C5-B8CD5115522C}"/>
            </c:ext>
          </c:extLst>
        </c:ser>
        <c:ser>
          <c:idx val="10"/>
          <c:order val="10"/>
          <c:spPr>
            <a:ln w="28575" cap="rnd">
              <a:noFill/>
              <a:round/>
            </a:ln>
            <a:effectLst/>
          </c:spPr>
          <c:marker>
            <c:symbol val="circle"/>
            <c:size val="4"/>
            <c:spPr>
              <a:noFill/>
              <a:ln w="3175">
                <a:solidFill>
                  <a:schemeClr val="accent6">
                    <a:lumMod val="75000"/>
                  </a:schemeClr>
                </a:solidFill>
              </a:ln>
              <a:effectLst/>
            </c:spPr>
          </c:marker>
          <c:cat>
            <c:strRef>
              <c:f>'Enter Data 1'!$B$303:$C$453</c:f>
              <c:strCache>
                <c:ptCount val="151"/>
                <c:pt idx="0">
                  <c:v> 300</c:v>
                </c:pt>
                <c:pt idx="1">
                  <c:v> 301</c:v>
                </c:pt>
                <c:pt idx="2">
                  <c:v> 302</c:v>
                </c:pt>
                <c:pt idx="3">
                  <c:v> 303</c:v>
                </c:pt>
                <c:pt idx="4">
                  <c:v> 304</c:v>
                </c:pt>
                <c:pt idx="5">
                  <c:v> 305</c:v>
                </c:pt>
                <c:pt idx="6">
                  <c:v> 306</c:v>
                </c:pt>
                <c:pt idx="7">
                  <c:v> 307</c:v>
                </c:pt>
                <c:pt idx="8">
                  <c:v> 308</c:v>
                </c:pt>
                <c:pt idx="9">
                  <c:v> 309</c:v>
                </c:pt>
                <c:pt idx="10">
                  <c:v> 310</c:v>
                </c:pt>
                <c:pt idx="11">
                  <c:v> 311</c:v>
                </c:pt>
                <c:pt idx="12">
                  <c:v> 312</c:v>
                </c:pt>
                <c:pt idx="13">
                  <c:v> 313</c:v>
                </c:pt>
                <c:pt idx="14">
                  <c:v> 314</c:v>
                </c:pt>
                <c:pt idx="15">
                  <c:v> 315</c:v>
                </c:pt>
                <c:pt idx="16">
                  <c:v> 316</c:v>
                </c:pt>
                <c:pt idx="17">
                  <c:v> 317</c:v>
                </c:pt>
                <c:pt idx="18">
                  <c:v> 318</c:v>
                </c:pt>
                <c:pt idx="19">
                  <c:v> 319</c:v>
                </c:pt>
                <c:pt idx="20">
                  <c:v> 320</c:v>
                </c:pt>
                <c:pt idx="21">
                  <c:v> 321</c:v>
                </c:pt>
                <c:pt idx="22">
                  <c:v> 322</c:v>
                </c:pt>
                <c:pt idx="23">
                  <c:v> 323</c:v>
                </c:pt>
                <c:pt idx="24">
                  <c:v> 324</c:v>
                </c:pt>
                <c:pt idx="25">
                  <c:v> 325</c:v>
                </c:pt>
                <c:pt idx="26">
                  <c:v> 326</c:v>
                </c:pt>
                <c:pt idx="27">
                  <c:v> 327</c:v>
                </c:pt>
                <c:pt idx="28">
                  <c:v> 328</c:v>
                </c:pt>
                <c:pt idx="29">
                  <c:v> 329</c:v>
                </c:pt>
                <c:pt idx="30">
                  <c:v> 330</c:v>
                </c:pt>
                <c:pt idx="31">
                  <c:v> 331</c:v>
                </c:pt>
                <c:pt idx="32">
                  <c:v> 332</c:v>
                </c:pt>
                <c:pt idx="33">
                  <c:v> 333</c:v>
                </c:pt>
                <c:pt idx="34">
                  <c:v> 334</c:v>
                </c:pt>
                <c:pt idx="35">
                  <c:v> 335</c:v>
                </c:pt>
                <c:pt idx="36">
                  <c:v> 336</c:v>
                </c:pt>
                <c:pt idx="37">
                  <c:v> 337</c:v>
                </c:pt>
                <c:pt idx="38">
                  <c:v> 338</c:v>
                </c:pt>
                <c:pt idx="39">
                  <c:v> 339</c:v>
                </c:pt>
                <c:pt idx="40">
                  <c:v> 340</c:v>
                </c:pt>
                <c:pt idx="41">
                  <c:v> 341</c:v>
                </c:pt>
                <c:pt idx="42">
                  <c:v> 342</c:v>
                </c:pt>
                <c:pt idx="43">
                  <c:v> 343</c:v>
                </c:pt>
                <c:pt idx="44">
                  <c:v> 344</c:v>
                </c:pt>
                <c:pt idx="45">
                  <c:v> 345</c:v>
                </c:pt>
                <c:pt idx="46">
                  <c:v> 346</c:v>
                </c:pt>
                <c:pt idx="47">
                  <c:v> 347</c:v>
                </c:pt>
                <c:pt idx="48">
                  <c:v> 348</c:v>
                </c:pt>
                <c:pt idx="49">
                  <c:v> 349</c:v>
                </c:pt>
                <c:pt idx="50">
                  <c:v> 350</c:v>
                </c:pt>
                <c:pt idx="51">
                  <c:v> 351</c:v>
                </c:pt>
                <c:pt idx="52">
                  <c:v> 352</c:v>
                </c:pt>
                <c:pt idx="53">
                  <c:v> 353</c:v>
                </c:pt>
                <c:pt idx="54">
                  <c:v> 354</c:v>
                </c:pt>
                <c:pt idx="55">
                  <c:v> 355</c:v>
                </c:pt>
                <c:pt idx="56">
                  <c:v> 356</c:v>
                </c:pt>
                <c:pt idx="57">
                  <c:v> 357</c:v>
                </c:pt>
                <c:pt idx="58">
                  <c:v> 358</c:v>
                </c:pt>
                <c:pt idx="59">
                  <c:v> 359</c:v>
                </c:pt>
                <c:pt idx="60">
                  <c:v> 360</c:v>
                </c:pt>
                <c:pt idx="61">
                  <c:v> 361</c:v>
                </c:pt>
                <c:pt idx="62">
                  <c:v> 362</c:v>
                </c:pt>
                <c:pt idx="63">
                  <c:v> 363</c:v>
                </c:pt>
                <c:pt idx="64">
                  <c:v> 364</c:v>
                </c:pt>
                <c:pt idx="65">
                  <c:v> 365</c:v>
                </c:pt>
                <c:pt idx="66">
                  <c:v> 366</c:v>
                </c:pt>
                <c:pt idx="67">
                  <c:v> 367</c:v>
                </c:pt>
                <c:pt idx="68">
                  <c:v> 368</c:v>
                </c:pt>
                <c:pt idx="69">
                  <c:v> 369</c:v>
                </c:pt>
                <c:pt idx="70">
                  <c:v> 370</c:v>
                </c:pt>
                <c:pt idx="71">
                  <c:v> 371</c:v>
                </c:pt>
                <c:pt idx="72">
                  <c:v> 372</c:v>
                </c:pt>
                <c:pt idx="73">
                  <c:v> 373</c:v>
                </c:pt>
                <c:pt idx="74">
                  <c:v> 374</c:v>
                </c:pt>
                <c:pt idx="75">
                  <c:v> 375</c:v>
                </c:pt>
                <c:pt idx="76">
                  <c:v> 376</c:v>
                </c:pt>
                <c:pt idx="77">
                  <c:v> 377</c:v>
                </c:pt>
                <c:pt idx="78">
                  <c:v> 378</c:v>
                </c:pt>
                <c:pt idx="79">
                  <c:v> 379</c:v>
                </c:pt>
                <c:pt idx="80">
                  <c:v> 380</c:v>
                </c:pt>
                <c:pt idx="81">
                  <c:v> 381</c:v>
                </c:pt>
                <c:pt idx="82">
                  <c:v> 382</c:v>
                </c:pt>
                <c:pt idx="83">
                  <c:v> 383</c:v>
                </c:pt>
                <c:pt idx="84">
                  <c:v> 384</c:v>
                </c:pt>
                <c:pt idx="85">
                  <c:v> 385</c:v>
                </c:pt>
                <c:pt idx="86">
                  <c:v> 386</c:v>
                </c:pt>
                <c:pt idx="87">
                  <c:v> 387</c:v>
                </c:pt>
                <c:pt idx="88">
                  <c:v> 388</c:v>
                </c:pt>
                <c:pt idx="89">
                  <c:v> 389</c:v>
                </c:pt>
                <c:pt idx="90">
                  <c:v> 390</c:v>
                </c:pt>
                <c:pt idx="91">
                  <c:v> 391</c:v>
                </c:pt>
                <c:pt idx="92">
                  <c:v> 392</c:v>
                </c:pt>
                <c:pt idx="93">
                  <c:v> 393</c:v>
                </c:pt>
                <c:pt idx="94">
                  <c:v> 394</c:v>
                </c:pt>
                <c:pt idx="95">
                  <c:v> 395</c:v>
                </c:pt>
                <c:pt idx="96">
                  <c:v> 396</c:v>
                </c:pt>
                <c:pt idx="97">
                  <c:v> 397</c:v>
                </c:pt>
                <c:pt idx="98">
                  <c:v> 398</c:v>
                </c:pt>
                <c:pt idx="99">
                  <c:v> 399</c:v>
                </c:pt>
                <c:pt idx="100">
                  <c:v> 400</c:v>
                </c:pt>
                <c:pt idx="101">
                  <c:v> 401</c:v>
                </c:pt>
                <c:pt idx="102">
                  <c:v> 402</c:v>
                </c:pt>
                <c:pt idx="103">
                  <c:v> 403</c:v>
                </c:pt>
                <c:pt idx="104">
                  <c:v> 404</c:v>
                </c:pt>
                <c:pt idx="105">
                  <c:v> 405</c:v>
                </c:pt>
                <c:pt idx="106">
                  <c:v> 406</c:v>
                </c:pt>
                <c:pt idx="107">
                  <c:v> 407</c:v>
                </c:pt>
                <c:pt idx="108">
                  <c:v> 408</c:v>
                </c:pt>
                <c:pt idx="109">
                  <c:v> 409</c:v>
                </c:pt>
                <c:pt idx="110">
                  <c:v> 410</c:v>
                </c:pt>
                <c:pt idx="111">
                  <c:v> 411</c:v>
                </c:pt>
                <c:pt idx="112">
                  <c:v> 412</c:v>
                </c:pt>
                <c:pt idx="113">
                  <c:v> 413</c:v>
                </c:pt>
                <c:pt idx="114">
                  <c:v> 414</c:v>
                </c:pt>
                <c:pt idx="115">
                  <c:v> 415</c:v>
                </c:pt>
                <c:pt idx="116">
                  <c:v> 416</c:v>
                </c:pt>
                <c:pt idx="117">
                  <c:v> 417</c:v>
                </c:pt>
                <c:pt idx="118">
                  <c:v> 418</c:v>
                </c:pt>
                <c:pt idx="119">
                  <c:v> 419</c:v>
                </c:pt>
                <c:pt idx="120">
                  <c:v> 420</c:v>
                </c:pt>
                <c:pt idx="121">
                  <c:v> 421</c:v>
                </c:pt>
                <c:pt idx="122">
                  <c:v> 422</c:v>
                </c:pt>
                <c:pt idx="123">
                  <c:v> 423</c:v>
                </c:pt>
                <c:pt idx="124">
                  <c:v> 424</c:v>
                </c:pt>
                <c:pt idx="125">
                  <c:v> 425</c:v>
                </c:pt>
                <c:pt idx="126">
                  <c:v> 426</c:v>
                </c:pt>
                <c:pt idx="127">
                  <c:v> 427</c:v>
                </c:pt>
                <c:pt idx="128">
                  <c:v> 428</c:v>
                </c:pt>
                <c:pt idx="129">
                  <c:v> 429</c:v>
                </c:pt>
                <c:pt idx="130">
                  <c:v> 430</c:v>
                </c:pt>
                <c:pt idx="131">
                  <c:v> 431</c:v>
                </c:pt>
                <c:pt idx="132">
                  <c:v> 432</c:v>
                </c:pt>
                <c:pt idx="133">
                  <c:v> 433</c:v>
                </c:pt>
                <c:pt idx="134">
                  <c:v> 434</c:v>
                </c:pt>
                <c:pt idx="135">
                  <c:v> 435</c:v>
                </c:pt>
                <c:pt idx="136">
                  <c:v> 436</c:v>
                </c:pt>
                <c:pt idx="137">
                  <c:v> 437</c:v>
                </c:pt>
                <c:pt idx="138">
                  <c:v> 438</c:v>
                </c:pt>
                <c:pt idx="139">
                  <c:v> 439</c:v>
                </c:pt>
                <c:pt idx="140">
                  <c:v> 440</c:v>
                </c:pt>
                <c:pt idx="141">
                  <c:v> 441</c:v>
                </c:pt>
                <c:pt idx="142">
                  <c:v> 442</c:v>
                </c:pt>
                <c:pt idx="143">
                  <c:v> 443</c:v>
                </c:pt>
                <c:pt idx="144">
                  <c:v> 444</c:v>
                </c:pt>
                <c:pt idx="145">
                  <c:v> 445</c:v>
                </c:pt>
                <c:pt idx="146">
                  <c:v> 446</c:v>
                </c:pt>
                <c:pt idx="147">
                  <c:v> 447</c:v>
                </c:pt>
                <c:pt idx="148">
                  <c:v> 448</c:v>
                </c:pt>
                <c:pt idx="149">
                  <c:v> 449</c:v>
                </c:pt>
                <c:pt idx="150">
                  <c:v> 450</c:v>
                </c:pt>
              </c:strCache>
            </c:strRef>
          </c:cat>
          <c:val>
            <c:numRef>
              <c:f>'Enter Data 1'!$S$303:$S$453</c:f>
              <c:numCache>
                <c:formatCode>General</c:formatCode>
                <c:ptCount val="151"/>
              </c:numCache>
            </c:numRef>
          </c:val>
          <c:smooth val="0"/>
          <c:extLst>
            <c:ext xmlns:c16="http://schemas.microsoft.com/office/drawing/2014/chart" uri="{C3380CC4-5D6E-409C-BE32-E72D297353CC}">
              <c16:uniqueId val="{0000000B-EA7D-9F45-B6C5-B8CD5115522C}"/>
            </c:ext>
          </c:extLst>
        </c:ser>
        <c:ser>
          <c:idx val="11"/>
          <c:order val="11"/>
          <c:spPr>
            <a:ln w="28575" cap="rnd">
              <a:noFill/>
              <a:round/>
            </a:ln>
            <a:effectLst/>
          </c:spPr>
          <c:marker>
            <c:symbol val="circle"/>
            <c:size val="4"/>
            <c:spPr>
              <a:solidFill>
                <a:schemeClr val="accent6">
                  <a:lumMod val="75000"/>
                </a:schemeClr>
              </a:solidFill>
              <a:ln w="3175">
                <a:solidFill>
                  <a:schemeClr val="accent6">
                    <a:lumMod val="75000"/>
                  </a:schemeClr>
                </a:solidFill>
              </a:ln>
              <a:effectLst/>
            </c:spPr>
          </c:marker>
          <c:cat>
            <c:strRef>
              <c:f>'Enter Data 1'!$B$303:$C$453</c:f>
              <c:strCache>
                <c:ptCount val="151"/>
                <c:pt idx="0">
                  <c:v> 300</c:v>
                </c:pt>
                <c:pt idx="1">
                  <c:v> 301</c:v>
                </c:pt>
                <c:pt idx="2">
                  <c:v> 302</c:v>
                </c:pt>
                <c:pt idx="3">
                  <c:v> 303</c:v>
                </c:pt>
                <c:pt idx="4">
                  <c:v> 304</c:v>
                </c:pt>
                <c:pt idx="5">
                  <c:v> 305</c:v>
                </c:pt>
                <c:pt idx="6">
                  <c:v> 306</c:v>
                </c:pt>
                <c:pt idx="7">
                  <c:v> 307</c:v>
                </c:pt>
                <c:pt idx="8">
                  <c:v> 308</c:v>
                </c:pt>
                <c:pt idx="9">
                  <c:v> 309</c:v>
                </c:pt>
                <c:pt idx="10">
                  <c:v> 310</c:v>
                </c:pt>
                <c:pt idx="11">
                  <c:v> 311</c:v>
                </c:pt>
                <c:pt idx="12">
                  <c:v> 312</c:v>
                </c:pt>
                <c:pt idx="13">
                  <c:v> 313</c:v>
                </c:pt>
                <c:pt idx="14">
                  <c:v> 314</c:v>
                </c:pt>
                <c:pt idx="15">
                  <c:v> 315</c:v>
                </c:pt>
                <c:pt idx="16">
                  <c:v> 316</c:v>
                </c:pt>
                <c:pt idx="17">
                  <c:v> 317</c:v>
                </c:pt>
                <c:pt idx="18">
                  <c:v> 318</c:v>
                </c:pt>
                <c:pt idx="19">
                  <c:v> 319</c:v>
                </c:pt>
                <c:pt idx="20">
                  <c:v> 320</c:v>
                </c:pt>
                <c:pt idx="21">
                  <c:v> 321</c:v>
                </c:pt>
                <c:pt idx="22">
                  <c:v> 322</c:v>
                </c:pt>
                <c:pt idx="23">
                  <c:v> 323</c:v>
                </c:pt>
                <c:pt idx="24">
                  <c:v> 324</c:v>
                </c:pt>
                <c:pt idx="25">
                  <c:v> 325</c:v>
                </c:pt>
                <c:pt idx="26">
                  <c:v> 326</c:v>
                </c:pt>
                <c:pt idx="27">
                  <c:v> 327</c:v>
                </c:pt>
                <c:pt idx="28">
                  <c:v> 328</c:v>
                </c:pt>
                <c:pt idx="29">
                  <c:v> 329</c:v>
                </c:pt>
                <c:pt idx="30">
                  <c:v> 330</c:v>
                </c:pt>
                <c:pt idx="31">
                  <c:v> 331</c:v>
                </c:pt>
                <c:pt idx="32">
                  <c:v> 332</c:v>
                </c:pt>
                <c:pt idx="33">
                  <c:v> 333</c:v>
                </c:pt>
                <c:pt idx="34">
                  <c:v> 334</c:v>
                </c:pt>
                <c:pt idx="35">
                  <c:v> 335</c:v>
                </c:pt>
                <c:pt idx="36">
                  <c:v> 336</c:v>
                </c:pt>
                <c:pt idx="37">
                  <c:v> 337</c:v>
                </c:pt>
                <c:pt idx="38">
                  <c:v> 338</c:v>
                </c:pt>
                <c:pt idx="39">
                  <c:v> 339</c:v>
                </c:pt>
                <c:pt idx="40">
                  <c:v> 340</c:v>
                </c:pt>
                <c:pt idx="41">
                  <c:v> 341</c:v>
                </c:pt>
                <c:pt idx="42">
                  <c:v> 342</c:v>
                </c:pt>
                <c:pt idx="43">
                  <c:v> 343</c:v>
                </c:pt>
                <c:pt idx="44">
                  <c:v> 344</c:v>
                </c:pt>
                <c:pt idx="45">
                  <c:v> 345</c:v>
                </c:pt>
                <c:pt idx="46">
                  <c:v> 346</c:v>
                </c:pt>
                <c:pt idx="47">
                  <c:v> 347</c:v>
                </c:pt>
                <c:pt idx="48">
                  <c:v> 348</c:v>
                </c:pt>
                <c:pt idx="49">
                  <c:v> 349</c:v>
                </c:pt>
                <c:pt idx="50">
                  <c:v> 350</c:v>
                </c:pt>
                <c:pt idx="51">
                  <c:v> 351</c:v>
                </c:pt>
                <c:pt idx="52">
                  <c:v> 352</c:v>
                </c:pt>
                <c:pt idx="53">
                  <c:v> 353</c:v>
                </c:pt>
                <c:pt idx="54">
                  <c:v> 354</c:v>
                </c:pt>
                <c:pt idx="55">
                  <c:v> 355</c:v>
                </c:pt>
                <c:pt idx="56">
                  <c:v> 356</c:v>
                </c:pt>
                <c:pt idx="57">
                  <c:v> 357</c:v>
                </c:pt>
                <c:pt idx="58">
                  <c:v> 358</c:v>
                </c:pt>
                <c:pt idx="59">
                  <c:v> 359</c:v>
                </c:pt>
                <c:pt idx="60">
                  <c:v> 360</c:v>
                </c:pt>
                <c:pt idx="61">
                  <c:v> 361</c:v>
                </c:pt>
                <c:pt idx="62">
                  <c:v> 362</c:v>
                </c:pt>
                <c:pt idx="63">
                  <c:v> 363</c:v>
                </c:pt>
                <c:pt idx="64">
                  <c:v> 364</c:v>
                </c:pt>
                <c:pt idx="65">
                  <c:v> 365</c:v>
                </c:pt>
                <c:pt idx="66">
                  <c:v> 366</c:v>
                </c:pt>
                <c:pt idx="67">
                  <c:v> 367</c:v>
                </c:pt>
                <c:pt idx="68">
                  <c:v> 368</c:v>
                </c:pt>
                <c:pt idx="69">
                  <c:v> 369</c:v>
                </c:pt>
                <c:pt idx="70">
                  <c:v> 370</c:v>
                </c:pt>
                <c:pt idx="71">
                  <c:v> 371</c:v>
                </c:pt>
                <c:pt idx="72">
                  <c:v> 372</c:v>
                </c:pt>
                <c:pt idx="73">
                  <c:v> 373</c:v>
                </c:pt>
                <c:pt idx="74">
                  <c:v> 374</c:v>
                </c:pt>
                <c:pt idx="75">
                  <c:v> 375</c:v>
                </c:pt>
                <c:pt idx="76">
                  <c:v> 376</c:v>
                </c:pt>
                <c:pt idx="77">
                  <c:v> 377</c:v>
                </c:pt>
                <c:pt idx="78">
                  <c:v> 378</c:v>
                </c:pt>
                <c:pt idx="79">
                  <c:v> 379</c:v>
                </c:pt>
                <c:pt idx="80">
                  <c:v> 380</c:v>
                </c:pt>
                <c:pt idx="81">
                  <c:v> 381</c:v>
                </c:pt>
                <c:pt idx="82">
                  <c:v> 382</c:v>
                </c:pt>
                <c:pt idx="83">
                  <c:v> 383</c:v>
                </c:pt>
                <c:pt idx="84">
                  <c:v> 384</c:v>
                </c:pt>
                <c:pt idx="85">
                  <c:v> 385</c:v>
                </c:pt>
                <c:pt idx="86">
                  <c:v> 386</c:v>
                </c:pt>
                <c:pt idx="87">
                  <c:v> 387</c:v>
                </c:pt>
                <c:pt idx="88">
                  <c:v> 388</c:v>
                </c:pt>
                <c:pt idx="89">
                  <c:v> 389</c:v>
                </c:pt>
                <c:pt idx="90">
                  <c:v> 390</c:v>
                </c:pt>
                <c:pt idx="91">
                  <c:v> 391</c:v>
                </c:pt>
                <c:pt idx="92">
                  <c:v> 392</c:v>
                </c:pt>
                <c:pt idx="93">
                  <c:v> 393</c:v>
                </c:pt>
                <c:pt idx="94">
                  <c:v> 394</c:v>
                </c:pt>
                <c:pt idx="95">
                  <c:v> 395</c:v>
                </c:pt>
                <c:pt idx="96">
                  <c:v> 396</c:v>
                </c:pt>
                <c:pt idx="97">
                  <c:v> 397</c:v>
                </c:pt>
                <c:pt idx="98">
                  <c:v> 398</c:v>
                </c:pt>
                <c:pt idx="99">
                  <c:v> 399</c:v>
                </c:pt>
                <c:pt idx="100">
                  <c:v> 400</c:v>
                </c:pt>
                <c:pt idx="101">
                  <c:v> 401</c:v>
                </c:pt>
                <c:pt idx="102">
                  <c:v> 402</c:v>
                </c:pt>
                <c:pt idx="103">
                  <c:v> 403</c:v>
                </c:pt>
                <c:pt idx="104">
                  <c:v> 404</c:v>
                </c:pt>
                <c:pt idx="105">
                  <c:v> 405</c:v>
                </c:pt>
                <c:pt idx="106">
                  <c:v> 406</c:v>
                </c:pt>
                <c:pt idx="107">
                  <c:v> 407</c:v>
                </c:pt>
                <c:pt idx="108">
                  <c:v> 408</c:v>
                </c:pt>
                <c:pt idx="109">
                  <c:v> 409</c:v>
                </c:pt>
                <c:pt idx="110">
                  <c:v> 410</c:v>
                </c:pt>
                <c:pt idx="111">
                  <c:v> 411</c:v>
                </c:pt>
                <c:pt idx="112">
                  <c:v> 412</c:v>
                </c:pt>
                <c:pt idx="113">
                  <c:v> 413</c:v>
                </c:pt>
                <c:pt idx="114">
                  <c:v> 414</c:v>
                </c:pt>
                <c:pt idx="115">
                  <c:v> 415</c:v>
                </c:pt>
                <c:pt idx="116">
                  <c:v> 416</c:v>
                </c:pt>
                <c:pt idx="117">
                  <c:v> 417</c:v>
                </c:pt>
                <c:pt idx="118">
                  <c:v> 418</c:v>
                </c:pt>
                <c:pt idx="119">
                  <c:v> 419</c:v>
                </c:pt>
                <c:pt idx="120">
                  <c:v> 420</c:v>
                </c:pt>
                <c:pt idx="121">
                  <c:v> 421</c:v>
                </c:pt>
                <c:pt idx="122">
                  <c:v> 422</c:v>
                </c:pt>
                <c:pt idx="123">
                  <c:v> 423</c:v>
                </c:pt>
                <c:pt idx="124">
                  <c:v> 424</c:v>
                </c:pt>
                <c:pt idx="125">
                  <c:v> 425</c:v>
                </c:pt>
                <c:pt idx="126">
                  <c:v> 426</c:v>
                </c:pt>
                <c:pt idx="127">
                  <c:v> 427</c:v>
                </c:pt>
                <c:pt idx="128">
                  <c:v> 428</c:v>
                </c:pt>
                <c:pt idx="129">
                  <c:v> 429</c:v>
                </c:pt>
                <c:pt idx="130">
                  <c:v> 430</c:v>
                </c:pt>
                <c:pt idx="131">
                  <c:v> 431</c:v>
                </c:pt>
                <c:pt idx="132">
                  <c:v> 432</c:v>
                </c:pt>
                <c:pt idx="133">
                  <c:v> 433</c:v>
                </c:pt>
                <c:pt idx="134">
                  <c:v> 434</c:v>
                </c:pt>
                <c:pt idx="135">
                  <c:v> 435</c:v>
                </c:pt>
                <c:pt idx="136">
                  <c:v> 436</c:v>
                </c:pt>
                <c:pt idx="137">
                  <c:v> 437</c:v>
                </c:pt>
                <c:pt idx="138">
                  <c:v> 438</c:v>
                </c:pt>
                <c:pt idx="139">
                  <c:v> 439</c:v>
                </c:pt>
                <c:pt idx="140">
                  <c:v> 440</c:v>
                </c:pt>
                <c:pt idx="141">
                  <c:v> 441</c:v>
                </c:pt>
                <c:pt idx="142">
                  <c:v> 442</c:v>
                </c:pt>
                <c:pt idx="143">
                  <c:v> 443</c:v>
                </c:pt>
                <c:pt idx="144">
                  <c:v> 444</c:v>
                </c:pt>
                <c:pt idx="145">
                  <c:v> 445</c:v>
                </c:pt>
                <c:pt idx="146">
                  <c:v> 446</c:v>
                </c:pt>
                <c:pt idx="147">
                  <c:v> 447</c:v>
                </c:pt>
                <c:pt idx="148">
                  <c:v> 448</c:v>
                </c:pt>
                <c:pt idx="149">
                  <c:v> 449</c:v>
                </c:pt>
                <c:pt idx="150">
                  <c:v> 450</c:v>
                </c:pt>
              </c:strCache>
            </c:strRef>
          </c:cat>
          <c:val>
            <c:numRef>
              <c:f>'Enter Data 1'!$T$303:$T$453</c:f>
              <c:numCache>
                <c:formatCode>General</c:formatCode>
                <c:ptCount val="151"/>
              </c:numCache>
            </c:numRef>
          </c:val>
          <c:smooth val="0"/>
          <c:extLst>
            <c:ext xmlns:c16="http://schemas.microsoft.com/office/drawing/2014/chart" uri="{C3380CC4-5D6E-409C-BE32-E72D297353CC}">
              <c16:uniqueId val="{0000000C-EA7D-9F45-B6C5-B8CD5115522C}"/>
            </c:ext>
          </c:extLst>
        </c:ser>
        <c:ser>
          <c:idx val="12"/>
          <c:order val="12"/>
          <c:spPr>
            <a:ln w="28575" cap="rnd">
              <a:noFill/>
              <a:round/>
            </a:ln>
            <a:effectLst/>
          </c:spPr>
          <c:marker>
            <c:symbol val="circle"/>
            <c:size val="4"/>
            <c:spPr>
              <a:noFill/>
              <a:ln w="3175">
                <a:solidFill>
                  <a:schemeClr val="accent6">
                    <a:lumMod val="75000"/>
                  </a:schemeClr>
                </a:solidFill>
              </a:ln>
              <a:effectLst/>
            </c:spPr>
          </c:marker>
          <c:cat>
            <c:strRef>
              <c:f>'Enter Data 1'!$B$303:$C$453</c:f>
              <c:strCache>
                <c:ptCount val="151"/>
                <c:pt idx="0">
                  <c:v> 300</c:v>
                </c:pt>
                <c:pt idx="1">
                  <c:v> 301</c:v>
                </c:pt>
                <c:pt idx="2">
                  <c:v> 302</c:v>
                </c:pt>
                <c:pt idx="3">
                  <c:v> 303</c:v>
                </c:pt>
                <c:pt idx="4">
                  <c:v> 304</c:v>
                </c:pt>
                <c:pt idx="5">
                  <c:v> 305</c:v>
                </c:pt>
                <c:pt idx="6">
                  <c:v> 306</c:v>
                </c:pt>
                <c:pt idx="7">
                  <c:v> 307</c:v>
                </c:pt>
                <c:pt idx="8">
                  <c:v> 308</c:v>
                </c:pt>
                <c:pt idx="9">
                  <c:v> 309</c:v>
                </c:pt>
                <c:pt idx="10">
                  <c:v> 310</c:v>
                </c:pt>
                <c:pt idx="11">
                  <c:v> 311</c:v>
                </c:pt>
                <c:pt idx="12">
                  <c:v> 312</c:v>
                </c:pt>
                <c:pt idx="13">
                  <c:v> 313</c:v>
                </c:pt>
                <c:pt idx="14">
                  <c:v> 314</c:v>
                </c:pt>
                <c:pt idx="15">
                  <c:v> 315</c:v>
                </c:pt>
                <c:pt idx="16">
                  <c:v> 316</c:v>
                </c:pt>
                <c:pt idx="17">
                  <c:v> 317</c:v>
                </c:pt>
                <c:pt idx="18">
                  <c:v> 318</c:v>
                </c:pt>
                <c:pt idx="19">
                  <c:v> 319</c:v>
                </c:pt>
                <c:pt idx="20">
                  <c:v> 320</c:v>
                </c:pt>
                <c:pt idx="21">
                  <c:v> 321</c:v>
                </c:pt>
                <c:pt idx="22">
                  <c:v> 322</c:v>
                </c:pt>
                <c:pt idx="23">
                  <c:v> 323</c:v>
                </c:pt>
                <c:pt idx="24">
                  <c:v> 324</c:v>
                </c:pt>
                <c:pt idx="25">
                  <c:v> 325</c:v>
                </c:pt>
                <c:pt idx="26">
                  <c:v> 326</c:v>
                </c:pt>
                <c:pt idx="27">
                  <c:v> 327</c:v>
                </c:pt>
                <c:pt idx="28">
                  <c:v> 328</c:v>
                </c:pt>
                <c:pt idx="29">
                  <c:v> 329</c:v>
                </c:pt>
                <c:pt idx="30">
                  <c:v> 330</c:v>
                </c:pt>
                <c:pt idx="31">
                  <c:v> 331</c:v>
                </c:pt>
                <c:pt idx="32">
                  <c:v> 332</c:v>
                </c:pt>
                <c:pt idx="33">
                  <c:v> 333</c:v>
                </c:pt>
                <c:pt idx="34">
                  <c:v> 334</c:v>
                </c:pt>
                <c:pt idx="35">
                  <c:v> 335</c:v>
                </c:pt>
                <c:pt idx="36">
                  <c:v> 336</c:v>
                </c:pt>
                <c:pt idx="37">
                  <c:v> 337</c:v>
                </c:pt>
                <c:pt idx="38">
                  <c:v> 338</c:v>
                </c:pt>
                <c:pt idx="39">
                  <c:v> 339</c:v>
                </c:pt>
                <c:pt idx="40">
                  <c:v> 340</c:v>
                </c:pt>
                <c:pt idx="41">
                  <c:v> 341</c:v>
                </c:pt>
                <c:pt idx="42">
                  <c:v> 342</c:v>
                </c:pt>
                <c:pt idx="43">
                  <c:v> 343</c:v>
                </c:pt>
                <c:pt idx="44">
                  <c:v> 344</c:v>
                </c:pt>
                <c:pt idx="45">
                  <c:v> 345</c:v>
                </c:pt>
                <c:pt idx="46">
                  <c:v> 346</c:v>
                </c:pt>
                <c:pt idx="47">
                  <c:v> 347</c:v>
                </c:pt>
                <c:pt idx="48">
                  <c:v> 348</c:v>
                </c:pt>
                <c:pt idx="49">
                  <c:v> 349</c:v>
                </c:pt>
                <c:pt idx="50">
                  <c:v> 350</c:v>
                </c:pt>
                <c:pt idx="51">
                  <c:v> 351</c:v>
                </c:pt>
                <c:pt idx="52">
                  <c:v> 352</c:v>
                </c:pt>
                <c:pt idx="53">
                  <c:v> 353</c:v>
                </c:pt>
                <c:pt idx="54">
                  <c:v> 354</c:v>
                </c:pt>
                <c:pt idx="55">
                  <c:v> 355</c:v>
                </c:pt>
                <c:pt idx="56">
                  <c:v> 356</c:v>
                </c:pt>
                <c:pt idx="57">
                  <c:v> 357</c:v>
                </c:pt>
                <c:pt idx="58">
                  <c:v> 358</c:v>
                </c:pt>
                <c:pt idx="59">
                  <c:v> 359</c:v>
                </c:pt>
                <c:pt idx="60">
                  <c:v> 360</c:v>
                </c:pt>
                <c:pt idx="61">
                  <c:v> 361</c:v>
                </c:pt>
                <c:pt idx="62">
                  <c:v> 362</c:v>
                </c:pt>
                <c:pt idx="63">
                  <c:v> 363</c:v>
                </c:pt>
                <c:pt idx="64">
                  <c:v> 364</c:v>
                </c:pt>
                <c:pt idx="65">
                  <c:v> 365</c:v>
                </c:pt>
                <c:pt idx="66">
                  <c:v> 366</c:v>
                </c:pt>
                <c:pt idx="67">
                  <c:v> 367</c:v>
                </c:pt>
                <c:pt idx="68">
                  <c:v> 368</c:v>
                </c:pt>
                <c:pt idx="69">
                  <c:v> 369</c:v>
                </c:pt>
                <c:pt idx="70">
                  <c:v> 370</c:v>
                </c:pt>
                <c:pt idx="71">
                  <c:v> 371</c:v>
                </c:pt>
                <c:pt idx="72">
                  <c:v> 372</c:v>
                </c:pt>
                <c:pt idx="73">
                  <c:v> 373</c:v>
                </c:pt>
                <c:pt idx="74">
                  <c:v> 374</c:v>
                </c:pt>
                <c:pt idx="75">
                  <c:v> 375</c:v>
                </c:pt>
                <c:pt idx="76">
                  <c:v> 376</c:v>
                </c:pt>
                <c:pt idx="77">
                  <c:v> 377</c:v>
                </c:pt>
                <c:pt idx="78">
                  <c:v> 378</c:v>
                </c:pt>
                <c:pt idx="79">
                  <c:v> 379</c:v>
                </c:pt>
                <c:pt idx="80">
                  <c:v> 380</c:v>
                </c:pt>
                <c:pt idx="81">
                  <c:v> 381</c:v>
                </c:pt>
                <c:pt idx="82">
                  <c:v> 382</c:v>
                </c:pt>
                <c:pt idx="83">
                  <c:v> 383</c:v>
                </c:pt>
                <c:pt idx="84">
                  <c:v> 384</c:v>
                </c:pt>
                <c:pt idx="85">
                  <c:v> 385</c:v>
                </c:pt>
                <c:pt idx="86">
                  <c:v> 386</c:v>
                </c:pt>
                <c:pt idx="87">
                  <c:v> 387</c:v>
                </c:pt>
                <c:pt idx="88">
                  <c:v> 388</c:v>
                </c:pt>
                <c:pt idx="89">
                  <c:v> 389</c:v>
                </c:pt>
                <c:pt idx="90">
                  <c:v> 390</c:v>
                </c:pt>
                <c:pt idx="91">
                  <c:v> 391</c:v>
                </c:pt>
                <c:pt idx="92">
                  <c:v> 392</c:v>
                </c:pt>
                <c:pt idx="93">
                  <c:v> 393</c:v>
                </c:pt>
                <c:pt idx="94">
                  <c:v> 394</c:v>
                </c:pt>
                <c:pt idx="95">
                  <c:v> 395</c:v>
                </c:pt>
                <c:pt idx="96">
                  <c:v> 396</c:v>
                </c:pt>
                <c:pt idx="97">
                  <c:v> 397</c:v>
                </c:pt>
                <c:pt idx="98">
                  <c:v> 398</c:v>
                </c:pt>
                <c:pt idx="99">
                  <c:v> 399</c:v>
                </c:pt>
                <c:pt idx="100">
                  <c:v> 400</c:v>
                </c:pt>
                <c:pt idx="101">
                  <c:v> 401</c:v>
                </c:pt>
                <c:pt idx="102">
                  <c:v> 402</c:v>
                </c:pt>
                <c:pt idx="103">
                  <c:v> 403</c:v>
                </c:pt>
                <c:pt idx="104">
                  <c:v> 404</c:v>
                </c:pt>
                <c:pt idx="105">
                  <c:v> 405</c:v>
                </c:pt>
                <c:pt idx="106">
                  <c:v> 406</c:v>
                </c:pt>
                <c:pt idx="107">
                  <c:v> 407</c:v>
                </c:pt>
                <c:pt idx="108">
                  <c:v> 408</c:v>
                </c:pt>
                <c:pt idx="109">
                  <c:v> 409</c:v>
                </c:pt>
                <c:pt idx="110">
                  <c:v> 410</c:v>
                </c:pt>
                <c:pt idx="111">
                  <c:v> 411</c:v>
                </c:pt>
                <c:pt idx="112">
                  <c:v> 412</c:v>
                </c:pt>
                <c:pt idx="113">
                  <c:v> 413</c:v>
                </c:pt>
                <c:pt idx="114">
                  <c:v> 414</c:v>
                </c:pt>
                <c:pt idx="115">
                  <c:v> 415</c:v>
                </c:pt>
                <c:pt idx="116">
                  <c:v> 416</c:v>
                </c:pt>
                <c:pt idx="117">
                  <c:v> 417</c:v>
                </c:pt>
                <c:pt idx="118">
                  <c:v> 418</c:v>
                </c:pt>
                <c:pt idx="119">
                  <c:v> 419</c:v>
                </c:pt>
                <c:pt idx="120">
                  <c:v> 420</c:v>
                </c:pt>
                <c:pt idx="121">
                  <c:v> 421</c:v>
                </c:pt>
                <c:pt idx="122">
                  <c:v> 422</c:v>
                </c:pt>
                <c:pt idx="123">
                  <c:v> 423</c:v>
                </c:pt>
                <c:pt idx="124">
                  <c:v> 424</c:v>
                </c:pt>
                <c:pt idx="125">
                  <c:v> 425</c:v>
                </c:pt>
                <c:pt idx="126">
                  <c:v> 426</c:v>
                </c:pt>
                <c:pt idx="127">
                  <c:v> 427</c:v>
                </c:pt>
                <c:pt idx="128">
                  <c:v> 428</c:v>
                </c:pt>
                <c:pt idx="129">
                  <c:v> 429</c:v>
                </c:pt>
                <c:pt idx="130">
                  <c:v> 430</c:v>
                </c:pt>
                <c:pt idx="131">
                  <c:v> 431</c:v>
                </c:pt>
                <c:pt idx="132">
                  <c:v> 432</c:v>
                </c:pt>
                <c:pt idx="133">
                  <c:v> 433</c:v>
                </c:pt>
                <c:pt idx="134">
                  <c:v> 434</c:v>
                </c:pt>
                <c:pt idx="135">
                  <c:v> 435</c:v>
                </c:pt>
                <c:pt idx="136">
                  <c:v> 436</c:v>
                </c:pt>
                <c:pt idx="137">
                  <c:v> 437</c:v>
                </c:pt>
                <c:pt idx="138">
                  <c:v> 438</c:v>
                </c:pt>
                <c:pt idx="139">
                  <c:v> 439</c:v>
                </c:pt>
                <c:pt idx="140">
                  <c:v> 440</c:v>
                </c:pt>
                <c:pt idx="141">
                  <c:v> 441</c:v>
                </c:pt>
                <c:pt idx="142">
                  <c:v> 442</c:v>
                </c:pt>
                <c:pt idx="143">
                  <c:v> 443</c:v>
                </c:pt>
                <c:pt idx="144">
                  <c:v> 444</c:v>
                </c:pt>
                <c:pt idx="145">
                  <c:v> 445</c:v>
                </c:pt>
                <c:pt idx="146">
                  <c:v> 446</c:v>
                </c:pt>
                <c:pt idx="147">
                  <c:v> 447</c:v>
                </c:pt>
                <c:pt idx="148">
                  <c:v> 448</c:v>
                </c:pt>
                <c:pt idx="149">
                  <c:v> 449</c:v>
                </c:pt>
                <c:pt idx="150">
                  <c:v> 450</c:v>
                </c:pt>
              </c:strCache>
            </c:strRef>
          </c:cat>
          <c:val>
            <c:numRef>
              <c:f>'Enter Data 1'!$U$303:$U$453</c:f>
              <c:numCache>
                <c:formatCode>General</c:formatCode>
                <c:ptCount val="151"/>
              </c:numCache>
            </c:numRef>
          </c:val>
          <c:smooth val="0"/>
          <c:extLst>
            <c:ext xmlns:c16="http://schemas.microsoft.com/office/drawing/2014/chart" uri="{C3380CC4-5D6E-409C-BE32-E72D297353CC}">
              <c16:uniqueId val="{0000000D-EA7D-9F45-B6C5-B8CD5115522C}"/>
            </c:ext>
          </c:extLst>
        </c:ser>
        <c:ser>
          <c:idx val="13"/>
          <c:order val="13"/>
          <c:spPr>
            <a:ln w="28575" cap="rnd">
              <a:noFill/>
              <a:round/>
            </a:ln>
            <a:effectLst/>
          </c:spPr>
          <c:marker>
            <c:symbol val="circle"/>
            <c:size val="4"/>
            <c:spPr>
              <a:solidFill>
                <a:schemeClr val="accent6">
                  <a:lumMod val="75000"/>
                </a:schemeClr>
              </a:solidFill>
              <a:ln w="3175">
                <a:solidFill>
                  <a:schemeClr val="accent6">
                    <a:lumMod val="75000"/>
                  </a:schemeClr>
                </a:solidFill>
              </a:ln>
              <a:effectLst/>
            </c:spPr>
          </c:marker>
          <c:cat>
            <c:strRef>
              <c:f>'Enter Data 1'!$B$303:$C$453</c:f>
              <c:strCache>
                <c:ptCount val="151"/>
                <c:pt idx="0">
                  <c:v> 300</c:v>
                </c:pt>
                <c:pt idx="1">
                  <c:v> 301</c:v>
                </c:pt>
                <c:pt idx="2">
                  <c:v> 302</c:v>
                </c:pt>
                <c:pt idx="3">
                  <c:v> 303</c:v>
                </c:pt>
                <c:pt idx="4">
                  <c:v> 304</c:v>
                </c:pt>
                <c:pt idx="5">
                  <c:v> 305</c:v>
                </c:pt>
                <c:pt idx="6">
                  <c:v> 306</c:v>
                </c:pt>
                <c:pt idx="7">
                  <c:v> 307</c:v>
                </c:pt>
                <c:pt idx="8">
                  <c:v> 308</c:v>
                </c:pt>
                <c:pt idx="9">
                  <c:v> 309</c:v>
                </c:pt>
                <c:pt idx="10">
                  <c:v> 310</c:v>
                </c:pt>
                <c:pt idx="11">
                  <c:v> 311</c:v>
                </c:pt>
                <c:pt idx="12">
                  <c:v> 312</c:v>
                </c:pt>
                <c:pt idx="13">
                  <c:v> 313</c:v>
                </c:pt>
                <c:pt idx="14">
                  <c:v> 314</c:v>
                </c:pt>
                <c:pt idx="15">
                  <c:v> 315</c:v>
                </c:pt>
                <c:pt idx="16">
                  <c:v> 316</c:v>
                </c:pt>
                <c:pt idx="17">
                  <c:v> 317</c:v>
                </c:pt>
                <c:pt idx="18">
                  <c:v> 318</c:v>
                </c:pt>
                <c:pt idx="19">
                  <c:v> 319</c:v>
                </c:pt>
                <c:pt idx="20">
                  <c:v> 320</c:v>
                </c:pt>
                <c:pt idx="21">
                  <c:v> 321</c:v>
                </c:pt>
                <c:pt idx="22">
                  <c:v> 322</c:v>
                </c:pt>
                <c:pt idx="23">
                  <c:v> 323</c:v>
                </c:pt>
                <c:pt idx="24">
                  <c:v> 324</c:v>
                </c:pt>
                <c:pt idx="25">
                  <c:v> 325</c:v>
                </c:pt>
                <c:pt idx="26">
                  <c:v> 326</c:v>
                </c:pt>
                <c:pt idx="27">
                  <c:v> 327</c:v>
                </c:pt>
                <c:pt idx="28">
                  <c:v> 328</c:v>
                </c:pt>
                <c:pt idx="29">
                  <c:v> 329</c:v>
                </c:pt>
                <c:pt idx="30">
                  <c:v> 330</c:v>
                </c:pt>
                <c:pt idx="31">
                  <c:v> 331</c:v>
                </c:pt>
                <c:pt idx="32">
                  <c:v> 332</c:v>
                </c:pt>
                <c:pt idx="33">
                  <c:v> 333</c:v>
                </c:pt>
                <c:pt idx="34">
                  <c:v> 334</c:v>
                </c:pt>
                <c:pt idx="35">
                  <c:v> 335</c:v>
                </c:pt>
                <c:pt idx="36">
                  <c:v> 336</c:v>
                </c:pt>
                <c:pt idx="37">
                  <c:v> 337</c:v>
                </c:pt>
                <c:pt idx="38">
                  <c:v> 338</c:v>
                </c:pt>
                <c:pt idx="39">
                  <c:v> 339</c:v>
                </c:pt>
                <c:pt idx="40">
                  <c:v> 340</c:v>
                </c:pt>
                <c:pt idx="41">
                  <c:v> 341</c:v>
                </c:pt>
                <c:pt idx="42">
                  <c:v> 342</c:v>
                </c:pt>
                <c:pt idx="43">
                  <c:v> 343</c:v>
                </c:pt>
                <c:pt idx="44">
                  <c:v> 344</c:v>
                </c:pt>
                <c:pt idx="45">
                  <c:v> 345</c:v>
                </c:pt>
                <c:pt idx="46">
                  <c:v> 346</c:v>
                </c:pt>
                <c:pt idx="47">
                  <c:v> 347</c:v>
                </c:pt>
                <c:pt idx="48">
                  <c:v> 348</c:v>
                </c:pt>
                <c:pt idx="49">
                  <c:v> 349</c:v>
                </c:pt>
                <c:pt idx="50">
                  <c:v> 350</c:v>
                </c:pt>
                <c:pt idx="51">
                  <c:v> 351</c:v>
                </c:pt>
                <c:pt idx="52">
                  <c:v> 352</c:v>
                </c:pt>
                <c:pt idx="53">
                  <c:v> 353</c:v>
                </c:pt>
                <c:pt idx="54">
                  <c:v> 354</c:v>
                </c:pt>
                <c:pt idx="55">
                  <c:v> 355</c:v>
                </c:pt>
                <c:pt idx="56">
                  <c:v> 356</c:v>
                </c:pt>
                <c:pt idx="57">
                  <c:v> 357</c:v>
                </c:pt>
                <c:pt idx="58">
                  <c:v> 358</c:v>
                </c:pt>
                <c:pt idx="59">
                  <c:v> 359</c:v>
                </c:pt>
                <c:pt idx="60">
                  <c:v> 360</c:v>
                </c:pt>
                <c:pt idx="61">
                  <c:v> 361</c:v>
                </c:pt>
                <c:pt idx="62">
                  <c:v> 362</c:v>
                </c:pt>
                <c:pt idx="63">
                  <c:v> 363</c:v>
                </c:pt>
                <c:pt idx="64">
                  <c:v> 364</c:v>
                </c:pt>
                <c:pt idx="65">
                  <c:v> 365</c:v>
                </c:pt>
                <c:pt idx="66">
                  <c:v> 366</c:v>
                </c:pt>
                <c:pt idx="67">
                  <c:v> 367</c:v>
                </c:pt>
                <c:pt idx="68">
                  <c:v> 368</c:v>
                </c:pt>
                <c:pt idx="69">
                  <c:v> 369</c:v>
                </c:pt>
                <c:pt idx="70">
                  <c:v> 370</c:v>
                </c:pt>
                <c:pt idx="71">
                  <c:v> 371</c:v>
                </c:pt>
                <c:pt idx="72">
                  <c:v> 372</c:v>
                </c:pt>
                <c:pt idx="73">
                  <c:v> 373</c:v>
                </c:pt>
                <c:pt idx="74">
                  <c:v> 374</c:v>
                </c:pt>
                <c:pt idx="75">
                  <c:v> 375</c:v>
                </c:pt>
                <c:pt idx="76">
                  <c:v> 376</c:v>
                </c:pt>
                <c:pt idx="77">
                  <c:v> 377</c:v>
                </c:pt>
                <c:pt idx="78">
                  <c:v> 378</c:v>
                </c:pt>
                <c:pt idx="79">
                  <c:v> 379</c:v>
                </c:pt>
                <c:pt idx="80">
                  <c:v> 380</c:v>
                </c:pt>
                <c:pt idx="81">
                  <c:v> 381</c:v>
                </c:pt>
                <c:pt idx="82">
                  <c:v> 382</c:v>
                </c:pt>
                <c:pt idx="83">
                  <c:v> 383</c:v>
                </c:pt>
                <c:pt idx="84">
                  <c:v> 384</c:v>
                </c:pt>
                <c:pt idx="85">
                  <c:v> 385</c:v>
                </c:pt>
                <c:pt idx="86">
                  <c:v> 386</c:v>
                </c:pt>
                <c:pt idx="87">
                  <c:v> 387</c:v>
                </c:pt>
                <c:pt idx="88">
                  <c:v> 388</c:v>
                </c:pt>
                <c:pt idx="89">
                  <c:v> 389</c:v>
                </c:pt>
                <c:pt idx="90">
                  <c:v> 390</c:v>
                </c:pt>
                <c:pt idx="91">
                  <c:v> 391</c:v>
                </c:pt>
                <c:pt idx="92">
                  <c:v> 392</c:v>
                </c:pt>
                <c:pt idx="93">
                  <c:v> 393</c:v>
                </c:pt>
                <c:pt idx="94">
                  <c:v> 394</c:v>
                </c:pt>
                <c:pt idx="95">
                  <c:v> 395</c:v>
                </c:pt>
                <c:pt idx="96">
                  <c:v> 396</c:v>
                </c:pt>
                <c:pt idx="97">
                  <c:v> 397</c:v>
                </c:pt>
                <c:pt idx="98">
                  <c:v> 398</c:v>
                </c:pt>
                <c:pt idx="99">
                  <c:v> 399</c:v>
                </c:pt>
                <c:pt idx="100">
                  <c:v> 400</c:v>
                </c:pt>
                <c:pt idx="101">
                  <c:v> 401</c:v>
                </c:pt>
                <c:pt idx="102">
                  <c:v> 402</c:v>
                </c:pt>
                <c:pt idx="103">
                  <c:v> 403</c:v>
                </c:pt>
                <c:pt idx="104">
                  <c:v> 404</c:v>
                </c:pt>
                <c:pt idx="105">
                  <c:v> 405</c:v>
                </c:pt>
                <c:pt idx="106">
                  <c:v> 406</c:v>
                </c:pt>
                <c:pt idx="107">
                  <c:v> 407</c:v>
                </c:pt>
                <c:pt idx="108">
                  <c:v> 408</c:v>
                </c:pt>
                <c:pt idx="109">
                  <c:v> 409</c:v>
                </c:pt>
                <c:pt idx="110">
                  <c:v> 410</c:v>
                </c:pt>
                <c:pt idx="111">
                  <c:v> 411</c:v>
                </c:pt>
                <c:pt idx="112">
                  <c:v> 412</c:v>
                </c:pt>
                <c:pt idx="113">
                  <c:v> 413</c:v>
                </c:pt>
                <c:pt idx="114">
                  <c:v> 414</c:v>
                </c:pt>
                <c:pt idx="115">
                  <c:v> 415</c:v>
                </c:pt>
                <c:pt idx="116">
                  <c:v> 416</c:v>
                </c:pt>
                <c:pt idx="117">
                  <c:v> 417</c:v>
                </c:pt>
                <c:pt idx="118">
                  <c:v> 418</c:v>
                </c:pt>
                <c:pt idx="119">
                  <c:v> 419</c:v>
                </c:pt>
                <c:pt idx="120">
                  <c:v> 420</c:v>
                </c:pt>
                <c:pt idx="121">
                  <c:v> 421</c:v>
                </c:pt>
                <c:pt idx="122">
                  <c:v> 422</c:v>
                </c:pt>
                <c:pt idx="123">
                  <c:v> 423</c:v>
                </c:pt>
                <c:pt idx="124">
                  <c:v> 424</c:v>
                </c:pt>
                <c:pt idx="125">
                  <c:v> 425</c:v>
                </c:pt>
                <c:pt idx="126">
                  <c:v> 426</c:v>
                </c:pt>
                <c:pt idx="127">
                  <c:v> 427</c:v>
                </c:pt>
                <c:pt idx="128">
                  <c:v> 428</c:v>
                </c:pt>
                <c:pt idx="129">
                  <c:v> 429</c:v>
                </c:pt>
                <c:pt idx="130">
                  <c:v> 430</c:v>
                </c:pt>
                <c:pt idx="131">
                  <c:v> 431</c:v>
                </c:pt>
                <c:pt idx="132">
                  <c:v> 432</c:v>
                </c:pt>
                <c:pt idx="133">
                  <c:v> 433</c:v>
                </c:pt>
                <c:pt idx="134">
                  <c:v> 434</c:v>
                </c:pt>
                <c:pt idx="135">
                  <c:v> 435</c:v>
                </c:pt>
                <c:pt idx="136">
                  <c:v> 436</c:v>
                </c:pt>
                <c:pt idx="137">
                  <c:v> 437</c:v>
                </c:pt>
                <c:pt idx="138">
                  <c:v> 438</c:v>
                </c:pt>
                <c:pt idx="139">
                  <c:v> 439</c:v>
                </c:pt>
                <c:pt idx="140">
                  <c:v> 440</c:v>
                </c:pt>
                <c:pt idx="141">
                  <c:v> 441</c:v>
                </c:pt>
                <c:pt idx="142">
                  <c:v> 442</c:v>
                </c:pt>
                <c:pt idx="143">
                  <c:v> 443</c:v>
                </c:pt>
                <c:pt idx="144">
                  <c:v> 444</c:v>
                </c:pt>
                <c:pt idx="145">
                  <c:v> 445</c:v>
                </c:pt>
                <c:pt idx="146">
                  <c:v> 446</c:v>
                </c:pt>
                <c:pt idx="147">
                  <c:v> 447</c:v>
                </c:pt>
                <c:pt idx="148">
                  <c:v> 448</c:v>
                </c:pt>
                <c:pt idx="149">
                  <c:v> 449</c:v>
                </c:pt>
                <c:pt idx="150">
                  <c:v> 450</c:v>
                </c:pt>
              </c:strCache>
            </c:strRef>
          </c:cat>
          <c:val>
            <c:numRef>
              <c:f>'Enter Data 1'!$V$303:$V$453</c:f>
              <c:numCache>
                <c:formatCode>General</c:formatCode>
                <c:ptCount val="151"/>
              </c:numCache>
            </c:numRef>
          </c:val>
          <c:smooth val="0"/>
          <c:extLst>
            <c:ext xmlns:c16="http://schemas.microsoft.com/office/drawing/2014/chart" uri="{C3380CC4-5D6E-409C-BE32-E72D297353CC}">
              <c16:uniqueId val="{0000000E-EA7D-9F45-B6C5-B8CD5115522C}"/>
            </c:ext>
          </c:extLst>
        </c:ser>
        <c:ser>
          <c:idx val="14"/>
          <c:order val="14"/>
          <c:spPr>
            <a:ln w="28575" cap="rnd">
              <a:noFill/>
              <a:round/>
            </a:ln>
            <a:effectLst/>
          </c:spPr>
          <c:marker>
            <c:symbol val="circle"/>
            <c:size val="4"/>
            <c:spPr>
              <a:noFill/>
              <a:ln w="3175">
                <a:solidFill>
                  <a:schemeClr val="accent6">
                    <a:lumMod val="75000"/>
                  </a:schemeClr>
                </a:solidFill>
              </a:ln>
              <a:effectLst/>
            </c:spPr>
          </c:marker>
          <c:cat>
            <c:strRef>
              <c:f>'Enter Data 1'!$B$303:$C$453</c:f>
              <c:strCache>
                <c:ptCount val="151"/>
                <c:pt idx="0">
                  <c:v> 300</c:v>
                </c:pt>
                <c:pt idx="1">
                  <c:v> 301</c:v>
                </c:pt>
                <c:pt idx="2">
                  <c:v> 302</c:v>
                </c:pt>
                <c:pt idx="3">
                  <c:v> 303</c:v>
                </c:pt>
                <c:pt idx="4">
                  <c:v> 304</c:v>
                </c:pt>
                <c:pt idx="5">
                  <c:v> 305</c:v>
                </c:pt>
                <c:pt idx="6">
                  <c:v> 306</c:v>
                </c:pt>
                <c:pt idx="7">
                  <c:v> 307</c:v>
                </c:pt>
                <c:pt idx="8">
                  <c:v> 308</c:v>
                </c:pt>
                <c:pt idx="9">
                  <c:v> 309</c:v>
                </c:pt>
                <c:pt idx="10">
                  <c:v> 310</c:v>
                </c:pt>
                <c:pt idx="11">
                  <c:v> 311</c:v>
                </c:pt>
                <c:pt idx="12">
                  <c:v> 312</c:v>
                </c:pt>
                <c:pt idx="13">
                  <c:v> 313</c:v>
                </c:pt>
                <c:pt idx="14">
                  <c:v> 314</c:v>
                </c:pt>
                <c:pt idx="15">
                  <c:v> 315</c:v>
                </c:pt>
                <c:pt idx="16">
                  <c:v> 316</c:v>
                </c:pt>
                <c:pt idx="17">
                  <c:v> 317</c:v>
                </c:pt>
                <c:pt idx="18">
                  <c:v> 318</c:v>
                </c:pt>
                <c:pt idx="19">
                  <c:v> 319</c:v>
                </c:pt>
                <c:pt idx="20">
                  <c:v> 320</c:v>
                </c:pt>
                <c:pt idx="21">
                  <c:v> 321</c:v>
                </c:pt>
                <c:pt idx="22">
                  <c:v> 322</c:v>
                </c:pt>
                <c:pt idx="23">
                  <c:v> 323</c:v>
                </c:pt>
                <c:pt idx="24">
                  <c:v> 324</c:v>
                </c:pt>
                <c:pt idx="25">
                  <c:v> 325</c:v>
                </c:pt>
                <c:pt idx="26">
                  <c:v> 326</c:v>
                </c:pt>
                <c:pt idx="27">
                  <c:v> 327</c:v>
                </c:pt>
                <c:pt idx="28">
                  <c:v> 328</c:v>
                </c:pt>
                <c:pt idx="29">
                  <c:v> 329</c:v>
                </c:pt>
                <c:pt idx="30">
                  <c:v> 330</c:v>
                </c:pt>
                <c:pt idx="31">
                  <c:v> 331</c:v>
                </c:pt>
                <c:pt idx="32">
                  <c:v> 332</c:v>
                </c:pt>
                <c:pt idx="33">
                  <c:v> 333</c:v>
                </c:pt>
                <c:pt idx="34">
                  <c:v> 334</c:v>
                </c:pt>
                <c:pt idx="35">
                  <c:v> 335</c:v>
                </c:pt>
                <c:pt idx="36">
                  <c:v> 336</c:v>
                </c:pt>
                <c:pt idx="37">
                  <c:v> 337</c:v>
                </c:pt>
                <c:pt idx="38">
                  <c:v> 338</c:v>
                </c:pt>
                <c:pt idx="39">
                  <c:v> 339</c:v>
                </c:pt>
                <c:pt idx="40">
                  <c:v> 340</c:v>
                </c:pt>
                <c:pt idx="41">
                  <c:v> 341</c:v>
                </c:pt>
                <c:pt idx="42">
                  <c:v> 342</c:v>
                </c:pt>
                <c:pt idx="43">
                  <c:v> 343</c:v>
                </c:pt>
                <c:pt idx="44">
                  <c:v> 344</c:v>
                </c:pt>
                <c:pt idx="45">
                  <c:v> 345</c:v>
                </c:pt>
                <c:pt idx="46">
                  <c:v> 346</c:v>
                </c:pt>
                <c:pt idx="47">
                  <c:v> 347</c:v>
                </c:pt>
                <c:pt idx="48">
                  <c:v> 348</c:v>
                </c:pt>
                <c:pt idx="49">
                  <c:v> 349</c:v>
                </c:pt>
                <c:pt idx="50">
                  <c:v> 350</c:v>
                </c:pt>
                <c:pt idx="51">
                  <c:v> 351</c:v>
                </c:pt>
                <c:pt idx="52">
                  <c:v> 352</c:v>
                </c:pt>
                <c:pt idx="53">
                  <c:v> 353</c:v>
                </c:pt>
                <c:pt idx="54">
                  <c:v> 354</c:v>
                </c:pt>
                <c:pt idx="55">
                  <c:v> 355</c:v>
                </c:pt>
                <c:pt idx="56">
                  <c:v> 356</c:v>
                </c:pt>
                <c:pt idx="57">
                  <c:v> 357</c:v>
                </c:pt>
                <c:pt idx="58">
                  <c:v> 358</c:v>
                </c:pt>
                <c:pt idx="59">
                  <c:v> 359</c:v>
                </c:pt>
                <c:pt idx="60">
                  <c:v> 360</c:v>
                </c:pt>
                <c:pt idx="61">
                  <c:v> 361</c:v>
                </c:pt>
                <c:pt idx="62">
                  <c:v> 362</c:v>
                </c:pt>
                <c:pt idx="63">
                  <c:v> 363</c:v>
                </c:pt>
                <c:pt idx="64">
                  <c:v> 364</c:v>
                </c:pt>
                <c:pt idx="65">
                  <c:v> 365</c:v>
                </c:pt>
                <c:pt idx="66">
                  <c:v> 366</c:v>
                </c:pt>
                <c:pt idx="67">
                  <c:v> 367</c:v>
                </c:pt>
                <c:pt idx="68">
                  <c:v> 368</c:v>
                </c:pt>
                <c:pt idx="69">
                  <c:v> 369</c:v>
                </c:pt>
                <c:pt idx="70">
                  <c:v> 370</c:v>
                </c:pt>
                <c:pt idx="71">
                  <c:v> 371</c:v>
                </c:pt>
                <c:pt idx="72">
                  <c:v> 372</c:v>
                </c:pt>
                <c:pt idx="73">
                  <c:v> 373</c:v>
                </c:pt>
                <c:pt idx="74">
                  <c:v> 374</c:v>
                </c:pt>
                <c:pt idx="75">
                  <c:v> 375</c:v>
                </c:pt>
                <c:pt idx="76">
                  <c:v> 376</c:v>
                </c:pt>
                <c:pt idx="77">
                  <c:v> 377</c:v>
                </c:pt>
                <c:pt idx="78">
                  <c:v> 378</c:v>
                </c:pt>
                <c:pt idx="79">
                  <c:v> 379</c:v>
                </c:pt>
                <c:pt idx="80">
                  <c:v> 380</c:v>
                </c:pt>
                <c:pt idx="81">
                  <c:v> 381</c:v>
                </c:pt>
                <c:pt idx="82">
                  <c:v> 382</c:v>
                </c:pt>
                <c:pt idx="83">
                  <c:v> 383</c:v>
                </c:pt>
                <c:pt idx="84">
                  <c:v> 384</c:v>
                </c:pt>
                <c:pt idx="85">
                  <c:v> 385</c:v>
                </c:pt>
                <c:pt idx="86">
                  <c:v> 386</c:v>
                </c:pt>
                <c:pt idx="87">
                  <c:v> 387</c:v>
                </c:pt>
                <c:pt idx="88">
                  <c:v> 388</c:v>
                </c:pt>
                <c:pt idx="89">
                  <c:v> 389</c:v>
                </c:pt>
                <c:pt idx="90">
                  <c:v> 390</c:v>
                </c:pt>
                <c:pt idx="91">
                  <c:v> 391</c:v>
                </c:pt>
                <c:pt idx="92">
                  <c:v> 392</c:v>
                </c:pt>
                <c:pt idx="93">
                  <c:v> 393</c:v>
                </c:pt>
                <c:pt idx="94">
                  <c:v> 394</c:v>
                </c:pt>
                <c:pt idx="95">
                  <c:v> 395</c:v>
                </c:pt>
                <c:pt idx="96">
                  <c:v> 396</c:v>
                </c:pt>
                <c:pt idx="97">
                  <c:v> 397</c:v>
                </c:pt>
                <c:pt idx="98">
                  <c:v> 398</c:v>
                </c:pt>
                <c:pt idx="99">
                  <c:v> 399</c:v>
                </c:pt>
                <c:pt idx="100">
                  <c:v> 400</c:v>
                </c:pt>
                <c:pt idx="101">
                  <c:v> 401</c:v>
                </c:pt>
                <c:pt idx="102">
                  <c:v> 402</c:v>
                </c:pt>
                <c:pt idx="103">
                  <c:v> 403</c:v>
                </c:pt>
                <c:pt idx="104">
                  <c:v> 404</c:v>
                </c:pt>
                <c:pt idx="105">
                  <c:v> 405</c:v>
                </c:pt>
                <c:pt idx="106">
                  <c:v> 406</c:v>
                </c:pt>
                <c:pt idx="107">
                  <c:v> 407</c:v>
                </c:pt>
                <c:pt idx="108">
                  <c:v> 408</c:v>
                </c:pt>
                <c:pt idx="109">
                  <c:v> 409</c:v>
                </c:pt>
                <c:pt idx="110">
                  <c:v> 410</c:v>
                </c:pt>
                <c:pt idx="111">
                  <c:v> 411</c:v>
                </c:pt>
                <c:pt idx="112">
                  <c:v> 412</c:v>
                </c:pt>
                <c:pt idx="113">
                  <c:v> 413</c:v>
                </c:pt>
                <c:pt idx="114">
                  <c:v> 414</c:v>
                </c:pt>
                <c:pt idx="115">
                  <c:v> 415</c:v>
                </c:pt>
                <c:pt idx="116">
                  <c:v> 416</c:v>
                </c:pt>
                <c:pt idx="117">
                  <c:v> 417</c:v>
                </c:pt>
                <c:pt idx="118">
                  <c:v> 418</c:v>
                </c:pt>
                <c:pt idx="119">
                  <c:v> 419</c:v>
                </c:pt>
                <c:pt idx="120">
                  <c:v> 420</c:v>
                </c:pt>
                <c:pt idx="121">
                  <c:v> 421</c:v>
                </c:pt>
                <c:pt idx="122">
                  <c:v> 422</c:v>
                </c:pt>
                <c:pt idx="123">
                  <c:v> 423</c:v>
                </c:pt>
                <c:pt idx="124">
                  <c:v> 424</c:v>
                </c:pt>
                <c:pt idx="125">
                  <c:v> 425</c:v>
                </c:pt>
                <c:pt idx="126">
                  <c:v> 426</c:v>
                </c:pt>
                <c:pt idx="127">
                  <c:v> 427</c:v>
                </c:pt>
                <c:pt idx="128">
                  <c:v> 428</c:v>
                </c:pt>
                <c:pt idx="129">
                  <c:v> 429</c:v>
                </c:pt>
                <c:pt idx="130">
                  <c:v> 430</c:v>
                </c:pt>
                <c:pt idx="131">
                  <c:v> 431</c:v>
                </c:pt>
                <c:pt idx="132">
                  <c:v> 432</c:v>
                </c:pt>
                <c:pt idx="133">
                  <c:v> 433</c:v>
                </c:pt>
                <c:pt idx="134">
                  <c:v> 434</c:v>
                </c:pt>
                <c:pt idx="135">
                  <c:v> 435</c:v>
                </c:pt>
                <c:pt idx="136">
                  <c:v> 436</c:v>
                </c:pt>
                <c:pt idx="137">
                  <c:v> 437</c:v>
                </c:pt>
                <c:pt idx="138">
                  <c:v> 438</c:v>
                </c:pt>
                <c:pt idx="139">
                  <c:v> 439</c:v>
                </c:pt>
                <c:pt idx="140">
                  <c:v> 440</c:v>
                </c:pt>
                <c:pt idx="141">
                  <c:v> 441</c:v>
                </c:pt>
                <c:pt idx="142">
                  <c:v> 442</c:v>
                </c:pt>
                <c:pt idx="143">
                  <c:v> 443</c:v>
                </c:pt>
                <c:pt idx="144">
                  <c:v> 444</c:v>
                </c:pt>
                <c:pt idx="145">
                  <c:v> 445</c:v>
                </c:pt>
                <c:pt idx="146">
                  <c:v> 446</c:v>
                </c:pt>
                <c:pt idx="147">
                  <c:v> 447</c:v>
                </c:pt>
                <c:pt idx="148">
                  <c:v> 448</c:v>
                </c:pt>
                <c:pt idx="149">
                  <c:v> 449</c:v>
                </c:pt>
                <c:pt idx="150">
                  <c:v> 450</c:v>
                </c:pt>
              </c:strCache>
            </c:strRef>
          </c:cat>
          <c:val>
            <c:numRef>
              <c:f>'Enter Data 1'!$W$303:$W$453</c:f>
              <c:numCache>
                <c:formatCode>General</c:formatCode>
                <c:ptCount val="151"/>
              </c:numCache>
            </c:numRef>
          </c:val>
          <c:smooth val="0"/>
          <c:extLst>
            <c:ext xmlns:c16="http://schemas.microsoft.com/office/drawing/2014/chart" uri="{C3380CC4-5D6E-409C-BE32-E72D297353CC}">
              <c16:uniqueId val="{0000000F-EA7D-9F45-B6C5-B8CD5115522C}"/>
            </c:ext>
          </c:extLst>
        </c:ser>
        <c:ser>
          <c:idx val="15"/>
          <c:order val="15"/>
          <c:spPr>
            <a:ln w="28575" cap="rnd">
              <a:noFill/>
              <a:round/>
            </a:ln>
            <a:effectLst/>
          </c:spPr>
          <c:marker>
            <c:symbol val="circle"/>
            <c:size val="4"/>
            <c:spPr>
              <a:solidFill>
                <a:schemeClr val="accent6">
                  <a:lumMod val="75000"/>
                </a:schemeClr>
              </a:solidFill>
              <a:ln w="3175">
                <a:solidFill>
                  <a:schemeClr val="accent6">
                    <a:lumMod val="75000"/>
                  </a:schemeClr>
                </a:solidFill>
              </a:ln>
              <a:effectLst/>
            </c:spPr>
          </c:marker>
          <c:cat>
            <c:strRef>
              <c:f>'Enter Data 1'!$B$303:$C$453</c:f>
              <c:strCache>
                <c:ptCount val="151"/>
                <c:pt idx="0">
                  <c:v> 300</c:v>
                </c:pt>
                <c:pt idx="1">
                  <c:v> 301</c:v>
                </c:pt>
                <c:pt idx="2">
                  <c:v> 302</c:v>
                </c:pt>
                <c:pt idx="3">
                  <c:v> 303</c:v>
                </c:pt>
                <c:pt idx="4">
                  <c:v> 304</c:v>
                </c:pt>
                <c:pt idx="5">
                  <c:v> 305</c:v>
                </c:pt>
                <c:pt idx="6">
                  <c:v> 306</c:v>
                </c:pt>
                <c:pt idx="7">
                  <c:v> 307</c:v>
                </c:pt>
                <c:pt idx="8">
                  <c:v> 308</c:v>
                </c:pt>
                <c:pt idx="9">
                  <c:v> 309</c:v>
                </c:pt>
                <c:pt idx="10">
                  <c:v> 310</c:v>
                </c:pt>
                <c:pt idx="11">
                  <c:v> 311</c:v>
                </c:pt>
                <c:pt idx="12">
                  <c:v> 312</c:v>
                </c:pt>
                <c:pt idx="13">
                  <c:v> 313</c:v>
                </c:pt>
                <c:pt idx="14">
                  <c:v> 314</c:v>
                </c:pt>
                <c:pt idx="15">
                  <c:v> 315</c:v>
                </c:pt>
                <c:pt idx="16">
                  <c:v> 316</c:v>
                </c:pt>
                <c:pt idx="17">
                  <c:v> 317</c:v>
                </c:pt>
                <c:pt idx="18">
                  <c:v> 318</c:v>
                </c:pt>
                <c:pt idx="19">
                  <c:v> 319</c:v>
                </c:pt>
                <c:pt idx="20">
                  <c:v> 320</c:v>
                </c:pt>
                <c:pt idx="21">
                  <c:v> 321</c:v>
                </c:pt>
                <c:pt idx="22">
                  <c:v> 322</c:v>
                </c:pt>
                <c:pt idx="23">
                  <c:v> 323</c:v>
                </c:pt>
                <c:pt idx="24">
                  <c:v> 324</c:v>
                </c:pt>
                <c:pt idx="25">
                  <c:v> 325</c:v>
                </c:pt>
                <c:pt idx="26">
                  <c:v> 326</c:v>
                </c:pt>
                <c:pt idx="27">
                  <c:v> 327</c:v>
                </c:pt>
                <c:pt idx="28">
                  <c:v> 328</c:v>
                </c:pt>
                <c:pt idx="29">
                  <c:v> 329</c:v>
                </c:pt>
                <c:pt idx="30">
                  <c:v> 330</c:v>
                </c:pt>
                <c:pt idx="31">
                  <c:v> 331</c:v>
                </c:pt>
                <c:pt idx="32">
                  <c:v> 332</c:v>
                </c:pt>
                <c:pt idx="33">
                  <c:v> 333</c:v>
                </c:pt>
                <c:pt idx="34">
                  <c:v> 334</c:v>
                </c:pt>
                <c:pt idx="35">
                  <c:v> 335</c:v>
                </c:pt>
                <c:pt idx="36">
                  <c:v> 336</c:v>
                </c:pt>
                <c:pt idx="37">
                  <c:v> 337</c:v>
                </c:pt>
                <c:pt idx="38">
                  <c:v> 338</c:v>
                </c:pt>
                <c:pt idx="39">
                  <c:v> 339</c:v>
                </c:pt>
                <c:pt idx="40">
                  <c:v> 340</c:v>
                </c:pt>
                <c:pt idx="41">
                  <c:v> 341</c:v>
                </c:pt>
                <c:pt idx="42">
                  <c:v> 342</c:v>
                </c:pt>
                <c:pt idx="43">
                  <c:v> 343</c:v>
                </c:pt>
                <c:pt idx="44">
                  <c:v> 344</c:v>
                </c:pt>
                <c:pt idx="45">
                  <c:v> 345</c:v>
                </c:pt>
                <c:pt idx="46">
                  <c:v> 346</c:v>
                </c:pt>
                <c:pt idx="47">
                  <c:v> 347</c:v>
                </c:pt>
                <c:pt idx="48">
                  <c:v> 348</c:v>
                </c:pt>
                <c:pt idx="49">
                  <c:v> 349</c:v>
                </c:pt>
                <c:pt idx="50">
                  <c:v> 350</c:v>
                </c:pt>
                <c:pt idx="51">
                  <c:v> 351</c:v>
                </c:pt>
                <c:pt idx="52">
                  <c:v> 352</c:v>
                </c:pt>
                <c:pt idx="53">
                  <c:v> 353</c:v>
                </c:pt>
                <c:pt idx="54">
                  <c:v> 354</c:v>
                </c:pt>
                <c:pt idx="55">
                  <c:v> 355</c:v>
                </c:pt>
                <c:pt idx="56">
                  <c:v> 356</c:v>
                </c:pt>
                <c:pt idx="57">
                  <c:v> 357</c:v>
                </c:pt>
                <c:pt idx="58">
                  <c:v> 358</c:v>
                </c:pt>
                <c:pt idx="59">
                  <c:v> 359</c:v>
                </c:pt>
                <c:pt idx="60">
                  <c:v> 360</c:v>
                </c:pt>
                <c:pt idx="61">
                  <c:v> 361</c:v>
                </c:pt>
                <c:pt idx="62">
                  <c:v> 362</c:v>
                </c:pt>
                <c:pt idx="63">
                  <c:v> 363</c:v>
                </c:pt>
                <c:pt idx="64">
                  <c:v> 364</c:v>
                </c:pt>
                <c:pt idx="65">
                  <c:v> 365</c:v>
                </c:pt>
                <c:pt idx="66">
                  <c:v> 366</c:v>
                </c:pt>
                <c:pt idx="67">
                  <c:v> 367</c:v>
                </c:pt>
                <c:pt idx="68">
                  <c:v> 368</c:v>
                </c:pt>
                <c:pt idx="69">
                  <c:v> 369</c:v>
                </c:pt>
                <c:pt idx="70">
                  <c:v> 370</c:v>
                </c:pt>
                <c:pt idx="71">
                  <c:v> 371</c:v>
                </c:pt>
                <c:pt idx="72">
                  <c:v> 372</c:v>
                </c:pt>
                <c:pt idx="73">
                  <c:v> 373</c:v>
                </c:pt>
                <c:pt idx="74">
                  <c:v> 374</c:v>
                </c:pt>
                <c:pt idx="75">
                  <c:v> 375</c:v>
                </c:pt>
                <c:pt idx="76">
                  <c:v> 376</c:v>
                </c:pt>
                <c:pt idx="77">
                  <c:v> 377</c:v>
                </c:pt>
                <c:pt idx="78">
                  <c:v> 378</c:v>
                </c:pt>
                <c:pt idx="79">
                  <c:v> 379</c:v>
                </c:pt>
                <c:pt idx="80">
                  <c:v> 380</c:v>
                </c:pt>
                <c:pt idx="81">
                  <c:v> 381</c:v>
                </c:pt>
                <c:pt idx="82">
                  <c:v> 382</c:v>
                </c:pt>
                <c:pt idx="83">
                  <c:v> 383</c:v>
                </c:pt>
                <c:pt idx="84">
                  <c:v> 384</c:v>
                </c:pt>
                <c:pt idx="85">
                  <c:v> 385</c:v>
                </c:pt>
                <c:pt idx="86">
                  <c:v> 386</c:v>
                </c:pt>
                <c:pt idx="87">
                  <c:v> 387</c:v>
                </c:pt>
                <c:pt idx="88">
                  <c:v> 388</c:v>
                </c:pt>
                <c:pt idx="89">
                  <c:v> 389</c:v>
                </c:pt>
                <c:pt idx="90">
                  <c:v> 390</c:v>
                </c:pt>
                <c:pt idx="91">
                  <c:v> 391</c:v>
                </c:pt>
                <c:pt idx="92">
                  <c:v> 392</c:v>
                </c:pt>
                <c:pt idx="93">
                  <c:v> 393</c:v>
                </c:pt>
                <c:pt idx="94">
                  <c:v> 394</c:v>
                </c:pt>
                <c:pt idx="95">
                  <c:v> 395</c:v>
                </c:pt>
                <c:pt idx="96">
                  <c:v> 396</c:v>
                </c:pt>
                <c:pt idx="97">
                  <c:v> 397</c:v>
                </c:pt>
                <c:pt idx="98">
                  <c:v> 398</c:v>
                </c:pt>
                <c:pt idx="99">
                  <c:v> 399</c:v>
                </c:pt>
                <c:pt idx="100">
                  <c:v> 400</c:v>
                </c:pt>
                <c:pt idx="101">
                  <c:v> 401</c:v>
                </c:pt>
                <c:pt idx="102">
                  <c:v> 402</c:v>
                </c:pt>
                <c:pt idx="103">
                  <c:v> 403</c:v>
                </c:pt>
                <c:pt idx="104">
                  <c:v> 404</c:v>
                </c:pt>
                <c:pt idx="105">
                  <c:v> 405</c:v>
                </c:pt>
                <c:pt idx="106">
                  <c:v> 406</c:v>
                </c:pt>
                <c:pt idx="107">
                  <c:v> 407</c:v>
                </c:pt>
                <c:pt idx="108">
                  <c:v> 408</c:v>
                </c:pt>
                <c:pt idx="109">
                  <c:v> 409</c:v>
                </c:pt>
                <c:pt idx="110">
                  <c:v> 410</c:v>
                </c:pt>
                <c:pt idx="111">
                  <c:v> 411</c:v>
                </c:pt>
                <c:pt idx="112">
                  <c:v> 412</c:v>
                </c:pt>
                <c:pt idx="113">
                  <c:v> 413</c:v>
                </c:pt>
                <c:pt idx="114">
                  <c:v> 414</c:v>
                </c:pt>
                <c:pt idx="115">
                  <c:v> 415</c:v>
                </c:pt>
                <c:pt idx="116">
                  <c:v> 416</c:v>
                </c:pt>
                <c:pt idx="117">
                  <c:v> 417</c:v>
                </c:pt>
                <c:pt idx="118">
                  <c:v> 418</c:v>
                </c:pt>
                <c:pt idx="119">
                  <c:v> 419</c:v>
                </c:pt>
                <c:pt idx="120">
                  <c:v> 420</c:v>
                </c:pt>
                <c:pt idx="121">
                  <c:v> 421</c:v>
                </c:pt>
                <c:pt idx="122">
                  <c:v> 422</c:v>
                </c:pt>
                <c:pt idx="123">
                  <c:v> 423</c:v>
                </c:pt>
                <c:pt idx="124">
                  <c:v> 424</c:v>
                </c:pt>
                <c:pt idx="125">
                  <c:v> 425</c:v>
                </c:pt>
                <c:pt idx="126">
                  <c:v> 426</c:v>
                </c:pt>
                <c:pt idx="127">
                  <c:v> 427</c:v>
                </c:pt>
                <c:pt idx="128">
                  <c:v> 428</c:v>
                </c:pt>
                <c:pt idx="129">
                  <c:v> 429</c:v>
                </c:pt>
                <c:pt idx="130">
                  <c:v> 430</c:v>
                </c:pt>
                <c:pt idx="131">
                  <c:v> 431</c:v>
                </c:pt>
                <c:pt idx="132">
                  <c:v> 432</c:v>
                </c:pt>
                <c:pt idx="133">
                  <c:v> 433</c:v>
                </c:pt>
                <c:pt idx="134">
                  <c:v> 434</c:v>
                </c:pt>
                <c:pt idx="135">
                  <c:v> 435</c:v>
                </c:pt>
                <c:pt idx="136">
                  <c:v> 436</c:v>
                </c:pt>
                <c:pt idx="137">
                  <c:v> 437</c:v>
                </c:pt>
                <c:pt idx="138">
                  <c:v> 438</c:v>
                </c:pt>
                <c:pt idx="139">
                  <c:v> 439</c:v>
                </c:pt>
                <c:pt idx="140">
                  <c:v> 440</c:v>
                </c:pt>
                <c:pt idx="141">
                  <c:v> 441</c:v>
                </c:pt>
                <c:pt idx="142">
                  <c:v> 442</c:v>
                </c:pt>
                <c:pt idx="143">
                  <c:v> 443</c:v>
                </c:pt>
                <c:pt idx="144">
                  <c:v> 444</c:v>
                </c:pt>
                <c:pt idx="145">
                  <c:v> 445</c:v>
                </c:pt>
                <c:pt idx="146">
                  <c:v> 446</c:v>
                </c:pt>
                <c:pt idx="147">
                  <c:v> 447</c:v>
                </c:pt>
                <c:pt idx="148">
                  <c:v> 448</c:v>
                </c:pt>
                <c:pt idx="149">
                  <c:v> 449</c:v>
                </c:pt>
                <c:pt idx="150">
                  <c:v> 450</c:v>
                </c:pt>
              </c:strCache>
            </c:strRef>
          </c:cat>
          <c:val>
            <c:numRef>
              <c:f>'Enter Data 1'!$X$303:$X$453</c:f>
              <c:numCache>
                <c:formatCode>General</c:formatCode>
                <c:ptCount val="151"/>
              </c:numCache>
            </c:numRef>
          </c:val>
          <c:smooth val="0"/>
          <c:extLst>
            <c:ext xmlns:c16="http://schemas.microsoft.com/office/drawing/2014/chart" uri="{C3380CC4-5D6E-409C-BE32-E72D297353CC}">
              <c16:uniqueId val="{00000010-EA7D-9F45-B6C5-B8CD5115522C}"/>
            </c:ext>
          </c:extLst>
        </c:ser>
        <c:ser>
          <c:idx val="16"/>
          <c:order val="16"/>
          <c:spPr>
            <a:ln w="28575" cap="rnd">
              <a:noFill/>
              <a:round/>
            </a:ln>
            <a:effectLst/>
          </c:spPr>
          <c:marker>
            <c:symbol val="circle"/>
            <c:size val="4"/>
            <c:spPr>
              <a:noFill/>
              <a:ln w="3175">
                <a:solidFill>
                  <a:schemeClr val="accent6">
                    <a:lumMod val="75000"/>
                  </a:schemeClr>
                </a:solidFill>
              </a:ln>
              <a:effectLst/>
            </c:spPr>
          </c:marker>
          <c:cat>
            <c:strRef>
              <c:f>'Enter Data 1'!$B$303:$C$453</c:f>
              <c:strCache>
                <c:ptCount val="151"/>
                <c:pt idx="0">
                  <c:v> 300</c:v>
                </c:pt>
                <c:pt idx="1">
                  <c:v> 301</c:v>
                </c:pt>
                <c:pt idx="2">
                  <c:v> 302</c:v>
                </c:pt>
                <c:pt idx="3">
                  <c:v> 303</c:v>
                </c:pt>
                <c:pt idx="4">
                  <c:v> 304</c:v>
                </c:pt>
                <c:pt idx="5">
                  <c:v> 305</c:v>
                </c:pt>
                <c:pt idx="6">
                  <c:v> 306</c:v>
                </c:pt>
                <c:pt idx="7">
                  <c:v> 307</c:v>
                </c:pt>
                <c:pt idx="8">
                  <c:v> 308</c:v>
                </c:pt>
                <c:pt idx="9">
                  <c:v> 309</c:v>
                </c:pt>
                <c:pt idx="10">
                  <c:v> 310</c:v>
                </c:pt>
                <c:pt idx="11">
                  <c:v> 311</c:v>
                </c:pt>
                <c:pt idx="12">
                  <c:v> 312</c:v>
                </c:pt>
                <c:pt idx="13">
                  <c:v> 313</c:v>
                </c:pt>
                <c:pt idx="14">
                  <c:v> 314</c:v>
                </c:pt>
                <c:pt idx="15">
                  <c:v> 315</c:v>
                </c:pt>
                <c:pt idx="16">
                  <c:v> 316</c:v>
                </c:pt>
                <c:pt idx="17">
                  <c:v> 317</c:v>
                </c:pt>
                <c:pt idx="18">
                  <c:v> 318</c:v>
                </c:pt>
                <c:pt idx="19">
                  <c:v> 319</c:v>
                </c:pt>
                <c:pt idx="20">
                  <c:v> 320</c:v>
                </c:pt>
                <c:pt idx="21">
                  <c:v> 321</c:v>
                </c:pt>
                <c:pt idx="22">
                  <c:v> 322</c:v>
                </c:pt>
                <c:pt idx="23">
                  <c:v> 323</c:v>
                </c:pt>
                <c:pt idx="24">
                  <c:v> 324</c:v>
                </c:pt>
                <c:pt idx="25">
                  <c:v> 325</c:v>
                </c:pt>
                <c:pt idx="26">
                  <c:v> 326</c:v>
                </c:pt>
                <c:pt idx="27">
                  <c:v> 327</c:v>
                </c:pt>
                <c:pt idx="28">
                  <c:v> 328</c:v>
                </c:pt>
                <c:pt idx="29">
                  <c:v> 329</c:v>
                </c:pt>
                <c:pt idx="30">
                  <c:v> 330</c:v>
                </c:pt>
                <c:pt idx="31">
                  <c:v> 331</c:v>
                </c:pt>
                <c:pt idx="32">
                  <c:v> 332</c:v>
                </c:pt>
                <c:pt idx="33">
                  <c:v> 333</c:v>
                </c:pt>
                <c:pt idx="34">
                  <c:v> 334</c:v>
                </c:pt>
                <c:pt idx="35">
                  <c:v> 335</c:v>
                </c:pt>
                <c:pt idx="36">
                  <c:v> 336</c:v>
                </c:pt>
                <c:pt idx="37">
                  <c:v> 337</c:v>
                </c:pt>
                <c:pt idx="38">
                  <c:v> 338</c:v>
                </c:pt>
                <c:pt idx="39">
                  <c:v> 339</c:v>
                </c:pt>
                <c:pt idx="40">
                  <c:v> 340</c:v>
                </c:pt>
                <c:pt idx="41">
                  <c:v> 341</c:v>
                </c:pt>
                <c:pt idx="42">
                  <c:v> 342</c:v>
                </c:pt>
                <c:pt idx="43">
                  <c:v> 343</c:v>
                </c:pt>
                <c:pt idx="44">
                  <c:v> 344</c:v>
                </c:pt>
                <c:pt idx="45">
                  <c:v> 345</c:v>
                </c:pt>
                <c:pt idx="46">
                  <c:v> 346</c:v>
                </c:pt>
                <c:pt idx="47">
                  <c:v> 347</c:v>
                </c:pt>
                <c:pt idx="48">
                  <c:v> 348</c:v>
                </c:pt>
                <c:pt idx="49">
                  <c:v> 349</c:v>
                </c:pt>
                <c:pt idx="50">
                  <c:v> 350</c:v>
                </c:pt>
                <c:pt idx="51">
                  <c:v> 351</c:v>
                </c:pt>
                <c:pt idx="52">
                  <c:v> 352</c:v>
                </c:pt>
                <c:pt idx="53">
                  <c:v> 353</c:v>
                </c:pt>
                <c:pt idx="54">
                  <c:v> 354</c:v>
                </c:pt>
                <c:pt idx="55">
                  <c:v> 355</c:v>
                </c:pt>
                <c:pt idx="56">
                  <c:v> 356</c:v>
                </c:pt>
                <c:pt idx="57">
                  <c:v> 357</c:v>
                </c:pt>
                <c:pt idx="58">
                  <c:v> 358</c:v>
                </c:pt>
                <c:pt idx="59">
                  <c:v> 359</c:v>
                </c:pt>
                <c:pt idx="60">
                  <c:v> 360</c:v>
                </c:pt>
                <c:pt idx="61">
                  <c:v> 361</c:v>
                </c:pt>
                <c:pt idx="62">
                  <c:v> 362</c:v>
                </c:pt>
                <c:pt idx="63">
                  <c:v> 363</c:v>
                </c:pt>
                <c:pt idx="64">
                  <c:v> 364</c:v>
                </c:pt>
                <c:pt idx="65">
                  <c:v> 365</c:v>
                </c:pt>
                <c:pt idx="66">
                  <c:v> 366</c:v>
                </c:pt>
                <c:pt idx="67">
                  <c:v> 367</c:v>
                </c:pt>
                <c:pt idx="68">
                  <c:v> 368</c:v>
                </c:pt>
                <c:pt idx="69">
                  <c:v> 369</c:v>
                </c:pt>
                <c:pt idx="70">
                  <c:v> 370</c:v>
                </c:pt>
                <c:pt idx="71">
                  <c:v> 371</c:v>
                </c:pt>
                <c:pt idx="72">
                  <c:v> 372</c:v>
                </c:pt>
                <c:pt idx="73">
                  <c:v> 373</c:v>
                </c:pt>
                <c:pt idx="74">
                  <c:v> 374</c:v>
                </c:pt>
                <c:pt idx="75">
                  <c:v> 375</c:v>
                </c:pt>
                <c:pt idx="76">
                  <c:v> 376</c:v>
                </c:pt>
                <c:pt idx="77">
                  <c:v> 377</c:v>
                </c:pt>
                <c:pt idx="78">
                  <c:v> 378</c:v>
                </c:pt>
                <c:pt idx="79">
                  <c:v> 379</c:v>
                </c:pt>
                <c:pt idx="80">
                  <c:v> 380</c:v>
                </c:pt>
                <c:pt idx="81">
                  <c:v> 381</c:v>
                </c:pt>
                <c:pt idx="82">
                  <c:v> 382</c:v>
                </c:pt>
                <c:pt idx="83">
                  <c:v> 383</c:v>
                </c:pt>
                <c:pt idx="84">
                  <c:v> 384</c:v>
                </c:pt>
                <c:pt idx="85">
                  <c:v> 385</c:v>
                </c:pt>
                <c:pt idx="86">
                  <c:v> 386</c:v>
                </c:pt>
                <c:pt idx="87">
                  <c:v> 387</c:v>
                </c:pt>
                <c:pt idx="88">
                  <c:v> 388</c:v>
                </c:pt>
                <c:pt idx="89">
                  <c:v> 389</c:v>
                </c:pt>
                <c:pt idx="90">
                  <c:v> 390</c:v>
                </c:pt>
                <c:pt idx="91">
                  <c:v> 391</c:v>
                </c:pt>
                <c:pt idx="92">
                  <c:v> 392</c:v>
                </c:pt>
                <c:pt idx="93">
                  <c:v> 393</c:v>
                </c:pt>
                <c:pt idx="94">
                  <c:v> 394</c:v>
                </c:pt>
                <c:pt idx="95">
                  <c:v> 395</c:v>
                </c:pt>
                <c:pt idx="96">
                  <c:v> 396</c:v>
                </c:pt>
                <c:pt idx="97">
                  <c:v> 397</c:v>
                </c:pt>
                <c:pt idx="98">
                  <c:v> 398</c:v>
                </c:pt>
                <c:pt idx="99">
                  <c:v> 399</c:v>
                </c:pt>
                <c:pt idx="100">
                  <c:v> 400</c:v>
                </c:pt>
                <c:pt idx="101">
                  <c:v> 401</c:v>
                </c:pt>
                <c:pt idx="102">
                  <c:v> 402</c:v>
                </c:pt>
                <c:pt idx="103">
                  <c:v> 403</c:v>
                </c:pt>
                <c:pt idx="104">
                  <c:v> 404</c:v>
                </c:pt>
                <c:pt idx="105">
                  <c:v> 405</c:v>
                </c:pt>
                <c:pt idx="106">
                  <c:v> 406</c:v>
                </c:pt>
                <c:pt idx="107">
                  <c:v> 407</c:v>
                </c:pt>
                <c:pt idx="108">
                  <c:v> 408</c:v>
                </c:pt>
                <c:pt idx="109">
                  <c:v> 409</c:v>
                </c:pt>
                <c:pt idx="110">
                  <c:v> 410</c:v>
                </c:pt>
                <c:pt idx="111">
                  <c:v> 411</c:v>
                </c:pt>
                <c:pt idx="112">
                  <c:v> 412</c:v>
                </c:pt>
                <c:pt idx="113">
                  <c:v> 413</c:v>
                </c:pt>
                <c:pt idx="114">
                  <c:v> 414</c:v>
                </c:pt>
                <c:pt idx="115">
                  <c:v> 415</c:v>
                </c:pt>
                <c:pt idx="116">
                  <c:v> 416</c:v>
                </c:pt>
                <c:pt idx="117">
                  <c:v> 417</c:v>
                </c:pt>
                <c:pt idx="118">
                  <c:v> 418</c:v>
                </c:pt>
                <c:pt idx="119">
                  <c:v> 419</c:v>
                </c:pt>
                <c:pt idx="120">
                  <c:v> 420</c:v>
                </c:pt>
                <c:pt idx="121">
                  <c:v> 421</c:v>
                </c:pt>
                <c:pt idx="122">
                  <c:v> 422</c:v>
                </c:pt>
                <c:pt idx="123">
                  <c:v> 423</c:v>
                </c:pt>
                <c:pt idx="124">
                  <c:v> 424</c:v>
                </c:pt>
                <c:pt idx="125">
                  <c:v> 425</c:v>
                </c:pt>
                <c:pt idx="126">
                  <c:v> 426</c:v>
                </c:pt>
                <c:pt idx="127">
                  <c:v> 427</c:v>
                </c:pt>
                <c:pt idx="128">
                  <c:v> 428</c:v>
                </c:pt>
                <c:pt idx="129">
                  <c:v> 429</c:v>
                </c:pt>
                <c:pt idx="130">
                  <c:v> 430</c:v>
                </c:pt>
                <c:pt idx="131">
                  <c:v> 431</c:v>
                </c:pt>
                <c:pt idx="132">
                  <c:v> 432</c:v>
                </c:pt>
                <c:pt idx="133">
                  <c:v> 433</c:v>
                </c:pt>
                <c:pt idx="134">
                  <c:v> 434</c:v>
                </c:pt>
                <c:pt idx="135">
                  <c:v> 435</c:v>
                </c:pt>
                <c:pt idx="136">
                  <c:v> 436</c:v>
                </c:pt>
                <c:pt idx="137">
                  <c:v> 437</c:v>
                </c:pt>
                <c:pt idx="138">
                  <c:v> 438</c:v>
                </c:pt>
                <c:pt idx="139">
                  <c:v> 439</c:v>
                </c:pt>
                <c:pt idx="140">
                  <c:v> 440</c:v>
                </c:pt>
                <c:pt idx="141">
                  <c:v> 441</c:v>
                </c:pt>
                <c:pt idx="142">
                  <c:v> 442</c:v>
                </c:pt>
                <c:pt idx="143">
                  <c:v> 443</c:v>
                </c:pt>
                <c:pt idx="144">
                  <c:v> 444</c:v>
                </c:pt>
                <c:pt idx="145">
                  <c:v> 445</c:v>
                </c:pt>
                <c:pt idx="146">
                  <c:v> 446</c:v>
                </c:pt>
                <c:pt idx="147">
                  <c:v> 447</c:v>
                </c:pt>
                <c:pt idx="148">
                  <c:v> 448</c:v>
                </c:pt>
                <c:pt idx="149">
                  <c:v> 449</c:v>
                </c:pt>
                <c:pt idx="150">
                  <c:v> 450</c:v>
                </c:pt>
              </c:strCache>
            </c:strRef>
          </c:cat>
          <c:val>
            <c:numRef>
              <c:f>'Enter Data 1'!$Y$303:$Y$453</c:f>
              <c:numCache>
                <c:formatCode>General</c:formatCode>
                <c:ptCount val="151"/>
              </c:numCache>
            </c:numRef>
          </c:val>
          <c:smooth val="0"/>
          <c:extLst>
            <c:ext xmlns:c16="http://schemas.microsoft.com/office/drawing/2014/chart" uri="{C3380CC4-5D6E-409C-BE32-E72D297353CC}">
              <c16:uniqueId val="{00000011-EA7D-9F45-B6C5-B8CD5115522C}"/>
            </c:ext>
          </c:extLst>
        </c:ser>
        <c:ser>
          <c:idx val="17"/>
          <c:order val="17"/>
          <c:spPr>
            <a:ln w="28575" cap="rnd">
              <a:noFill/>
              <a:round/>
            </a:ln>
            <a:effectLst/>
          </c:spPr>
          <c:marker>
            <c:symbol val="circle"/>
            <c:size val="4"/>
            <c:spPr>
              <a:solidFill>
                <a:schemeClr val="accent6">
                  <a:lumMod val="75000"/>
                </a:schemeClr>
              </a:solidFill>
              <a:ln w="3175">
                <a:solidFill>
                  <a:schemeClr val="accent6">
                    <a:lumMod val="75000"/>
                  </a:schemeClr>
                </a:solidFill>
              </a:ln>
              <a:effectLst/>
            </c:spPr>
          </c:marker>
          <c:cat>
            <c:strRef>
              <c:f>'Enter Data 1'!$B$303:$C$453</c:f>
              <c:strCache>
                <c:ptCount val="151"/>
                <c:pt idx="0">
                  <c:v> 300</c:v>
                </c:pt>
                <c:pt idx="1">
                  <c:v> 301</c:v>
                </c:pt>
                <c:pt idx="2">
                  <c:v> 302</c:v>
                </c:pt>
                <c:pt idx="3">
                  <c:v> 303</c:v>
                </c:pt>
                <c:pt idx="4">
                  <c:v> 304</c:v>
                </c:pt>
                <c:pt idx="5">
                  <c:v> 305</c:v>
                </c:pt>
                <c:pt idx="6">
                  <c:v> 306</c:v>
                </c:pt>
                <c:pt idx="7">
                  <c:v> 307</c:v>
                </c:pt>
                <c:pt idx="8">
                  <c:v> 308</c:v>
                </c:pt>
                <c:pt idx="9">
                  <c:v> 309</c:v>
                </c:pt>
                <c:pt idx="10">
                  <c:v> 310</c:v>
                </c:pt>
                <c:pt idx="11">
                  <c:v> 311</c:v>
                </c:pt>
                <c:pt idx="12">
                  <c:v> 312</c:v>
                </c:pt>
                <c:pt idx="13">
                  <c:v> 313</c:v>
                </c:pt>
                <c:pt idx="14">
                  <c:v> 314</c:v>
                </c:pt>
                <c:pt idx="15">
                  <c:v> 315</c:v>
                </c:pt>
                <c:pt idx="16">
                  <c:v> 316</c:v>
                </c:pt>
                <c:pt idx="17">
                  <c:v> 317</c:v>
                </c:pt>
                <c:pt idx="18">
                  <c:v> 318</c:v>
                </c:pt>
                <c:pt idx="19">
                  <c:v> 319</c:v>
                </c:pt>
                <c:pt idx="20">
                  <c:v> 320</c:v>
                </c:pt>
                <c:pt idx="21">
                  <c:v> 321</c:v>
                </c:pt>
                <c:pt idx="22">
                  <c:v> 322</c:v>
                </c:pt>
                <c:pt idx="23">
                  <c:v> 323</c:v>
                </c:pt>
                <c:pt idx="24">
                  <c:v> 324</c:v>
                </c:pt>
                <c:pt idx="25">
                  <c:v> 325</c:v>
                </c:pt>
                <c:pt idx="26">
                  <c:v> 326</c:v>
                </c:pt>
                <c:pt idx="27">
                  <c:v> 327</c:v>
                </c:pt>
                <c:pt idx="28">
                  <c:v> 328</c:v>
                </c:pt>
                <c:pt idx="29">
                  <c:v> 329</c:v>
                </c:pt>
                <c:pt idx="30">
                  <c:v> 330</c:v>
                </c:pt>
                <c:pt idx="31">
                  <c:v> 331</c:v>
                </c:pt>
                <c:pt idx="32">
                  <c:v> 332</c:v>
                </c:pt>
                <c:pt idx="33">
                  <c:v> 333</c:v>
                </c:pt>
                <c:pt idx="34">
                  <c:v> 334</c:v>
                </c:pt>
                <c:pt idx="35">
                  <c:v> 335</c:v>
                </c:pt>
                <c:pt idx="36">
                  <c:v> 336</c:v>
                </c:pt>
                <c:pt idx="37">
                  <c:v> 337</c:v>
                </c:pt>
                <c:pt idx="38">
                  <c:v> 338</c:v>
                </c:pt>
                <c:pt idx="39">
                  <c:v> 339</c:v>
                </c:pt>
                <c:pt idx="40">
                  <c:v> 340</c:v>
                </c:pt>
                <c:pt idx="41">
                  <c:v> 341</c:v>
                </c:pt>
                <c:pt idx="42">
                  <c:v> 342</c:v>
                </c:pt>
                <c:pt idx="43">
                  <c:v> 343</c:v>
                </c:pt>
                <c:pt idx="44">
                  <c:v> 344</c:v>
                </c:pt>
                <c:pt idx="45">
                  <c:v> 345</c:v>
                </c:pt>
                <c:pt idx="46">
                  <c:v> 346</c:v>
                </c:pt>
                <c:pt idx="47">
                  <c:v> 347</c:v>
                </c:pt>
                <c:pt idx="48">
                  <c:v> 348</c:v>
                </c:pt>
                <c:pt idx="49">
                  <c:v> 349</c:v>
                </c:pt>
                <c:pt idx="50">
                  <c:v> 350</c:v>
                </c:pt>
                <c:pt idx="51">
                  <c:v> 351</c:v>
                </c:pt>
                <c:pt idx="52">
                  <c:v> 352</c:v>
                </c:pt>
                <c:pt idx="53">
                  <c:v> 353</c:v>
                </c:pt>
                <c:pt idx="54">
                  <c:v> 354</c:v>
                </c:pt>
                <c:pt idx="55">
                  <c:v> 355</c:v>
                </c:pt>
                <c:pt idx="56">
                  <c:v> 356</c:v>
                </c:pt>
                <c:pt idx="57">
                  <c:v> 357</c:v>
                </c:pt>
                <c:pt idx="58">
                  <c:v> 358</c:v>
                </c:pt>
                <c:pt idx="59">
                  <c:v> 359</c:v>
                </c:pt>
                <c:pt idx="60">
                  <c:v> 360</c:v>
                </c:pt>
                <c:pt idx="61">
                  <c:v> 361</c:v>
                </c:pt>
                <c:pt idx="62">
                  <c:v> 362</c:v>
                </c:pt>
                <c:pt idx="63">
                  <c:v> 363</c:v>
                </c:pt>
                <c:pt idx="64">
                  <c:v> 364</c:v>
                </c:pt>
                <c:pt idx="65">
                  <c:v> 365</c:v>
                </c:pt>
                <c:pt idx="66">
                  <c:v> 366</c:v>
                </c:pt>
                <c:pt idx="67">
                  <c:v> 367</c:v>
                </c:pt>
                <c:pt idx="68">
                  <c:v> 368</c:v>
                </c:pt>
                <c:pt idx="69">
                  <c:v> 369</c:v>
                </c:pt>
                <c:pt idx="70">
                  <c:v> 370</c:v>
                </c:pt>
                <c:pt idx="71">
                  <c:v> 371</c:v>
                </c:pt>
                <c:pt idx="72">
                  <c:v> 372</c:v>
                </c:pt>
                <c:pt idx="73">
                  <c:v> 373</c:v>
                </c:pt>
                <c:pt idx="74">
                  <c:v> 374</c:v>
                </c:pt>
                <c:pt idx="75">
                  <c:v> 375</c:v>
                </c:pt>
                <c:pt idx="76">
                  <c:v> 376</c:v>
                </c:pt>
                <c:pt idx="77">
                  <c:v> 377</c:v>
                </c:pt>
                <c:pt idx="78">
                  <c:v> 378</c:v>
                </c:pt>
                <c:pt idx="79">
                  <c:v> 379</c:v>
                </c:pt>
                <c:pt idx="80">
                  <c:v> 380</c:v>
                </c:pt>
                <c:pt idx="81">
                  <c:v> 381</c:v>
                </c:pt>
                <c:pt idx="82">
                  <c:v> 382</c:v>
                </c:pt>
                <c:pt idx="83">
                  <c:v> 383</c:v>
                </c:pt>
                <c:pt idx="84">
                  <c:v> 384</c:v>
                </c:pt>
                <c:pt idx="85">
                  <c:v> 385</c:v>
                </c:pt>
                <c:pt idx="86">
                  <c:v> 386</c:v>
                </c:pt>
                <c:pt idx="87">
                  <c:v> 387</c:v>
                </c:pt>
                <c:pt idx="88">
                  <c:v> 388</c:v>
                </c:pt>
                <c:pt idx="89">
                  <c:v> 389</c:v>
                </c:pt>
                <c:pt idx="90">
                  <c:v> 390</c:v>
                </c:pt>
                <c:pt idx="91">
                  <c:v> 391</c:v>
                </c:pt>
                <c:pt idx="92">
                  <c:v> 392</c:v>
                </c:pt>
                <c:pt idx="93">
                  <c:v> 393</c:v>
                </c:pt>
                <c:pt idx="94">
                  <c:v> 394</c:v>
                </c:pt>
                <c:pt idx="95">
                  <c:v> 395</c:v>
                </c:pt>
                <c:pt idx="96">
                  <c:v> 396</c:v>
                </c:pt>
                <c:pt idx="97">
                  <c:v> 397</c:v>
                </c:pt>
                <c:pt idx="98">
                  <c:v> 398</c:v>
                </c:pt>
                <c:pt idx="99">
                  <c:v> 399</c:v>
                </c:pt>
                <c:pt idx="100">
                  <c:v> 400</c:v>
                </c:pt>
                <c:pt idx="101">
                  <c:v> 401</c:v>
                </c:pt>
                <c:pt idx="102">
                  <c:v> 402</c:v>
                </c:pt>
                <c:pt idx="103">
                  <c:v> 403</c:v>
                </c:pt>
                <c:pt idx="104">
                  <c:v> 404</c:v>
                </c:pt>
                <c:pt idx="105">
                  <c:v> 405</c:v>
                </c:pt>
                <c:pt idx="106">
                  <c:v> 406</c:v>
                </c:pt>
                <c:pt idx="107">
                  <c:v> 407</c:v>
                </c:pt>
                <c:pt idx="108">
                  <c:v> 408</c:v>
                </c:pt>
                <c:pt idx="109">
                  <c:v> 409</c:v>
                </c:pt>
                <c:pt idx="110">
                  <c:v> 410</c:v>
                </c:pt>
                <c:pt idx="111">
                  <c:v> 411</c:v>
                </c:pt>
                <c:pt idx="112">
                  <c:v> 412</c:v>
                </c:pt>
                <c:pt idx="113">
                  <c:v> 413</c:v>
                </c:pt>
                <c:pt idx="114">
                  <c:v> 414</c:v>
                </c:pt>
                <c:pt idx="115">
                  <c:v> 415</c:v>
                </c:pt>
                <c:pt idx="116">
                  <c:v> 416</c:v>
                </c:pt>
                <c:pt idx="117">
                  <c:v> 417</c:v>
                </c:pt>
                <c:pt idx="118">
                  <c:v> 418</c:v>
                </c:pt>
                <c:pt idx="119">
                  <c:v> 419</c:v>
                </c:pt>
                <c:pt idx="120">
                  <c:v> 420</c:v>
                </c:pt>
                <c:pt idx="121">
                  <c:v> 421</c:v>
                </c:pt>
                <c:pt idx="122">
                  <c:v> 422</c:v>
                </c:pt>
                <c:pt idx="123">
                  <c:v> 423</c:v>
                </c:pt>
                <c:pt idx="124">
                  <c:v> 424</c:v>
                </c:pt>
                <c:pt idx="125">
                  <c:v> 425</c:v>
                </c:pt>
                <c:pt idx="126">
                  <c:v> 426</c:v>
                </c:pt>
                <c:pt idx="127">
                  <c:v> 427</c:v>
                </c:pt>
                <c:pt idx="128">
                  <c:v> 428</c:v>
                </c:pt>
                <c:pt idx="129">
                  <c:v> 429</c:v>
                </c:pt>
                <c:pt idx="130">
                  <c:v> 430</c:v>
                </c:pt>
                <c:pt idx="131">
                  <c:v> 431</c:v>
                </c:pt>
                <c:pt idx="132">
                  <c:v> 432</c:v>
                </c:pt>
                <c:pt idx="133">
                  <c:v> 433</c:v>
                </c:pt>
                <c:pt idx="134">
                  <c:v> 434</c:v>
                </c:pt>
                <c:pt idx="135">
                  <c:v> 435</c:v>
                </c:pt>
                <c:pt idx="136">
                  <c:v> 436</c:v>
                </c:pt>
                <c:pt idx="137">
                  <c:v> 437</c:v>
                </c:pt>
                <c:pt idx="138">
                  <c:v> 438</c:v>
                </c:pt>
                <c:pt idx="139">
                  <c:v> 439</c:v>
                </c:pt>
                <c:pt idx="140">
                  <c:v> 440</c:v>
                </c:pt>
                <c:pt idx="141">
                  <c:v> 441</c:v>
                </c:pt>
                <c:pt idx="142">
                  <c:v> 442</c:v>
                </c:pt>
                <c:pt idx="143">
                  <c:v> 443</c:v>
                </c:pt>
                <c:pt idx="144">
                  <c:v> 444</c:v>
                </c:pt>
                <c:pt idx="145">
                  <c:v> 445</c:v>
                </c:pt>
                <c:pt idx="146">
                  <c:v> 446</c:v>
                </c:pt>
                <c:pt idx="147">
                  <c:v> 447</c:v>
                </c:pt>
                <c:pt idx="148">
                  <c:v> 448</c:v>
                </c:pt>
                <c:pt idx="149">
                  <c:v> 449</c:v>
                </c:pt>
                <c:pt idx="150">
                  <c:v> 450</c:v>
                </c:pt>
              </c:strCache>
            </c:strRef>
          </c:cat>
          <c:val>
            <c:numRef>
              <c:f>'Enter Data 1'!$Z$303:$Z$453</c:f>
              <c:numCache>
                <c:formatCode>General</c:formatCode>
                <c:ptCount val="151"/>
              </c:numCache>
            </c:numRef>
          </c:val>
          <c:smooth val="0"/>
          <c:extLst>
            <c:ext xmlns:c16="http://schemas.microsoft.com/office/drawing/2014/chart" uri="{C3380CC4-5D6E-409C-BE32-E72D297353CC}">
              <c16:uniqueId val="{00000012-EA7D-9F45-B6C5-B8CD5115522C}"/>
            </c:ext>
          </c:extLst>
        </c:ser>
        <c:ser>
          <c:idx val="18"/>
          <c:order val="18"/>
          <c:spPr>
            <a:ln w="28575" cap="rnd">
              <a:noFill/>
              <a:round/>
            </a:ln>
            <a:effectLst/>
          </c:spPr>
          <c:marker>
            <c:symbol val="circle"/>
            <c:size val="4"/>
            <c:spPr>
              <a:noFill/>
              <a:ln w="3175">
                <a:solidFill>
                  <a:schemeClr val="accent6">
                    <a:lumMod val="75000"/>
                  </a:schemeClr>
                </a:solidFill>
              </a:ln>
              <a:effectLst/>
            </c:spPr>
          </c:marker>
          <c:cat>
            <c:strRef>
              <c:f>'Enter Data 1'!$B$303:$C$453</c:f>
              <c:strCache>
                <c:ptCount val="151"/>
                <c:pt idx="0">
                  <c:v> 300</c:v>
                </c:pt>
                <c:pt idx="1">
                  <c:v> 301</c:v>
                </c:pt>
                <c:pt idx="2">
                  <c:v> 302</c:v>
                </c:pt>
                <c:pt idx="3">
                  <c:v> 303</c:v>
                </c:pt>
                <c:pt idx="4">
                  <c:v> 304</c:v>
                </c:pt>
                <c:pt idx="5">
                  <c:v> 305</c:v>
                </c:pt>
                <c:pt idx="6">
                  <c:v> 306</c:v>
                </c:pt>
                <c:pt idx="7">
                  <c:v> 307</c:v>
                </c:pt>
                <c:pt idx="8">
                  <c:v> 308</c:v>
                </c:pt>
                <c:pt idx="9">
                  <c:v> 309</c:v>
                </c:pt>
                <c:pt idx="10">
                  <c:v> 310</c:v>
                </c:pt>
                <c:pt idx="11">
                  <c:v> 311</c:v>
                </c:pt>
                <c:pt idx="12">
                  <c:v> 312</c:v>
                </c:pt>
                <c:pt idx="13">
                  <c:v> 313</c:v>
                </c:pt>
                <c:pt idx="14">
                  <c:v> 314</c:v>
                </c:pt>
                <c:pt idx="15">
                  <c:v> 315</c:v>
                </c:pt>
                <c:pt idx="16">
                  <c:v> 316</c:v>
                </c:pt>
                <c:pt idx="17">
                  <c:v> 317</c:v>
                </c:pt>
                <c:pt idx="18">
                  <c:v> 318</c:v>
                </c:pt>
                <c:pt idx="19">
                  <c:v> 319</c:v>
                </c:pt>
                <c:pt idx="20">
                  <c:v> 320</c:v>
                </c:pt>
                <c:pt idx="21">
                  <c:v> 321</c:v>
                </c:pt>
                <c:pt idx="22">
                  <c:v> 322</c:v>
                </c:pt>
                <c:pt idx="23">
                  <c:v> 323</c:v>
                </c:pt>
                <c:pt idx="24">
                  <c:v> 324</c:v>
                </c:pt>
                <c:pt idx="25">
                  <c:v> 325</c:v>
                </c:pt>
                <c:pt idx="26">
                  <c:v> 326</c:v>
                </c:pt>
                <c:pt idx="27">
                  <c:v> 327</c:v>
                </c:pt>
                <c:pt idx="28">
                  <c:v> 328</c:v>
                </c:pt>
                <c:pt idx="29">
                  <c:v> 329</c:v>
                </c:pt>
                <c:pt idx="30">
                  <c:v> 330</c:v>
                </c:pt>
                <c:pt idx="31">
                  <c:v> 331</c:v>
                </c:pt>
                <c:pt idx="32">
                  <c:v> 332</c:v>
                </c:pt>
                <c:pt idx="33">
                  <c:v> 333</c:v>
                </c:pt>
                <c:pt idx="34">
                  <c:v> 334</c:v>
                </c:pt>
                <c:pt idx="35">
                  <c:v> 335</c:v>
                </c:pt>
                <c:pt idx="36">
                  <c:v> 336</c:v>
                </c:pt>
                <c:pt idx="37">
                  <c:v> 337</c:v>
                </c:pt>
                <c:pt idx="38">
                  <c:v> 338</c:v>
                </c:pt>
                <c:pt idx="39">
                  <c:v> 339</c:v>
                </c:pt>
                <c:pt idx="40">
                  <c:v> 340</c:v>
                </c:pt>
                <c:pt idx="41">
                  <c:v> 341</c:v>
                </c:pt>
                <c:pt idx="42">
                  <c:v> 342</c:v>
                </c:pt>
                <c:pt idx="43">
                  <c:v> 343</c:v>
                </c:pt>
                <c:pt idx="44">
                  <c:v> 344</c:v>
                </c:pt>
                <c:pt idx="45">
                  <c:v> 345</c:v>
                </c:pt>
                <c:pt idx="46">
                  <c:v> 346</c:v>
                </c:pt>
                <c:pt idx="47">
                  <c:v> 347</c:v>
                </c:pt>
                <c:pt idx="48">
                  <c:v> 348</c:v>
                </c:pt>
                <c:pt idx="49">
                  <c:v> 349</c:v>
                </c:pt>
                <c:pt idx="50">
                  <c:v> 350</c:v>
                </c:pt>
                <c:pt idx="51">
                  <c:v> 351</c:v>
                </c:pt>
                <c:pt idx="52">
                  <c:v> 352</c:v>
                </c:pt>
                <c:pt idx="53">
                  <c:v> 353</c:v>
                </c:pt>
                <c:pt idx="54">
                  <c:v> 354</c:v>
                </c:pt>
                <c:pt idx="55">
                  <c:v> 355</c:v>
                </c:pt>
                <c:pt idx="56">
                  <c:v> 356</c:v>
                </c:pt>
                <c:pt idx="57">
                  <c:v> 357</c:v>
                </c:pt>
                <c:pt idx="58">
                  <c:v> 358</c:v>
                </c:pt>
                <c:pt idx="59">
                  <c:v> 359</c:v>
                </c:pt>
                <c:pt idx="60">
                  <c:v> 360</c:v>
                </c:pt>
                <c:pt idx="61">
                  <c:v> 361</c:v>
                </c:pt>
                <c:pt idx="62">
                  <c:v> 362</c:v>
                </c:pt>
                <c:pt idx="63">
                  <c:v> 363</c:v>
                </c:pt>
                <c:pt idx="64">
                  <c:v> 364</c:v>
                </c:pt>
                <c:pt idx="65">
                  <c:v> 365</c:v>
                </c:pt>
                <c:pt idx="66">
                  <c:v> 366</c:v>
                </c:pt>
                <c:pt idx="67">
                  <c:v> 367</c:v>
                </c:pt>
                <c:pt idx="68">
                  <c:v> 368</c:v>
                </c:pt>
                <c:pt idx="69">
                  <c:v> 369</c:v>
                </c:pt>
                <c:pt idx="70">
                  <c:v> 370</c:v>
                </c:pt>
                <c:pt idx="71">
                  <c:v> 371</c:v>
                </c:pt>
                <c:pt idx="72">
                  <c:v> 372</c:v>
                </c:pt>
                <c:pt idx="73">
                  <c:v> 373</c:v>
                </c:pt>
                <c:pt idx="74">
                  <c:v> 374</c:v>
                </c:pt>
                <c:pt idx="75">
                  <c:v> 375</c:v>
                </c:pt>
                <c:pt idx="76">
                  <c:v> 376</c:v>
                </c:pt>
                <c:pt idx="77">
                  <c:v> 377</c:v>
                </c:pt>
                <c:pt idx="78">
                  <c:v> 378</c:v>
                </c:pt>
                <c:pt idx="79">
                  <c:v> 379</c:v>
                </c:pt>
                <c:pt idx="80">
                  <c:v> 380</c:v>
                </c:pt>
                <c:pt idx="81">
                  <c:v> 381</c:v>
                </c:pt>
                <c:pt idx="82">
                  <c:v> 382</c:v>
                </c:pt>
                <c:pt idx="83">
                  <c:v> 383</c:v>
                </c:pt>
                <c:pt idx="84">
                  <c:v> 384</c:v>
                </c:pt>
                <c:pt idx="85">
                  <c:v> 385</c:v>
                </c:pt>
                <c:pt idx="86">
                  <c:v> 386</c:v>
                </c:pt>
                <c:pt idx="87">
                  <c:v> 387</c:v>
                </c:pt>
                <c:pt idx="88">
                  <c:v> 388</c:v>
                </c:pt>
                <c:pt idx="89">
                  <c:v> 389</c:v>
                </c:pt>
                <c:pt idx="90">
                  <c:v> 390</c:v>
                </c:pt>
                <c:pt idx="91">
                  <c:v> 391</c:v>
                </c:pt>
                <c:pt idx="92">
                  <c:v> 392</c:v>
                </c:pt>
                <c:pt idx="93">
                  <c:v> 393</c:v>
                </c:pt>
                <c:pt idx="94">
                  <c:v> 394</c:v>
                </c:pt>
                <c:pt idx="95">
                  <c:v> 395</c:v>
                </c:pt>
                <c:pt idx="96">
                  <c:v> 396</c:v>
                </c:pt>
                <c:pt idx="97">
                  <c:v> 397</c:v>
                </c:pt>
                <c:pt idx="98">
                  <c:v> 398</c:v>
                </c:pt>
                <c:pt idx="99">
                  <c:v> 399</c:v>
                </c:pt>
                <c:pt idx="100">
                  <c:v> 400</c:v>
                </c:pt>
                <c:pt idx="101">
                  <c:v> 401</c:v>
                </c:pt>
                <c:pt idx="102">
                  <c:v> 402</c:v>
                </c:pt>
                <c:pt idx="103">
                  <c:v> 403</c:v>
                </c:pt>
                <c:pt idx="104">
                  <c:v> 404</c:v>
                </c:pt>
                <c:pt idx="105">
                  <c:v> 405</c:v>
                </c:pt>
                <c:pt idx="106">
                  <c:v> 406</c:v>
                </c:pt>
                <c:pt idx="107">
                  <c:v> 407</c:v>
                </c:pt>
                <c:pt idx="108">
                  <c:v> 408</c:v>
                </c:pt>
                <c:pt idx="109">
                  <c:v> 409</c:v>
                </c:pt>
                <c:pt idx="110">
                  <c:v> 410</c:v>
                </c:pt>
                <c:pt idx="111">
                  <c:v> 411</c:v>
                </c:pt>
                <c:pt idx="112">
                  <c:v> 412</c:v>
                </c:pt>
                <c:pt idx="113">
                  <c:v> 413</c:v>
                </c:pt>
                <c:pt idx="114">
                  <c:v> 414</c:v>
                </c:pt>
                <c:pt idx="115">
                  <c:v> 415</c:v>
                </c:pt>
                <c:pt idx="116">
                  <c:v> 416</c:v>
                </c:pt>
                <c:pt idx="117">
                  <c:v> 417</c:v>
                </c:pt>
                <c:pt idx="118">
                  <c:v> 418</c:v>
                </c:pt>
                <c:pt idx="119">
                  <c:v> 419</c:v>
                </c:pt>
                <c:pt idx="120">
                  <c:v> 420</c:v>
                </c:pt>
                <c:pt idx="121">
                  <c:v> 421</c:v>
                </c:pt>
                <c:pt idx="122">
                  <c:v> 422</c:v>
                </c:pt>
                <c:pt idx="123">
                  <c:v> 423</c:v>
                </c:pt>
                <c:pt idx="124">
                  <c:v> 424</c:v>
                </c:pt>
                <c:pt idx="125">
                  <c:v> 425</c:v>
                </c:pt>
                <c:pt idx="126">
                  <c:v> 426</c:v>
                </c:pt>
                <c:pt idx="127">
                  <c:v> 427</c:v>
                </c:pt>
                <c:pt idx="128">
                  <c:v> 428</c:v>
                </c:pt>
                <c:pt idx="129">
                  <c:v> 429</c:v>
                </c:pt>
                <c:pt idx="130">
                  <c:v> 430</c:v>
                </c:pt>
                <c:pt idx="131">
                  <c:v> 431</c:v>
                </c:pt>
                <c:pt idx="132">
                  <c:v> 432</c:v>
                </c:pt>
                <c:pt idx="133">
                  <c:v> 433</c:v>
                </c:pt>
                <c:pt idx="134">
                  <c:v> 434</c:v>
                </c:pt>
                <c:pt idx="135">
                  <c:v> 435</c:v>
                </c:pt>
                <c:pt idx="136">
                  <c:v> 436</c:v>
                </c:pt>
                <c:pt idx="137">
                  <c:v> 437</c:v>
                </c:pt>
                <c:pt idx="138">
                  <c:v> 438</c:v>
                </c:pt>
                <c:pt idx="139">
                  <c:v> 439</c:v>
                </c:pt>
                <c:pt idx="140">
                  <c:v> 440</c:v>
                </c:pt>
                <c:pt idx="141">
                  <c:v> 441</c:v>
                </c:pt>
                <c:pt idx="142">
                  <c:v> 442</c:v>
                </c:pt>
                <c:pt idx="143">
                  <c:v> 443</c:v>
                </c:pt>
                <c:pt idx="144">
                  <c:v> 444</c:v>
                </c:pt>
                <c:pt idx="145">
                  <c:v> 445</c:v>
                </c:pt>
                <c:pt idx="146">
                  <c:v> 446</c:v>
                </c:pt>
                <c:pt idx="147">
                  <c:v> 447</c:v>
                </c:pt>
                <c:pt idx="148">
                  <c:v> 448</c:v>
                </c:pt>
                <c:pt idx="149">
                  <c:v> 449</c:v>
                </c:pt>
                <c:pt idx="150">
                  <c:v> 450</c:v>
                </c:pt>
              </c:strCache>
            </c:strRef>
          </c:cat>
          <c:val>
            <c:numRef>
              <c:f>'Enter Data 1'!$AA$303:$AA$453</c:f>
              <c:numCache>
                <c:formatCode>General</c:formatCode>
                <c:ptCount val="151"/>
              </c:numCache>
            </c:numRef>
          </c:val>
          <c:smooth val="0"/>
          <c:extLst>
            <c:ext xmlns:c16="http://schemas.microsoft.com/office/drawing/2014/chart" uri="{C3380CC4-5D6E-409C-BE32-E72D297353CC}">
              <c16:uniqueId val="{00000013-EA7D-9F45-B6C5-B8CD5115522C}"/>
            </c:ext>
          </c:extLst>
        </c:ser>
        <c:ser>
          <c:idx val="21"/>
          <c:order val="20"/>
          <c:tx>
            <c:v>Date</c:v>
          </c:tx>
          <c:spPr>
            <a:ln w="25400" cap="rnd">
              <a:noFill/>
              <a:round/>
            </a:ln>
            <a:effectLst/>
          </c:spPr>
          <c:marker>
            <c:symbol val="none"/>
          </c:marker>
          <c:cat>
            <c:strRef>
              <c:f>'Enter Data 1'!$B$303:$C$453</c:f>
              <c:strCache>
                <c:ptCount val="151"/>
                <c:pt idx="0">
                  <c:v> 300</c:v>
                </c:pt>
                <c:pt idx="1">
                  <c:v> 301</c:v>
                </c:pt>
                <c:pt idx="2">
                  <c:v> 302</c:v>
                </c:pt>
                <c:pt idx="3">
                  <c:v> 303</c:v>
                </c:pt>
                <c:pt idx="4">
                  <c:v> 304</c:v>
                </c:pt>
                <c:pt idx="5">
                  <c:v> 305</c:v>
                </c:pt>
                <c:pt idx="6">
                  <c:v> 306</c:v>
                </c:pt>
                <c:pt idx="7">
                  <c:v> 307</c:v>
                </c:pt>
                <c:pt idx="8">
                  <c:v> 308</c:v>
                </c:pt>
                <c:pt idx="9">
                  <c:v> 309</c:v>
                </c:pt>
                <c:pt idx="10">
                  <c:v> 310</c:v>
                </c:pt>
                <c:pt idx="11">
                  <c:v> 311</c:v>
                </c:pt>
                <c:pt idx="12">
                  <c:v> 312</c:v>
                </c:pt>
                <c:pt idx="13">
                  <c:v> 313</c:v>
                </c:pt>
                <c:pt idx="14">
                  <c:v> 314</c:v>
                </c:pt>
                <c:pt idx="15">
                  <c:v> 315</c:v>
                </c:pt>
                <c:pt idx="16">
                  <c:v> 316</c:v>
                </c:pt>
                <c:pt idx="17">
                  <c:v> 317</c:v>
                </c:pt>
                <c:pt idx="18">
                  <c:v> 318</c:v>
                </c:pt>
                <c:pt idx="19">
                  <c:v> 319</c:v>
                </c:pt>
                <c:pt idx="20">
                  <c:v> 320</c:v>
                </c:pt>
                <c:pt idx="21">
                  <c:v> 321</c:v>
                </c:pt>
                <c:pt idx="22">
                  <c:v> 322</c:v>
                </c:pt>
                <c:pt idx="23">
                  <c:v> 323</c:v>
                </c:pt>
                <c:pt idx="24">
                  <c:v> 324</c:v>
                </c:pt>
                <c:pt idx="25">
                  <c:v> 325</c:v>
                </c:pt>
                <c:pt idx="26">
                  <c:v> 326</c:v>
                </c:pt>
                <c:pt idx="27">
                  <c:v> 327</c:v>
                </c:pt>
                <c:pt idx="28">
                  <c:v> 328</c:v>
                </c:pt>
                <c:pt idx="29">
                  <c:v> 329</c:v>
                </c:pt>
                <c:pt idx="30">
                  <c:v> 330</c:v>
                </c:pt>
                <c:pt idx="31">
                  <c:v> 331</c:v>
                </c:pt>
                <c:pt idx="32">
                  <c:v> 332</c:v>
                </c:pt>
                <c:pt idx="33">
                  <c:v> 333</c:v>
                </c:pt>
                <c:pt idx="34">
                  <c:v> 334</c:v>
                </c:pt>
                <c:pt idx="35">
                  <c:v> 335</c:v>
                </c:pt>
                <c:pt idx="36">
                  <c:v> 336</c:v>
                </c:pt>
                <c:pt idx="37">
                  <c:v> 337</c:v>
                </c:pt>
                <c:pt idx="38">
                  <c:v> 338</c:v>
                </c:pt>
                <c:pt idx="39">
                  <c:v> 339</c:v>
                </c:pt>
                <c:pt idx="40">
                  <c:v> 340</c:v>
                </c:pt>
                <c:pt idx="41">
                  <c:v> 341</c:v>
                </c:pt>
                <c:pt idx="42">
                  <c:v> 342</c:v>
                </c:pt>
                <c:pt idx="43">
                  <c:v> 343</c:v>
                </c:pt>
                <c:pt idx="44">
                  <c:v> 344</c:v>
                </c:pt>
                <c:pt idx="45">
                  <c:v> 345</c:v>
                </c:pt>
                <c:pt idx="46">
                  <c:v> 346</c:v>
                </c:pt>
                <c:pt idx="47">
                  <c:v> 347</c:v>
                </c:pt>
                <c:pt idx="48">
                  <c:v> 348</c:v>
                </c:pt>
                <c:pt idx="49">
                  <c:v> 349</c:v>
                </c:pt>
                <c:pt idx="50">
                  <c:v> 350</c:v>
                </c:pt>
                <c:pt idx="51">
                  <c:v> 351</c:v>
                </c:pt>
                <c:pt idx="52">
                  <c:v> 352</c:v>
                </c:pt>
                <c:pt idx="53">
                  <c:v> 353</c:v>
                </c:pt>
                <c:pt idx="54">
                  <c:v> 354</c:v>
                </c:pt>
                <c:pt idx="55">
                  <c:v> 355</c:v>
                </c:pt>
                <c:pt idx="56">
                  <c:v> 356</c:v>
                </c:pt>
                <c:pt idx="57">
                  <c:v> 357</c:v>
                </c:pt>
                <c:pt idx="58">
                  <c:v> 358</c:v>
                </c:pt>
                <c:pt idx="59">
                  <c:v> 359</c:v>
                </c:pt>
                <c:pt idx="60">
                  <c:v> 360</c:v>
                </c:pt>
                <c:pt idx="61">
                  <c:v> 361</c:v>
                </c:pt>
                <c:pt idx="62">
                  <c:v> 362</c:v>
                </c:pt>
                <c:pt idx="63">
                  <c:v> 363</c:v>
                </c:pt>
                <c:pt idx="64">
                  <c:v> 364</c:v>
                </c:pt>
                <c:pt idx="65">
                  <c:v> 365</c:v>
                </c:pt>
                <c:pt idx="66">
                  <c:v> 366</c:v>
                </c:pt>
                <c:pt idx="67">
                  <c:v> 367</c:v>
                </c:pt>
                <c:pt idx="68">
                  <c:v> 368</c:v>
                </c:pt>
                <c:pt idx="69">
                  <c:v> 369</c:v>
                </c:pt>
                <c:pt idx="70">
                  <c:v> 370</c:v>
                </c:pt>
                <c:pt idx="71">
                  <c:v> 371</c:v>
                </c:pt>
                <c:pt idx="72">
                  <c:v> 372</c:v>
                </c:pt>
                <c:pt idx="73">
                  <c:v> 373</c:v>
                </c:pt>
                <c:pt idx="74">
                  <c:v> 374</c:v>
                </c:pt>
                <c:pt idx="75">
                  <c:v> 375</c:v>
                </c:pt>
                <c:pt idx="76">
                  <c:v> 376</c:v>
                </c:pt>
                <c:pt idx="77">
                  <c:v> 377</c:v>
                </c:pt>
                <c:pt idx="78">
                  <c:v> 378</c:v>
                </c:pt>
                <c:pt idx="79">
                  <c:v> 379</c:v>
                </c:pt>
                <c:pt idx="80">
                  <c:v> 380</c:v>
                </c:pt>
                <c:pt idx="81">
                  <c:v> 381</c:v>
                </c:pt>
                <c:pt idx="82">
                  <c:v> 382</c:v>
                </c:pt>
                <c:pt idx="83">
                  <c:v> 383</c:v>
                </c:pt>
                <c:pt idx="84">
                  <c:v> 384</c:v>
                </c:pt>
                <c:pt idx="85">
                  <c:v> 385</c:v>
                </c:pt>
                <c:pt idx="86">
                  <c:v> 386</c:v>
                </c:pt>
                <c:pt idx="87">
                  <c:v> 387</c:v>
                </c:pt>
                <c:pt idx="88">
                  <c:v> 388</c:v>
                </c:pt>
                <c:pt idx="89">
                  <c:v> 389</c:v>
                </c:pt>
                <c:pt idx="90">
                  <c:v> 390</c:v>
                </c:pt>
                <c:pt idx="91">
                  <c:v> 391</c:v>
                </c:pt>
                <c:pt idx="92">
                  <c:v> 392</c:v>
                </c:pt>
                <c:pt idx="93">
                  <c:v> 393</c:v>
                </c:pt>
                <c:pt idx="94">
                  <c:v> 394</c:v>
                </c:pt>
                <c:pt idx="95">
                  <c:v> 395</c:v>
                </c:pt>
                <c:pt idx="96">
                  <c:v> 396</c:v>
                </c:pt>
                <c:pt idx="97">
                  <c:v> 397</c:v>
                </c:pt>
                <c:pt idx="98">
                  <c:v> 398</c:v>
                </c:pt>
                <c:pt idx="99">
                  <c:v> 399</c:v>
                </c:pt>
                <c:pt idx="100">
                  <c:v> 400</c:v>
                </c:pt>
                <c:pt idx="101">
                  <c:v> 401</c:v>
                </c:pt>
                <c:pt idx="102">
                  <c:v> 402</c:v>
                </c:pt>
                <c:pt idx="103">
                  <c:v> 403</c:v>
                </c:pt>
                <c:pt idx="104">
                  <c:v> 404</c:v>
                </c:pt>
                <c:pt idx="105">
                  <c:v> 405</c:v>
                </c:pt>
                <c:pt idx="106">
                  <c:v> 406</c:v>
                </c:pt>
                <c:pt idx="107">
                  <c:v> 407</c:v>
                </c:pt>
                <c:pt idx="108">
                  <c:v> 408</c:v>
                </c:pt>
                <c:pt idx="109">
                  <c:v> 409</c:v>
                </c:pt>
                <c:pt idx="110">
                  <c:v> 410</c:v>
                </c:pt>
                <c:pt idx="111">
                  <c:v> 411</c:v>
                </c:pt>
                <c:pt idx="112">
                  <c:v> 412</c:v>
                </c:pt>
                <c:pt idx="113">
                  <c:v> 413</c:v>
                </c:pt>
                <c:pt idx="114">
                  <c:v> 414</c:v>
                </c:pt>
                <c:pt idx="115">
                  <c:v> 415</c:v>
                </c:pt>
                <c:pt idx="116">
                  <c:v> 416</c:v>
                </c:pt>
                <c:pt idx="117">
                  <c:v> 417</c:v>
                </c:pt>
                <c:pt idx="118">
                  <c:v> 418</c:v>
                </c:pt>
                <c:pt idx="119">
                  <c:v> 419</c:v>
                </c:pt>
                <c:pt idx="120">
                  <c:v> 420</c:v>
                </c:pt>
                <c:pt idx="121">
                  <c:v> 421</c:v>
                </c:pt>
                <c:pt idx="122">
                  <c:v> 422</c:v>
                </c:pt>
                <c:pt idx="123">
                  <c:v> 423</c:v>
                </c:pt>
                <c:pt idx="124">
                  <c:v> 424</c:v>
                </c:pt>
                <c:pt idx="125">
                  <c:v> 425</c:v>
                </c:pt>
                <c:pt idx="126">
                  <c:v> 426</c:v>
                </c:pt>
                <c:pt idx="127">
                  <c:v> 427</c:v>
                </c:pt>
                <c:pt idx="128">
                  <c:v> 428</c:v>
                </c:pt>
                <c:pt idx="129">
                  <c:v> 429</c:v>
                </c:pt>
                <c:pt idx="130">
                  <c:v> 430</c:v>
                </c:pt>
                <c:pt idx="131">
                  <c:v> 431</c:v>
                </c:pt>
                <c:pt idx="132">
                  <c:v> 432</c:v>
                </c:pt>
                <c:pt idx="133">
                  <c:v> 433</c:v>
                </c:pt>
                <c:pt idx="134">
                  <c:v> 434</c:v>
                </c:pt>
                <c:pt idx="135">
                  <c:v> 435</c:v>
                </c:pt>
                <c:pt idx="136">
                  <c:v> 436</c:v>
                </c:pt>
                <c:pt idx="137">
                  <c:v> 437</c:v>
                </c:pt>
                <c:pt idx="138">
                  <c:v> 438</c:v>
                </c:pt>
                <c:pt idx="139">
                  <c:v> 439</c:v>
                </c:pt>
                <c:pt idx="140">
                  <c:v> 440</c:v>
                </c:pt>
                <c:pt idx="141">
                  <c:v> 441</c:v>
                </c:pt>
                <c:pt idx="142">
                  <c:v> 442</c:v>
                </c:pt>
                <c:pt idx="143">
                  <c:v> 443</c:v>
                </c:pt>
                <c:pt idx="144">
                  <c:v> 444</c:v>
                </c:pt>
                <c:pt idx="145">
                  <c:v> 445</c:v>
                </c:pt>
                <c:pt idx="146">
                  <c:v> 446</c:v>
                </c:pt>
                <c:pt idx="147">
                  <c:v> 447</c:v>
                </c:pt>
                <c:pt idx="148">
                  <c:v> 448</c:v>
                </c:pt>
                <c:pt idx="149">
                  <c:v> 449</c:v>
                </c:pt>
                <c:pt idx="150">
                  <c:v> 450</c:v>
                </c:pt>
              </c:strCache>
            </c:strRef>
          </c:cat>
          <c:val>
            <c:numLit>
              <c:formatCode>General</c:formatCode>
              <c:ptCount val="1"/>
              <c:pt idx="0">
                <c:v>1</c:v>
              </c:pt>
            </c:numLit>
          </c:val>
          <c:smooth val="0"/>
          <c:extLst>
            <c:ext xmlns:c16="http://schemas.microsoft.com/office/drawing/2014/chart" uri="{C3380CC4-5D6E-409C-BE32-E72D297353CC}">
              <c16:uniqueId val="{00000014-EA7D-9F45-B6C5-B8CD5115522C}"/>
            </c:ext>
          </c:extLst>
        </c:ser>
        <c:ser>
          <c:idx val="22"/>
          <c:order val="21"/>
          <c:tx>
            <c:v>R1 in SR</c:v>
          </c:tx>
          <c:spPr>
            <a:ln w="25400" cap="rnd">
              <a:noFill/>
              <a:round/>
            </a:ln>
            <a:effectLst/>
          </c:spPr>
          <c:marker>
            <c:symbol val="circle"/>
            <c:size val="4"/>
            <c:spPr>
              <a:solidFill>
                <a:srgbClr val="FF0000"/>
              </a:solidFill>
              <a:ln w="9525">
                <a:noFill/>
              </a:ln>
              <a:effectLst/>
            </c:spPr>
          </c:marker>
          <c:cat>
            <c:strRef>
              <c:f>'Enter Data 1'!$B$303:$C$453</c:f>
              <c:strCache>
                <c:ptCount val="151"/>
                <c:pt idx="0">
                  <c:v> 300</c:v>
                </c:pt>
                <c:pt idx="1">
                  <c:v> 301</c:v>
                </c:pt>
                <c:pt idx="2">
                  <c:v> 302</c:v>
                </c:pt>
                <c:pt idx="3">
                  <c:v> 303</c:v>
                </c:pt>
                <c:pt idx="4">
                  <c:v> 304</c:v>
                </c:pt>
                <c:pt idx="5">
                  <c:v> 305</c:v>
                </c:pt>
                <c:pt idx="6">
                  <c:v> 306</c:v>
                </c:pt>
                <c:pt idx="7">
                  <c:v> 307</c:v>
                </c:pt>
                <c:pt idx="8">
                  <c:v> 308</c:v>
                </c:pt>
                <c:pt idx="9">
                  <c:v> 309</c:v>
                </c:pt>
                <c:pt idx="10">
                  <c:v> 310</c:v>
                </c:pt>
                <c:pt idx="11">
                  <c:v> 311</c:v>
                </c:pt>
                <c:pt idx="12">
                  <c:v> 312</c:v>
                </c:pt>
                <c:pt idx="13">
                  <c:v> 313</c:v>
                </c:pt>
                <c:pt idx="14">
                  <c:v> 314</c:v>
                </c:pt>
                <c:pt idx="15">
                  <c:v> 315</c:v>
                </c:pt>
                <c:pt idx="16">
                  <c:v> 316</c:v>
                </c:pt>
                <c:pt idx="17">
                  <c:v> 317</c:v>
                </c:pt>
                <c:pt idx="18">
                  <c:v> 318</c:v>
                </c:pt>
                <c:pt idx="19">
                  <c:v> 319</c:v>
                </c:pt>
                <c:pt idx="20">
                  <c:v> 320</c:v>
                </c:pt>
                <c:pt idx="21">
                  <c:v> 321</c:v>
                </c:pt>
                <c:pt idx="22">
                  <c:v> 322</c:v>
                </c:pt>
                <c:pt idx="23">
                  <c:v> 323</c:v>
                </c:pt>
                <c:pt idx="24">
                  <c:v> 324</c:v>
                </c:pt>
                <c:pt idx="25">
                  <c:v> 325</c:v>
                </c:pt>
                <c:pt idx="26">
                  <c:v> 326</c:v>
                </c:pt>
                <c:pt idx="27">
                  <c:v> 327</c:v>
                </c:pt>
                <c:pt idx="28">
                  <c:v> 328</c:v>
                </c:pt>
                <c:pt idx="29">
                  <c:v> 329</c:v>
                </c:pt>
                <c:pt idx="30">
                  <c:v> 330</c:v>
                </c:pt>
                <c:pt idx="31">
                  <c:v> 331</c:v>
                </c:pt>
                <c:pt idx="32">
                  <c:v> 332</c:v>
                </c:pt>
                <c:pt idx="33">
                  <c:v> 333</c:v>
                </c:pt>
                <c:pt idx="34">
                  <c:v> 334</c:v>
                </c:pt>
                <c:pt idx="35">
                  <c:v> 335</c:v>
                </c:pt>
                <c:pt idx="36">
                  <c:v> 336</c:v>
                </c:pt>
                <c:pt idx="37">
                  <c:v> 337</c:v>
                </c:pt>
                <c:pt idx="38">
                  <c:v> 338</c:v>
                </c:pt>
                <c:pt idx="39">
                  <c:v> 339</c:v>
                </c:pt>
                <c:pt idx="40">
                  <c:v> 340</c:v>
                </c:pt>
                <c:pt idx="41">
                  <c:v> 341</c:v>
                </c:pt>
                <c:pt idx="42">
                  <c:v> 342</c:v>
                </c:pt>
                <c:pt idx="43">
                  <c:v> 343</c:v>
                </c:pt>
                <c:pt idx="44">
                  <c:v> 344</c:v>
                </c:pt>
                <c:pt idx="45">
                  <c:v> 345</c:v>
                </c:pt>
                <c:pt idx="46">
                  <c:v> 346</c:v>
                </c:pt>
                <c:pt idx="47">
                  <c:v> 347</c:v>
                </c:pt>
                <c:pt idx="48">
                  <c:v> 348</c:v>
                </c:pt>
                <c:pt idx="49">
                  <c:v> 349</c:v>
                </c:pt>
                <c:pt idx="50">
                  <c:v> 350</c:v>
                </c:pt>
                <c:pt idx="51">
                  <c:v> 351</c:v>
                </c:pt>
                <c:pt idx="52">
                  <c:v> 352</c:v>
                </c:pt>
                <c:pt idx="53">
                  <c:v> 353</c:v>
                </c:pt>
                <c:pt idx="54">
                  <c:v> 354</c:v>
                </c:pt>
                <c:pt idx="55">
                  <c:v> 355</c:v>
                </c:pt>
                <c:pt idx="56">
                  <c:v> 356</c:v>
                </c:pt>
                <c:pt idx="57">
                  <c:v> 357</c:v>
                </c:pt>
                <c:pt idx="58">
                  <c:v> 358</c:v>
                </c:pt>
                <c:pt idx="59">
                  <c:v> 359</c:v>
                </c:pt>
                <c:pt idx="60">
                  <c:v> 360</c:v>
                </c:pt>
                <c:pt idx="61">
                  <c:v> 361</c:v>
                </c:pt>
                <c:pt idx="62">
                  <c:v> 362</c:v>
                </c:pt>
                <c:pt idx="63">
                  <c:v> 363</c:v>
                </c:pt>
                <c:pt idx="64">
                  <c:v> 364</c:v>
                </c:pt>
                <c:pt idx="65">
                  <c:v> 365</c:v>
                </c:pt>
                <c:pt idx="66">
                  <c:v> 366</c:v>
                </c:pt>
                <c:pt idx="67">
                  <c:v> 367</c:v>
                </c:pt>
                <c:pt idx="68">
                  <c:v> 368</c:v>
                </c:pt>
                <c:pt idx="69">
                  <c:v> 369</c:v>
                </c:pt>
                <c:pt idx="70">
                  <c:v> 370</c:v>
                </c:pt>
                <c:pt idx="71">
                  <c:v> 371</c:v>
                </c:pt>
                <c:pt idx="72">
                  <c:v> 372</c:v>
                </c:pt>
                <c:pt idx="73">
                  <c:v> 373</c:v>
                </c:pt>
                <c:pt idx="74">
                  <c:v> 374</c:v>
                </c:pt>
                <c:pt idx="75">
                  <c:v> 375</c:v>
                </c:pt>
                <c:pt idx="76">
                  <c:v> 376</c:v>
                </c:pt>
                <c:pt idx="77">
                  <c:v> 377</c:v>
                </c:pt>
                <c:pt idx="78">
                  <c:v> 378</c:v>
                </c:pt>
                <c:pt idx="79">
                  <c:v> 379</c:v>
                </c:pt>
                <c:pt idx="80">
                  <c:v> 380</c:v>
                </c:pt>
                <c:pt idx="81">
                  <c:v> 381</c:v>
                </c:pt>
                <c:pt idx="82">
                  <c:v> 382</c:v>
                </c:pt>
                <c:pt idx="83">
                  <c:v> 383</c:v>
                </c:pt>
                <c:pt idx="84">
                  <c:v> 384</c:v>
                </c:pt>
                <c:pt idx="85">
                  <c:v> 385</c:v>
                </c:pt>
                <c:pt idx="86">
                  <c:v> 386</c:v>
                </c:pt>
                <c:pt idx="87">
                  <c:v> 387</c:v>
                </c:pt>
                <c:pt idx="88">
                  <c:v> 388</c:v>
                </c:pt>
                <c:pt idx="89">
                  <c:v> 389</c:v>
                </c:pt>
                <c:pt idx="90">
                  <c:v> 390</c:v>
                </c:pt>
                <c:pt idx="91">
                  <c:v> 391</c:v>
                </c:pt>
                <c:pt idx="92">
                  <c:v> 392</c:v>
                </c:pt>
                <c:pt idx="93">
                  <c:v> 393</c:v>
                </c:pt>
                <c:pt idx="94">
                  <c:v> 394</c:v>
                </c:pt>
                <c:pt idx="95">
                  <c:v> 395</c:v>
                </c:pt>
                <c:pt idx="96">
                  <c:v> 396</c:v>
                </c:pt>
                <c:pt idx="97">
                  <c:v> 397</c:v>
                </c:pt>
                <c:pt idx="98">
                  <c:v> 398</c:v>
                </c:pt>
                <c:pt idx="99">
                  <c:v> 399</c:v>
                </c:pt>
                <c:pt idx="100">
                  <c:v> 400</c:v>
                </c:pt>
                <c:pt idx="101">
                  <c:v> 401</c:v>
                </c:pt>
                <c:pt idx="102">
                  <c:v> 402</c:v>
                </c:pt>
                <c:pt idx="103">
                  <c:v> 403</c:v>
                </c:pt>
                <c:pt idx="104">
                  <c:v> 404</c:v>
                </c:pt>
                <c:pt idx="105">
                  <c:v> 405</c:v>
                </c:pt>
                <c:pt idx="106">
                  <c:v> 406</c:v>
                </c:pt>
                <c:pt idx="107">
                  <c:v> 407</c:v>
                </c:pt>
                <c:pt idx="108">
                  <c:v> 408</c:v>
                </c:pt>
                <c:pt idx="109">
                  <c:v> 409</c:v>
                </c:pt>
                <c:pt idx="110">
                  <c:v> 410</c:v>
                </c:pt>
                <c:pt idx="111">
                  <c:v> 411</c:v>
                </c:pt>
                <c:pt idx="112">
                  <c:v> 412</c:v>
                </c:pt>
                <c:pt idx="113">
                  <c:v> 413</c:v>
                </c:pt>
                <c:pt idx="114">
                  <c:v> 414</c:v>
                </c:pt>
                <c:pt idx="115">
                  <c:v> 415</c:v>
                </c:pt>
                <c:pt idx="116">
                  <c:v> 416</c:v>
                </c:pt>
                <c:pt idx="117">
                  <c:v> 417</c:v>
                </c:pt>
                <c:pt idx="118">
                  <c:v> 418</c:v>
                </c:pt>
                <c:pt idx="119">
                  <c:v> 419</c:v>
                </c:pt>
                <c:pt idx="120">
                  <c:v> 420</c:v>
                </c:pt>
                <c:pt idx="121">
                  <c:v> 421</c:v>
                </c:pt>
                <c:pt idx="122">
                  <c:v> 422</c:v>
                </c:pt>
                <c:pt idx="123">
                  <c:v> 423</c:v>
                </c:pt>
                <c:pt idx="124">
                  <c:v> 424</c:v>
                </c:pt>
                <c:pt idx="125">
                  <c:v> 425</c:v>
                </c:pt>
                <c:pt idx="126">
                  <c:v> 426</c:v>
                </c:pt>
                <c:pt idx="127">
                  <c:v> 427</c:v>
                </c:pt>
                <c:pt idx="128">
                  <c:v> 428</c:v>
                </c:pt>
                <c:pt idx="129">
                  <c:v> 429</c:v>
                </c:pt>
                <c:pt idx="130">
                  <c:v> 430</c:v>
                </c:pt>
                <c:pt idx="131">
                  <c:v> 431</c:v>
                </c:pt>
                <c:pt idx="132">
                  <c:v> 432</c:v>
                </c:pt>
                <c:pt idx="133">
                  <c:v> 433</c:v>
                </c:pt>
                <c:pt idx="134">
                  <c:v> 434</c:v>
                </c:pt>
                <c:pt idx="135">
                  <c:v> 435</c:v>
                </c:pt>
                <c:pt idx="136">
                  <c:v> 436</c:v>
                </c:pt>
                <c:pt idx="137">
                  <c:v> 437</c:v>
                </c:pt>
                <c:pt idx="138">
                  <c:v> 438</c:v>
                </c:pt>
                <c:pt idx="139">
                  <c:v> 439</c:v>
                </c:pt>
                <c:pt idx="140">
                  <c:v> 440</c:v>
                </c:pt>
                <c:pt idx="141">
                  <c:v> 441</c:v>
                </c:pt>
                <c:pt idx="142">
                  <c:v> 442</c:v>
                </c:pt>
                <c:pt idx="143">
                  <c:v> 443</c:v>
                </c:pt>
                <c:pt idx="144">
                  <c:v> 444</c:v>
                </c:pt>
                <c:pt idx="145">
                  <c:v> 445</c:v>
                </c:pt>
                <c:pt idx="146">
                  <c:v> 446</c:v>
                </c:pt>
                <c:pt idx="147">
                  <c:v> 447</c:v>
                </c:pt>
                <c:pt idx="148">
                  <c:v> 448</c:v>
                </c:pt>
                <c:pt idx="149">
                  <c:v> 449</c:v>
                </c:pt>
                <c:pt idx="150">
                  <c:v> 450</c:v>
                </c:pt>
              </c:strCache>
            </c:strRef>
          </c:cat>
          <c:val>
            <c:numRef>
              <c:f>'Enter Data 1'!$D$303:$D$453</c:f>
              <c:numCache>
                <c:formatCode>0</c:formatCode>
                <c:ptCount val="151"/>
              </c:numCache>
            </c:numRef>
          </c:val>
          <c:smooth val="0"/>
          <c:extLst>
            <c:ext xmlns:c16="http://schemas.microsoft.com/office/drawing/2014/chart" uri="{C3380CC4-5D6E-409C-BE32-E72D297353CC}">
              <c16:uniqueId val="{00000015-EA7D-9F45-B6C5-B8CD5115522C}"/>
            </c:ext>
          </c:extLst>
        </c:ser>
        <c:ser>
          <c:idx val="23"/>
          <c:order val="22"/>
          <c:tx>
            <c:v>R2 in SR</c:v>
          </c:tx>
          <c:spPr>
            <a:ln w="25400" cap="rnd">
              <a:noFill/>
              <a:round/>
            </a:ln>
            <a:effectLst/>
          </c:spPr>
          <c:marker>
            <c:symbol val="circle"/>
            <c:size val="4"/>
            <c:spPr>
              <a:solidFill>
                <a:srgbClr val="FF9900"/>
              </a:solidFill>
              <a:ln w="9525">
                <a:noFill/>
              </a:ln>
              <a:effectLst/>
            </c:spPr>
          </c:marker>
          <c:cat>
            <c:strRef>
              <c:f>'Enter Data 1'!$B$303:$C$453</c:f>
              <c:strCache>
                <c:ptCount val="151"/>
                <c:pt idx="0">
                  <c:v> 300</c:v>
                </c:pt>
                <c:pt idx="1">
                  <c:v> 301</c:v>
                </c:pt>
                <c:pt idx="2">
                  <c:v> 302</c:v>
                </c:pt>
                <c:pt idx="3">
                  <c:v> 303</c:v>
                </c:pt>
                <c:pt idx="4">
                  <c:v> 304</c:v>
                </c:pt>
                <c:pt idx="5">
                  <c:v> 305</c:v>
                </c:pt>
                <c:pt idx="6">
                  <c:v> 306</c:v>
                </c:pt>
                <c:pt idx="7">
                  <c:v> 307</c:v>
                </c:pt>
                <c:pt idx="8">
                  <c:v> 308</c:v>
                </c:pt>
                <c:pt idx="9">
                  <c:v> 309</c:v>
                </c:pt>
                <c:pt idx="10">
                  <c:v> 310</c:v>
                </c:pt>
                <c:pt idx="11">
                  <c:v> 311</c:v>
                </c:pt>
                <c:pt idx="12">
                  <c:v> 312</c:v>
                </c:pt>
                <c:pt idx="13">
                  <c:v> 313</c:v>
                </c:pt>
                <c:pt idx="14">
                  <c:v> 314</c:v>
                </c:pt>
                <c:pt idx="15">
                  <c:v> 315</c:v>
                </c:pt>
                <c:pt idx="16">
                  <c:v> 316</c:v>
                </c:pt>
                <c:pt idx="17">
                  <c:v> 317</c:v>
                </c:pt>
                <c:pt idx="18">
                  <c:v> 318</c:v>
                </c:pt>
                <c:pt idx="19">
                  <c:v> 319</c:v>
                </c:pt>
                <c:pt idx="20">
                  <c:v> 320</c:v>
                </c:pt>
                <c:pt idx="21">
                  <c:v> 321</c:v>
                </c:pt>
                <c:pt idx="22">
                  <c:v> 322</c:v>
                </c:pt>
                <c:pt idx="23">
                  <c:v> 323</c:v>
                </c:pt>
                <c:pt idx="24">
                  <c:v> 324</c:v>
                </c:pt>
                <c:pt idx="25">
                  <c:v> 325</c:v>
                </c:pt>
                <c:pt idx="26">
                  <c:v> 326</c:v>
                </c:pt>
                <c:pt idx="27">
                  <c:v> 327</c:v>
                </c:pt>
                <c:pt idx="28">
                  <c:v> 328</c:v>
                </c:pt>
                <c:pt idx="29">
                  <c:v> 329</c:v>
                </c:pt>
                <c:pt idx="30">
                  <c:v> 330</c:v>
                </c:pt>
                <c:pt idx="31">
                  <c:v> 331</c:v>
                </c:pt>
                <c:pt idx="32">
                  <c:v> 332</c:v>
                </c:pt>
                <c:pt idx="33">
                  <c:v> 333</c:v>
                </c:pt>
                <c:pt idx="34">
                  <c:v> 334</c:v>
                </c:pt>
                <c:pt idx="35">
                  <c:v> 335</c:v>
                </c:pt>
                <c:pt idx="36">
                  <c:v> 336</c:v>
                </c:pt>
                <c:pt idx="37">
                  <c:v> 337</c:v>
                </c:pt>
                <c:pt idx="38">
                  <c:v> 338</c:v>
                </c:pt>
                <c:pt idx="39">
                  <c:v> 339</c:v>
                </c:pt>
                <c:pt idx="40">
                  <c:v> 340</c:v>
                </c:pt>
                <c:pt idx="41">
                  <c:v> 341</c:v>
                </c:pt>
                <c:pt idx="42">
                  <c:v> 342</c:v>
                </c:pt>
                <c:pt idx="43">
                  <c:v> 343</c:v>
                </c:pt>
                <c:pt idx="44">
                  <c:v> 344</c:v>
                </c:pt>
                <c:pt idx="45">
                  <c:v> 345</c:v>
                </c:pt>
                <c:pt idx="46">
                  <c:v> 346</c:v>
                </c:pt>
                <c:pt idx="47">
                  <c:v> 347</c:v>
                </c:pt>
                <c:pt idx="48">
                  <c:v> 348</c:v>
                </c:pt>
                <c:pt idx="49">
                  <c:v> 349</c:v>
                </c:pt>
                <c:pt idx="50">
                  <c:v> 350</c:v>
                </c:pt>
                <c:pt idx="51">
                  <c:v> 351</c:v>
                </c:pt>
                <c:pt idx="52">
                  <c:v> 352</c:v>
                </c:pt>
                <c:pt idx="53">
                  <c:v> 353</c:v>
                </c:pt>
                <c:pt idx="54">
                  <c:v> 354</c:v>
                </c:pt>
                <c:pt idx="55">
                  <c:v> 355</c:v>
                </c:pt>
                <c:pt idx="56">
                  <c:v> 356</c:v>
                </c:pt>
                <c:pt idx="57">
                  <c:v> 357</c:v>
                </c:pt>
                <c:pt idx="58">
                  <c:v> 358</c:v>
                </c:pt>
                <c:pt idx="59">
                  <c:v> 359</c:v>
                </c:pt>
                <c:pt idx="60">
                  <c:v> 360</c:v>
                </c:pt>
                <c:pt idx="61">
                  <c:v> 361</c:v>
                </c:pt>
                <c:pt idx="62">
                  <c:v> 362</c:v>
                </c:pt>
                <c:pt idx="63">
                  <c:v> 363</c:v>
                </c:pt>
                <c:pt idx="64">
                  <c:v> 364</c:v>
                </c:pt>
                <c:pt idx="65">
                  <c:v> 365</c:v>
                </c:pt>
                <c:pt idx="66">
                  <c:v> 366</c:v>
                </c:pt>
                <c:pt idx="67">
                  <c:v> 367</c:v>
                </c:pt>
                <c:pt idx="68">
                  <c:v> 368</c:v>
                </c:pt>
                <c:pt idx="69">
                  <c:v> 369</c:v>
                </c:pt>
                <c:pt idx="70">
                  <c:v> 370</c:v>
                </c:pt>
                <c:pt idx="71">
                  <c:v> 371</c:v>
                </c:pt>
                <c:pt idx="72">
                  <c:v> 372</c:v>
                </c:pt>
                <c:pt idx="73">
                  <c:v> 373</c:v>
                </c:pt>
                <c:pt idx="74">
                  <c:v> 374</c:v>
                </c:pt>
                <c:pt idx="75">
                  <c:v> 375</c:v>
                </c:pt>
                <c:pt idx="76">
                  <c:v> 376</c:v>
                </c:pt>
                <c:pt idx="77">
                  <c:v> 377</c:v>
                </c:pt>
                <c:pt idx="78">
                  <c:v> 378</c:v>
                </c:pt>
                <c:pt idx="79">
                  <c:v> 379</c:v>
                </c:pt>
                <c:pt idx="80">
                  <c:v> 380</c:v>
                </c:pt>
                <c:pt idx="81">
                  <c:v> 381</c:v>
                </c:pt>
                <c:pt idx="82">
                  <c:v> 382</c:v>
                </c:pt>
                <c:pt idx="83">
                  <c:v> 383</c:v>
                </c:pt>
                <c:pt idx="84">
                  <c:v> 384</c:v>
                </c:pt>
                <c:pt idx="85">
                  <c:v> 385</c:v>
                </c:pt>
                <c:pt idx="86">
                  <c:v> 386</c:v>
                </c:pt>
                <c:pt idx="87">
                  <c:v> 387</c:v>
                </c:pt>
                <c:pt idx="88">
                  <c:v> 388</c:v>
                </c:pt>
                <c:pt idx="89">
                  <c:v> 389</c:v>
                </c:pt>
                <c:pt idx="90">
                  <c:v> 390</c:v>
                </c:pt>
                <c:pt idx="91">
                  <c:v> 391</c:v>
                </c:pt>
                <c:pt idx="92">
                  <c:v> 392</c:v>
                </c:pt>
                <c:pt idx="93">
                  <c:v> 393</c:v>
                </c:pt>
                <c:pt idx="94">
                  <c:v> 394</c:v>
                </c:pt>
                <c:pt idx="95">
                  <c:v> 395</c:v>
                </c:pt>
                <c:pt idx="96">
                  <c:v> 396</c:v>
                </c:pt>
                <c:pt idx="97">
                  <c:v> 397</c:v>
                </c:pt>
                <c:pt idx="98">
                  <c:v> 398</c:v>
                </c:pt>
                <c:pt idx="99">
                  <c:v> 399</c:v>
                </c:pt>
                <c:pt idx="100">
                  <c:v> 400</c:v>
                </c:pt>
                <c:pt idx="101">
                  <c:v> 401</c:v>
                </c:pt>
                <c:pt idx="102">
                  <c:v> 402</c:v>
                </c:pt>
                <c:pt idx="103">
                  <c:v> 403</c:v>
                </c:pt>
                <c:pt idx="104">
                  <c:v> 404</c:v>
                </c:pt>
                <c:pt idx="105">
                  <c:v> 405</c:v>
                </c:pt>
                <c:pt idx="106">
                  <c:v> 406</c:v>
                </c:pt>
                <c:pt idx="107">
                  <c:v> 407</c:v>
                </c:pt>
                <c:pt idx="108">
                  <c:v> 408</c:v>
                </c:pt>
                <c:pt idx="109">
                  <c:v> 409</c:v>
                </c:pt>
                <c:pt idx="110">
                  <c:v> 410</c:v>
                </c:pt>
                <c:pt idx="111">
                  <c:v> 411</c:v>
                </c:pt>
                <c:pt idx="112">
                  <c:v> 412</c:v>
                </c:pt>
                <c:pt idx="113">
                  <c:v> 413</c:v>
                </c:pt>
                <c:pt idx="114">
                  <c:v> 414</c:v>
                </c:pt>
                <c:pt idx="115">
                  <c:v> 415</c:v>
                </c:pt>
                <c:pt idx="116">
                  <c:v> 416</c:v>
                </c:pt>
                <c:pt idx="117">
                  <c:v> 417</c:v>
                </c:pt>
                <c:pt idx="118">
                  <c:v> 418</c:v>
                </c:pt>
                <c:pt idx="119">
                  <c:v> 419</c:v>
                </c:pt>
                <c:pt idx="120">
                  <c:v> 420</c:v>
                </c:pt>
                <c:pt idx="121">
                  <c:v> 421</c:v>
                </c:pt>
                <c:pt idx="122">
                  <c:v> 422</c:v>
                </c:pt>
                <c:pt idx="123">
                  <c:v> 423</c:v>
                </c:pt>
                <c:pt idx="124">
                  <c:v> 424</c:v>
                </c:pt>
                <c:pt idx="125">
                  <c:v> 425</c:v>
                </c:pt>
                <c:pt idx="126">
                  <c:v> 426</c:v>
                </c:pt>
                <c:pt idx="127">
                  <c:v> 427</c:v>
                </c:pt>
                <c:pt idx="128">
                  <c:v> 428</c:v>
                </c:pt>
                <c:pt idx="129">
                  <c:v> 429</c:v>
                </c:pt>
                <c:pt idx="130">
                  <c:v> 430</c:v>
                </c:pt>
                <c:pt idx="131">
                  <c:v> 431</c:v>
                </c:pt>
                <c:pt idx="132">
                  <c:v> 432</c:v>
                </c:pt>
                <c:pt idx="133">
                  <c:v> 433</c:v>
                </c:pt>
                <c:pt idx="134">
                  <c:v> 434</c:v>
                </c:pt>
                <c:pt idx="135">
                  <c:v> 435</c:v>
                </c:pt>
                <c:pt idx="136">
                  <c:v> 436</c:v>
                </c:pt>
                <c:pt idx="137">
                  <c:v> 437</c:v>
                </c:pt>
                <c:pt idx="138">
                  <c:v> 438</c:v>
                </c:pt>
                <c:pt idx="139">
                  <c:v> 439</c:v>
                </c:pt>
                <c:pt idx="140">
                  <c:v> 440</c:v>
                </c:pt>
                <c:pt idx="141">
                  <c:v> 441</c:v>
                </c:pt>
                <c:pt idx="142">
                  <c:v> 442</c:v>
                </c:pt>
                <c:pt idx="143">
                  <c:v> 443</c:v>
                </c:pt>
                <c:pt idx="144">
                  <c:v> 444</c:v>
                </c:pt>
                <c:pt idx="145">
                  <c:v> 445</c:v>
                </c:pt>
                <c:pt idx="146">
                  <c:v> 446</c:v>
                </c:pt>
                <c:pt idx="147">
                  <c:v> 447</c:v>
                </c:pt>
                <c:pt idx="148">
                  <c:v> 448</c:v>
                </c:pt>
                <c:pt idx="149">
                  <c:v> 449</c:v>
                </c:pt>
                <c:pt idx="150">
                  <c:v> 450</c:v>
                </c:pt>
              </c:strCache>
            </c:strRef>
          </c:cat>
          <c:val>
            <c:numRef>
              <c:f>'Enter Data 1'!$E$303:$E$453</c:f>
              <c:numCache>
                <c:formatCode>0</c:formatCode>
                <c:ptCount val="151"/>
              </c:numCache>
            </c:numRef>
          </c:val>
          <c:smooth val="0"/>
          <c:extLst>
            <c:ext xmlns:c16="http://schemas.microsoft.com/office/drawing/2014/chart" uri="{C3380CC4-5D6E-409C-BE32-E72D297353CC}">
              <c16:uniqueId val="{00000016-EA7D-9F45-B6C5-B8CD5115522C}"/>
            </c:ext>
          </c:extLst>
        </c:ser>
        <c:ser>
          <c:idx val="24"/>
          <c:order val="23"/>
          <c:tx>
            <c:v>R3 in SR</c:v>
          </c:tx>
          <c:spPr>
            <a:ln w="25400" cap="rnd">
              <a:noFill/>
              <a:round/>
            </a:ln>
            <a:effectLst/>
          </c:spPr>
          <c:marker>
            <c:symbol val="circle"/>
            <c:size val="4"/>
            <c:spPr>
              <a:solidFill>
                <a:schemeClr val="accent4">
                  <a:lumMod val="60000"/>
                  <a:lumOff val="40000"/>
                </a:schemeClr>
              </a:solidFill>
              <a:ln w="9525">
                <a:noFill/>
              </a:ln>
              <a:effectLst/>
            </c:spPr>
          </c:marker>
          <c:cat>
            <c:strRef>
              <c:f>'Enter Data 1'!$B$303:$C$453</c:f>
              <c:strCache>
                <c:ptCount val="151"/>
                <c:pt idx="0">
                  <c:v> 300</c:v>
                </c:pt>
                <c:pt idx="1">
                  <c:v> 301</c:v>
                </c:pt>
                <c:pt idx="2">
                  <c:v> 302</c:v>
                </c:pt>
                <c:pt idx="3">
                  <c:v> 303</c:v>
                </c:pt>
                <c:pt idx="4">
                  <c:v> 304</c:v>
                </c:pt>
                <c:pt idx="5">
                  <c:v> 305</c:v>
                </c:pt>
                <c:pt idx="6">
                  <c:v> 306</c:v>
                </c:pt>
                <c:pt idx="7">
                  <c:v> 307</c:v>
                </c:pt>
                <c:pt idx="8">
                  <c:v> 308</c:v>
                </c:pt>
                <c:pt idx="9">
                  <c:v> 309</c:v>
                </c:pt>
                <c:pt idx="10">
                  <c:v> 310</c:v>
                </c:pt>
                <c:pt idx="11">
                  <c:v> 311</c:v>
                </c:pt>
                <c:pt idx="12">
                  <c:v> 312</c:v>
                </c:pt>
                <c:pt idx="13">
                  <c:v> 313</c:v>
                </c:pt>
                <c:pt idx="14">
                  <c:v> 314</c:v>
                </c:pt>
                <c:pt idx="15">
                  <c:v> 315</c:v>
                </c:pt>
                <c:pt idx="16">
                  <c:v> 316</c:v>
                </c:pt>
                <c:pt idx="17">
                  <c:v> 317</c:v>
                </c:pt>
                <c:pt idx="18">
                  <c:v> 318</c:v>
                </c:pt>
                <c:pt idx="19">
                  <c:v> 319</c:v>
                </c:pt>
                <c:pt idx="20">
                  <c:v> 320</c:v>
                </c:pt>
                <c:pt idx="21">
                  <c:v> 321</c:v>
                </c:pt>
                <c:pt idx="22">
                  <c:v> 322</c:v>
                </c:pt>
                <c:pt idx="23">
                  <c:v> 323</c:v>
                </c:pt>
                <c:pt idx="24">
                  <c:v> 324</c:v>
                </c:pt>
                <c:pt idx="25">
                  <c:v> 325</c:v>
                </c:pt>
                <c:pt idx="26">
                  <c:v> 326</c:v>
                </c:pt>
                <c:pt idx="27">
                  <c:v> 327</c:v>
                </c:pt>
                <c:pt idx="28">
                  <c:v> 328</c:v>
                </c:pt>
                <c:pt idx="29">
                  <c:v> 329</c:v>
                </c:pt>
                <c:pt idx="30">
                  <c:v> 330</c:v>
                </c:pt>
                <c:pt idx="31">
                  <c:v> 331</c:v>
                </c:pt>
                <c:pt idx="32">
                  <c:v> 332</c:v>
                </c:pt>
                <c:pt idx="33">
                  <c:v> 333</c:v>
                </c:pt>
                <c:pt idx="34">
                  <c:v> 334</c:v>
                </c:pt>
                <c:pt idx="35">
                  <c:v> 335</c:v>
                </c:pt>
                <c:pt idx="36">
                  <c:v> 336</c:v>
                </c:pt>
                <c:pt idx="37">
                  <c:v> 337</c:v>
                </c:pt>
                <c:pt idx="38">
                  <c:v> 338</c:v>
                </c:pt>
                <c:pt idx="39">
                  <c:v> 339</c:v>
                </c:pt>
                <c:pt idx="40">
                  <c:v> 340</c:v>
                </c:pt>
                <c:pt idx="41">
                  <c:v> 341</c:v>
                </c:pt>
                <c:pt idx="42">
                  <c:v> 342</c:v>
                </c:pt>
                <c:pt idx="43">
                  <c:v> 343</c:v>
                </c:pt>
                <c:pt idx="44">
                  <c:v> 344</c:v>
                </c:pt>
                <c:pt idx="45">
                  <c:v> 345</c:v>
                </c:pt>
                <c:pt idx="46">
                  <c:v> 346</c:v>
                </c:pt>
                <c:pt idx="47">
                  <c:v> 347</c:v>
                </c:pt>
                <c:pt idx="48">
                  <c:v> 348</c:v>
                </c:pt>
                <c:pt idx="49">
                  <c:v> 349</c:v>
                </c:pt>
                <c:pt idx="50">
                  <c:v> 350</c:v>
                </c:pt>
                <c:pt idx="51">
                  <c:v> 351</c:v>
                </c:pt>
                <c:pt idx="52">
                  <c:v> 352</c:v>
                </c:pt>
                <c:pt idx="53">
                  <c:v> 353</c:v>
                </c:pt>
                <c:pt idx="54">
                  <c:v> 354</c:v>
                </c:pt>
                <c:pt idx="55">
                  <c:v> 355</c:v>
                </c:pt>
                <c:pt idx="56">
                  <c:v> 356</c:v>
                </c:pt>
                <c:pt idx="57">
                  <c:v> 357</c:v>
                </c:pt>
                <c:pt idx="58">
                  <c:v> 358</c:v>
                </c:pt>
                <c:pt idx="59">
                  <c:v> 359</c:v>
                </c:pt>
                <c:pt idx="60">
                  <c:v> 360</c:v>
                </c:pt>
                <c:pt idx="61">
                  <c:v> 361</c:v>
                </c:pt>
                <c:pt idx="62">
                  <c:v> 362</c:v>
                </c:pt>
                <c:pt idx="63">
                  <c:v> 363</c:v>
                </c:pt>
                <c:pt idx="64">
                  <c:v> 364</c:v>
                </c:pt>
                <c:pt idx="65">
                  <c:v> 365</c:v>
                </c:pt>
                <c:pt idx="66">
                  <c:v> 366</c:v>
                </c:pt>
                <c:pt idx="67">
                  <c:v> 367</c:v>
                </c:pt>
                <c:pt idx="68">
                  <c:v> 368</c:v>
                </c:pt>
                <c:pt idx="69">
                  <c:v> 369</c:v>
                </c:pt>
                <c:pt idx="70">
                  <c:v> 370</c:v>
                </c:pt>
                <c:pt idx="71">
                  <c:v> 371</c:v>
                </c:pt>
                <c:pt idx="72">
                  <c:v> 372</c:v>
                </c:pt>
                <c:pt idx="73">
                  <c:v> 373</c:v>
                </c:pt>
                <c:pt idx="74">
                  <c:v> 374</c:v>
                </c:pt>
                <c:pt idx="75">
                  <c:v> 375</c:v>
                </c:pt>
                <c:pt idx="76">
                  <c:v> 376</c:v>
                </c:pt>
                <c:pt idx="77">
                  <c:v> 377</c:v>
                </c:pt>
                <c:pt idx="78">
                  <c:v> 378</c:v>
                </c:pt>
                <c:pt idx="79">
                  <c:v> 379</c:v>
                </c:pt>
                <c:pt idx="80">
                  <c:v> 380</c:v>
                </c:pt>
                <c:pt idx="81">
                  <c:v> 381</c:v>
                </c:pt>
                <c:pt idx="82">
                  <c:v> 382</c:v>
                </c:pt>
                <c:pt idx="83">
                  <c:v> 383</c:v>
                </c:pt>
                <c:pt idx="84">
                  <c:v> 384</c:v>
                </c:pt>
                <c:pt idx="85">
                  <c:v> 385</c:v>
                </c:pt>
                <c:pt idx="86">
                  <c:v> 386</c:v>
                </c:pt>
                <c:pt idx="87">
                  <c:v> 387</c:v>
                </c:pt>
                <c:pt idx="88">
                  <c:v> 388</c:v>
                </c:pt>
                <c:pt idx="89">
                  <c:v> 389</c:v>
                </c:pt>
                <c:pt idx="90">
                  <c:v> 390</c:v>
                </c:pt>
                <c:pt idx="91">
                  <c:v> 391</c:v>
                </c:pt>
                <c:pt idx="92">
                  <c:v> 392</c:v>
                </c:pt>
                <c:pt idx="93">
                  <c:v> 393</c:v>
                </c:pt>
                <c:pt idx="94">
                  <c:v> 394</c:v>
                </c:pt>
                <c:pt idx="95">
                  <c:v> 395</c:v>
                </c:pt>
                <c:pt idx="96">
                  <c:v> 396</c:v>
                </c:pt>
                <c:pt idx="97">
                  <c:v> 397</c:v>
                </c:pt>
                <c:pt idx="98">
                  <c:v> 398</c:v>
                </c:pt>
                <c:pt idx="99">
                  <c:v> 399</c:v>
                </c:pt>
                <c:pt idx="100">
                  <c:v> 400</c:v>
                </c:pt>
                <c:pt idx="101">
                  <c:v> 401</c:v>
                </c:pt>
                <c:pt idx="102">
                  <c:v> 402</c:v>
                </c:pt>
                <c:pt idx="103">
                  <c:v> 403</c:v>
                </c:pt>
                <c:pt idx="104">
                  <c:v> 404</c:v>
                </c:pt>
                <c:pt idx="105">
                  <c:v> 405</c:v>
                </c:pt>
                <c:pt idx="106">
                  <c:v> 406</c:v>
                </c:pt>
                <c:pt idx="107">
                  <c:v> 407</c:v>
                </c:pt>
                <c:pt idx="108">
                  <c:v> 408</c:v>
                </c:pt>
                <c:pt idx="109">
                  <c:v> 409</c:v>
                </c:pt>
                <c:pt idx="110">
                  <c:v> 410</c:v>
                </c:pt>
                <c:pt idx="111">
                  <c:v> 411</c:v>
                </c:pt>
                <c:pt idx="112">
                  <c:v> 412</c:v>
                </c:pt>
                <c:pt idx="113">
                  <c:v> 413</c:v>
                </c:pt>
                <c:pt idx="114">
                  <c:v> 414</c:v>
                </c:pt>
                <c:pt idx="115">
                  <c:v> 415</c:v>
                </c:pt>
                <c:pt idx="116">
                  <c:v> 416</c:v>
                </c:pt>
                <c:pt idx="117">
                  <c:v> 417</c:v>
                </c:pt>
                <c:pt idx="118">
                  <c:v> 418</c:v>
                </c:pt>
                <c:pt idx="119">
                  <c:v> 419</c:v>
                </c:pt>
                <c:pt idx="120">
                  <c:v> 420</c:v>
                </c:pt>
                <c:pt idx="121">
                  <c:v> 421</c:v>
                </c:pt>
                <c:pt idx="122">
                  <c:v> 422</c:v>
                </c:pt>
                <c:pt idx="123">
                  <c:v> 423</c:v>
                </c:pt>
                <c:pt idx="124">
                  <c:v> 424</c:v>
                </c:pt>
                <c:pt idx="125">
                  <c:v> 425</c:v>
                </c:pt>
                <c:pt idx="126">
                  <c:v> 426</c:v>
                </c:pt>
                <c:pt idx="127">
                  <c:v> 427</c:v>
                </c:pt>
                <c:pt idx="128">
                  <c:v> 428</c:v>
                </c:pt>
                <c:pt idx="129">
                  <c:v> 429</c:v>
                </c:pt>
                <c:pt idx="130">
                  <c:v> 430</c:v>
                </c:pt>
                <c:pt idx="131">
                  <c:v> 431</c:v>
                </c:pt>
                <c:pt idx="132">
                  <c:v> 432</c:v>
                </c:pt>
                <c:pt idx="133">
                  <c:v> 433</c:v>
                </c:pt>
                <c:pt idx="134">
                  <c:v> 434</c:v>
                </c:pt>
                <c:pt idx="135">
                  <c:v> 435</c:v>
                </c:pt>
                <c:pt idx="136">
                  <c:v> 436</c:v>
                </c:pt>
                <c:pt idx="137">
                  <c:v> 437</c:v>
                </c:pt>
                <c:pt idx="138">
                  <c:v> 438</c:v>
                </c:pt>
                <c:pt idx="139">
                  <c:v> 439</c:v>
                </c:pt>
                <c:pt idx="140">
                  <c:v> 440</c:v>
                </c:pt>
                <c:pt idx="141">
                  <c:v> 441</c:v>
                </c:pt>
                <c:pt idx="142">
                  <c:v> 442</c:v>
                </c:pt>
                <c:pt idx="143">
                  <c:v> 443</c:v>
                </c:pt>
                <c:pt idx="144">
                  <c:v> 444</c:v>
                </c:pt>
                <c:pt idx="145">
                  <c:v> 445</c:v>
                </c:pt>
                <c:pt idx="146">
                  <c:v> 446</c:v>
                </c:pt>
                <c:pt idx="147">
                  <c:v> 447</c:v>
                </c:pt>
                <c:pt idx="148">
                  <c:v> 448</c:v>
                </c:pt>
                <c:pt idx="149">
                  <c:v> 449</c:v>
                </c:pt>
                <c:pt idx="150">
                  <c:v> 450</c:v>
                </c:pt>
              </c:strCache>
            </c:strRef>
          </c:cat>
          <c:val>
            <c:numRef>
              <c:f>'Enter Data 1'!$F$303:$F$453</c:f>
              <c:numCache>
                <c:formatCode>0</c:formatCode>
                <c:ptCount val="151"/>
              </c:numCache>
            </c:numRef>
          </c:val>
          <c:smooth val="0"/>
          <c:extLst>
            <c:ext xmlns:c16="http://schemas.microsoft.com/office/drawing/2014/chart" uri="{C3380CC4-5D6E-409C-BE32-E72D297353CC}">
              <c16:uniqueId val="{00000017-EA7D-9F45-B6C5-B8CD5115522C}"/>
            </c:ext>
          </c:extLst>
        </c:ser>
        <c:ser>
          <c:idx val="25"/>
          <c:order val="24"/>
          <c:tx>
            <c:v>HRE</c:v>
          </c:tx>
          <c:spPr>
            <a:ln w="25400" cap="rnd">
              <a:noFill/>
              <a:round/>
            </a:ln>
            <a:effectLst/>
          </c:spPr>
          <c:marker>
            <c:symbol val="circle"/>
            <c:size val="4"/>
            <c:spPr>
              <a:solidFill>
                <a:srgbClr val="B43CD1"/>
              </a:solidFill>
              <a:ln w="3175">
                <a:solidFill>
                  <a:srgbClr val="B43CD1"/>
                </a:solidFill>
              </a:ln>
              <a:effectLst/>
            </c:spPr>
          </c:marker>
          <c:cat>
            <c:strRef>
              <c:f>'Enter Data 1'!$B$303:$C$453</c:f>
              <c:strCache>
                <c:ptCount val="151"/>
                <c:pt idx="0">
                  <c:v> 300</c:v>
                </c:pt>
                <c:pt idx="1">
                  <c:v> 301</c:v>
                </c:pt>
                <c:pt idx="2">
                  <c:v> 302</c:v>
                </c:pt>
                <c:pt idx="3">
                  <c:v> 303</c:v>
                </c:pt>
                <c:pt idx="4">
                  <c:v> 304</c:v>
                </c:pt>
                <c:pt idx="5">
                  <c:v> 305</c:v>
                </c:pt>
                <c:pt idx="6">
                  <c:v> 306</c:v>
                </c:pt>
                <c:pt idx="7">
                  <c:v> 307</c:v>
                </c:pt>
                <c:pt idx="8">
                  <c:v> 308</c:v>
                </c:pt>
                <c:pt idx="9">
                  <c:v> 309</c:v>
                </c:pt>
                <c:pt idx="10">
                  <c:v> 310</c:v>
                </c:pt>
                <c:pt idx="11">
                  <c:v> 311</c:v>
                </c:pt>
                <c:pt idx="12">
                  <c:v> 312</c:v>
                </c:pt>
                <c:pt idx="13">
                  <c:v> 313</c:v>
                </c:pt>
                <c:pt idx="14">
                  <c:v> 314</c:v>
                </c:pt>
                <c:pt idx="15">
                  <c:v> 315</c:v>
                </c:pt>
                <c:pt idx="16">
                  <c:v> 316</c:v>
                </c:pt>
                <c:pt idx="17">
                  <c:v> 317</c:v>
                </c:pt>
                <c:pt idx="18">
                  <c:v> 318</c:v>
                </c:pt>
                <c:pt idx="19">
                  <c:v> 319</c:v>
                </c:pt>
                <c:pt idx="20">
                  <c:v> 320</c:v>
                </c:pt>
                <c:pt idx="21">
                  <c:v> 321</c:v>
                </c:pt>
                <c:pt idx="22">
                  <c:v> 322</c:v>
                </c:pt>
                <c:pt idx="23">
                  <c:v> 323</c:v>
                </c:pt>
                <c:pt idx="24">
                  <c:v> 324</c:v>
                </c:pt>
                <c:pt idx="25">
                  <c:v> 325</c:v>
                </c:pt>
                <c:pt idx="26">
                  <c:v> 326</c:v>
                </c:pt>
                <c:pt idx="27">
                  <c:v> 327</c:v>
                </c:pt>
                <c:pt idx="28">
                  <c:v> 328</c:v>
                </c:pt>
                <c:pt idx="29">
                  <c:v> 329</c:v>
                </c:pt>
                <c:pt idx="30">
                  <c:v> 330</c:v>
                </c:pt>
                <c:pt idx="31">
                  <c:v> 331</c:v>
                </c:pt>
                <c:pt idx="32">
                  <c:v> 332</c:v>
                </c:pt>
                <c:pt idx="33">
                  <c:v> 333</c:v>
                </c:pt>
                <c:pt idx="34">
                  <c:v> 334</c:v>
                </c:pt>
                <c:pt idx="35">
                  <c:v> 335</c:v>
                </c:pt>
                <c:pt idx="36">
                  <c:v> 336</c:v>
                </c:pt>
                <c:pt idx="37">
                  <c:v> 337</c:v>
                </c:pt>
                <c:pt idx="38">
                  <c:v> 338</c:v>
                </c:pt>
                <c:pt idx="39">
                  <c:v> 339</c:v>
                </c:pt>
                <c:pt idx="40">
                  <c:v> 340</c:v>
                </c:pt>
                <c:pt idx="41">
                  <c:v> 341</c:v>
                </c:pt>
                <c:pt idx="42">
                  <c:v> 342</c:v>
                </c:pt>
                <c:pt idx="43">
                  <c:v> 343</c:v>
                </c:pt>
                <c:pt idx="44">
                  <c:v> 344</c:v>
                </c:pt>
                <c:pt idx="45">
                  <c:v> 345</c:v>
                </c:pt>
                <c:pt idx="46">
                  <c:v> 346</c:v>
                </c:pt>
                <c:pt idx="47">
                  <c:v> 347</c:v>
                </c:pt>
                <c:pt idx="48">
                  <c:v> 348</c:v>
                </c:pt>
                <c:pt idx="49">
                  <c:v> 349</c:v>
                </c:pt>
                <c:pt idx="50">
                  <c:v> 350</c:v>
                </c:pt>
                <c:pt idx="51">
                  <c:v> 351</c:v>
                </c:pt>
                <c:pt idx="52">
                  <c:v> 352</c:v>
                </c:pt>
                <c:pt idx="53">
                  <c:v> 353</c:v>
                </c:pt>
                <c:pt idx="54">
                  <c:v> 354</c:v>
                </c:pt>
                <c:pt idx="55">
                  <c:v> 355</c:v>
                </c:pt>
                <c:pt idx="56">
                  <c:v> 356</c:v>
                </c:pt>
                <c:pt idx="57">
                  <c:v> 357</c:v>
                </c:pt>
                <c:pt idx="58">
                  <c:v> 358</c:v>
                </c:pt>
                <c:pt idx="59">
                  <c:v> 359</c:v>
                </c:pt>
                <c:pt idx="60">
                  <c:v> 360</c:v>
                </c:pt>
                <c:pt idx="61">
                  <c:v> 361</c:v>
                </c:pt>
                <c:pt idx="62">
                  <c:v> 362</c:v>
                </c:pt>
                <c:pt idx="63">
                  <c:v> 363</c:v>
                </c:pt>
                <c:pt idx="64">
                  <c:v> 364</c:v>
                </c:pt>
                <c:pt idx="65">
                  <c:v> 365</c:v>
                </c:pt>
                <c:pt idx="66">
                  <c:v> 366</c:v>
                </c:pt>
                <c:pt idx="67">
                  <c:v> 367</c:v>
                </c:pt>
                <c:pt idx="68">
                  <c:v> 368</c:v>
                </c:pt>
                <c:pt idx="69">
                  <c:v> 369</c:v>
                </c:pt>
                <c:pt idx="70">
                  <c:v> 370</c:v>
                </c:pt>
                <c:pt idx="71">
                  <c:v> 371</c:v>
                </c:pt>
                <c:pt idx="72">
                  <c:v> 372</c:v>
                </c:pt>
                <c:pt idx="73">
                  <c:v> 373</c:v>
                </c:pt>
                <c:pt idx="74">
                  <c:v> 374</c:v>
                </c:pt>
                <c:pt idx="75">
                  <c:v> 375</c:v>
                </c:pt>
                <c:pt idx="76">
                  <c:v> 376</c:v>
                </c:pt>
                <c:pt idx="77">
                  <c:v> 377</c:v>
                </c:pt>
                <c:pt idx="78">
                  <c:v> 378</c:v>
                </c:pt>
                <c:pt idx="79">
                  <c:v> 379</c:v>
                </c:pt>
                <c:pt idx="80">
                  <c:v> 380</c:v>
                </c:pt>
                <c:pt idx="81">
                  <c:v> 381</c:v>
                </c:pt>
                <c:pt idx="82">
                  <c:v> 382</c:v>
                </c:pt>
                <c:pt idx="83">
                  <c:v> 383</c:v>
                </c:pt>
                <c:pt idx="84">
                  <c:v> 384</c:v>
                </c:pt>
                <c:pt idx="85">
                  <c:v> 385</c:v>
                </c:pt>
                <c:pt idx="86">
                  <c:v> 386</c:v>
                </c:pt>
                <c:pt idx="87">
                  <c:v> 387</c:v>
                </c:pt>
                <c:pt idx="88">
                  <c:v> 388</c:v>
                </c:pt>
                <c:pt idx="89">
                  <c:v> 389</c:v>
                </c:pt>
                <c:pt idx="90">
                  <c:v> 390</c:v>
                </c:pt>
                <c:pt idx="91">
                  <c:v> 391</c:v>
                </c:pt>
                <c:pt idx="92">
                  <c:v> 392</c:v>
                </c:pt>
                <c:pt idx="93">
                  <c:v> 393</c:v>
                </c:pt>
                <c:pt idx="94">
                  <c:v> 394</c:v>
                </c:pt>
                <c:pt idx="95">
                  <c:v> 395</c:v>
                </c:pt>
                <c:pt idx="96">
                  <c:v> 396</c:v>
                </c:pt>
                <c:pt idx="97">
                  <c:v> 397</c:v>
                </c:pt>
                <c:pt idx="98">
                  <c:v> 398</c:v>
                </c:pt>
                <c:pt idx="99">
                  <c:v> 399</c:v>
                </c:pt>
                <c:pt idx="100">
                  <c:v> 400</c:v>
                </c:pt>
                <c:pt idx="101">
                  <c:v> 401</c:v>
                </c:pt>
                <c:pt idx="102">
                  <c:v> 402</c:v>
                </c:pt>
                <c:pt idx="103">
                  <c:v> 403</c:v>
                </c:pt>
                <c:pt idx="104">
                  <c:v> 404</c:v>
                </c:pt>
                <c:pt idx="105">
                  <c:v> 405</c:v>
                </c:pt>
                <c:pt idx="106">
                  <c:v> 406</c:v>
                </c:pt>
                <c:pt idx="107">
                  <c:v> 407</c:v>
                </c:pt>
                <c:pt idx="108">
                  <c:v> 408</c:v>
                </c:pt>
                <c:pt idx="109">
                  <c:v> 409</c:v>
                </c:pt>
                <c:pt idx="110">
                  <c:v> 410</c:v>
                </c:pt>
                <c:pt idx="111">
                  <c:v> 411</c:v>
                </c:pt>
                <c:pt idx="112">
                  <c:v> 412</c:v>
                </c:pt>
                <c:pt idx="113">
                  <c:v> 413</c:v>
                </c:pt>
                <c:pt idx="114">
                  <c:v> 414</c:v>
                </c:pt>
                <c:pt idx="115">
                  <c:v> 415</c:v>
                </c:pt>
                <c:pt idx="116">
                  <c:v> 416</c:v>
                </c:pt>
                <c:pt idx="117">
                  <c:v> 417</c:v>
                </c:pt>
                <c:pt idx="118">
                  <c:v> 418</c:v>
                </c:pt>
                <c:pt idx="119">
                  <c:v> 419</c:v>
                </c:pt>
                <c:pt idx="120">
                  <c:v> 420</c:v>
                </c:pt>
                <c:pt idx="121">
                  <c:v> 421</c:v>
                </c:pt>
                <c:pt idx="122">
                  <c:v> 422</c:v>
                </c:pt>
                <c:pt idx="123">
                  <c:v> 423</c:v>
                </c:pt>
                <c:pt idx="124">
                  <c:v> 424</c:v>
                </c:pt>
                <c:pt idx="125">
                  <c:v> 425</c:v>
                </c:pt>
                <c:pt idx="126">
                  <c:v> 426</c:v>
                </c:pt>
                <c:pt idx="127">
                  <c:v> 427</c:v>
                </c:pt>
                <c:pt idx="128">
                  <c:v> 428</c:v>
                </c:pt>
                <c:pt idx="129">
                  <c:v> 429</c:v>
                </c:pt>
                <c:pt idx="130">
                  <c:v> 430</c:v>
                </c:pt>
                <c:pt idx="131">
                  <c:v> 431</c:v>
                </c:pt>
                <c:pt idx="132">
                  <c:v> 432</c:v>
                </c:pt>
                <c:pt idx="133">
                  <c:v> 433</c:v>
                </c:pt>
                <c:pt idx="134">
                  <c:v> 434</c:v>
                </c:pt>
                <c:pt idx="135">
                  <c:v> 435</c:v>
                </c:pt>
                <c:pt idx="136">
                  <c:v> 436</c:v>
                </c:pt>
                <c:pt idx="137">
                  <c:v> 437</c:v>
                </c:pt>
                <c:pt idx="138">
                  <c:v> 438</c:v>
                </c:pt>
                <c:pt idx="139">
                  <c:v> 439</c:v>
                </c:pt>
                <c:pt idx="140">
                  <c:v> 440</c:v>
                </c:pt>
                <c:pt idx="141">
                  <c:v> 441</c:v>
                </c:pt>
                <c:pt idx="142">
                  <c:v> 442</c:v>
                </c:pt>
                <c:pt idx="143">
                  <c:v> 443</c:v>
                </c:pt>
                <c:pt idx="144">
                  <c:v> 444</c:v>
                </c:pt>
                <c:pt idx="145">
                  <c:v> 445</c:v>
                </c:pt>
                <c:pt idx="146">
                  <c:v> 446</c:v>
                </c:pt>
                <c:pt idx="147">
                  <c:v> 447</c:v>
                </c:pt>
                <c:pt idx="148">
                  <c:v> 448</c:v>
                </c:pt>
                <c:pt idx="149">
                  <c:v> 449</c:v>
                </c:pt>
                <c:pt idx="150">
                  <c:v> 450</c:v>
                </c:pt>
              </c:strCache>
            </c:strRef>
          </c:cat>
          <c:val>
            <c:numRef>
              <c:f>'Enter Data 1'!$G$303:$G$453</c:f>
              <c:numCache>
                <c:formatCode>0</c:formatCode>
                <c:ptCount val="151"/>
              </c:numCache>
            </c:numRef>
          </c:val>
          <c:smooth val="0"/>
          <c:extLst>
            <c:ext xmlns:c16="http://schemas.microsoft.com/office/drawing/2014/chart" uri="{C3380CC4-5D6E-409C-BE32-E72D297353CC}">
              <c16:uniqueId val="{00000018-EA7D-9F45-B6C5-B8CD5115522C}"/>
            </c:ext>
          </c:extLst>
        </c:ser>
        <c:ser>
          <c:idx val="26"/>
          <c:order val="25"/>
          <c:tx>
            <c:v>R3 in EO</c:v>
          </c:tx>
          <c:spPr>
            <a:ln w="25400" cap="rnd">
              <a:noFill/>
              <a:round/>
            </a:ln>
            <a:effectLst/>
          </c:spPr>
          <c:marker>
            <c:symbol val="circle"/>
            <c:size val="4"/>
            <c:spPr>
              <a:solidFill>
                <a:srgbClr val="FF0000"/>
              </a:solidFill>
              <a:ln w="3175">
                <a:solidFill>
                  <a:srgbClr val="FF0000"/>
                </a:solidFill>
              </a:ln>
              <a:effectLst/>
            </c:spPr>
          </c:marker>
          <c:cat>
            <c:strRef>
              <c:f>'Enter Data 1'!$B$303:$C$453</c:f>
              <c:strCache>
                <c:ptCount val="151"/>
                <c:pt idx="0">
                  <c:v> 300</c:v>
                </c:pt>
                <c:pt idx="1">
                  <c:v> 301</c:v>
                </c:pt>
                <c:pt idx="2">
                  <c:v> 302</c:v>
                </c:pt>
                <c:pt idx="3">
                  <c:v> 303</c:v>
                </c:pt>
                <c:pt idx="4">
                  <c:v> 304</c:v>
                </c:pt>
                <c:pt idx="5">
                  <c:v> 305</c:v>
                </c:pt>
                <c:pt idx="6">
                  <c:v> 306</c:v>
                </c:pt>
                <c:pt idx="7">
                  <c:v> 307</c:v>
                </c:pt>
                <c:pt idx="8">
                  <c:v> 308</c:v>
                </c:pt>
                <c:pt idx="9">
                  <c:v> 309</c:v>
                </c:pt>
                <c:pt idx="10">
                  <c:v> 310</c:v>
                </c:pt>
                <c:pt idx="11">
                  <c:v> 311</c:v>
                </c:pt>
                <c:pt idx="12">
                  <c:v> 312</c:v>
                </c:pt>
                <c:pt idx="13">
                  <c:v> 313</c:v>
                </c:pt>
                <c:pt idx="14">
                  <c:v> 314</c:v>
                </c:pt>
                <c:pt idx="15">
                  <c:v> 315</c:v>
                </c:pt>
                <c:pt idx="16">
                  <c:v> 316</c:v>
                </c:pt>
                <c:pt idx="17">
                  <c:v> 317</c:v>
                </c:pt>
                <c:pt idx="18">
                  <c:v> 318</c:v>
                </c:pt>
                <c:pt idx="19">
                  <c:v> 319</c:v>
                </c:pt>
                <c:pt idx="20">
                  <c:v> 320</c:v>
                </c:pt>
                <c:pt idx="21">
                  <c:v> 321</c:v>
                </c:pt>
                <c:pt idx="22">
                  <c:v> 322</c:v>
                </c:pt>
                <c:pt idx="23">
                  <c:v> 323</c:v>
                </c:pt>
                <c:pt idx="24">
                  <c:v> 324</c:v>
                </c:pt>
                <c:pt idx="25">
                  <c:v> 325</c:v>
                </c:pt>
                <c:pt idx="26">
                  <c:v> 326</c:v>
                </c:pt>
                <c:pt idx="27">
                  <c:v> 327</c:v>
                </c:pt>
                <c:pt idx="28">
                  <c:v> 328</c:v>
                </c:pt>
                <c:pt idx="29">
                  <c:v> 329</c:v>
                </c:pt>
                <c:pt idx="30">
                  <c:v> 330</c:v>
                </c:pt>
                <c:pt idx="31">
                  <c:v> 331</c:v>
                </c:pt>
                <c:pt idx="32">
                  <c:v> 332</c:v>
                </c:pt>
                <c:pt idx="33">
                  <c:v> 333</c:v>
                </c:pt>
                <c:pt idx="34">
                  <c:v> 334</c:v>
                </c:pt>
                <c:pt idx="35">
                  <c:v> 335</c:v>
                </c:pt>
                <c:pt idx="36">
                  <c:v> 336</c:v>
                </c:pt>
                <c:pt idx="37">
                  <c:v> 337</c:v>
                </c:pt>
                <c:pt idx="38">
                  <c:v> 338</c:v>
                </c:pt>
                <c:pt idx="39">
                  <c:v> 339</c:v>
                </c:pt>
                <c:pt idx="40">
                  <c:v> 340</c:v>
                </c:pt>
                <c:pt idx="41">
                  <c:v> 341</c:v>
                </c:pt>
                <c:pt idx="42">
                  <c:v> 342</c:v>
                </c:pt>
                <c:pt idx="43">
                  <c:v> 343</c:v>
                </c:pt>
                <c:pt idx="44">
                  <c:v> 344</c:v>
                </c:pt>
                <c:pt idx="45">
                  <c:v> 345</c:v>
                </c:pt>
                <c:pt idx="46">
                  <c:v> 346</c:v>
                </c:pt>
                <c:pt idx="47">
                  <c:v> 347</c:v>
                </c:pt>
                <c:pt idx="48">
                  <c:v> 348</c:v>
                </c:pt>
                <c:pt idx="49">
                  <c:v> 349</c:v>
                </c:pt>
                <c:pt idx="50">
                  <c:v> 350</c:v>
                </c:pt>
                <c:pt idx="51">
                  <c:v> 351</c:v>
                </c:pt>
                <c:pt idx="52">
                  <c:v> 352</c:v>
                </c:pt>
                <c:pt idx="53">
                  <c:v> 353</c:v>
                </c:pt>
                <c:pt idx="54">
                  <c:v> 354</c:v>
                </c:pt>
                <c:pt idx="55">
                  <c:v> 355</c:v>
                </c:pt>
                <c:pt idx="56">
                  <c:v> 356</c:v>
                </c:pt>
                <c:pt idx="57">
                  <c:v> 357</c:v>
                </c:pt>
                <c:pt idx="58">
                  <c:v> 358</c:v>
                </c:pt>
                <c:pt idx="59">
                  <c:v> 359</c:v>
                </c:pt>
                <c:pt idx="60">
                  <c:v> 360</c:v>
                </c:pt>
                <c:pt idx="61">
                  <c:v> 361</c:v>
                </c:pt>
                <c:pt idx="62">
                  <c:v> 362</c:v>
                </c:pt>
                <c:pt idx="63">
                  <c:v> 363</c:v>
                </c:pt>
                <c:pt idx="64">
                  <c:v> 364</c:v>
                </c:pt>
                <c:pt idx="65">
                  <c:v> 365</c:v>
                </c:pt>
                <c:pt idx="66">
                  <c:v> 366</c:v>
                </c:pt>
                <c:pt idx="67">
                  <c:v> 367</c:v>
                </c:pt>
                <c:pt idx="68">
                  <c:v> 368</c:v>
                </c:pt>
                <c:pt idx="69">
                  <c:v> 369</c:v>
                </c:pt>
                <c:pt idx="70">
                  <c:v> 370</c:v>
                </c:pt>
                <c:pt idx="71">
                  <c:v> 371</c:v>
                </c:pt>
                <c:pt idx="72">
                  <c:v> 372</c:v>
                </c:pt>
                <c:pt idx="73">
                  <c:v> 373</c:v>
                </c:pt>
                <c:pt idx="74">
                  <c:v> 374</c:v>
                </c:pt>
                <c:pt idx="75">
                  <c:v> 375</c:v>
                </c:pt>
                <c:pt idx="76">
                  <c:v> 376</c:v>
                </c:pt>
                <c:pt idx="77">
                  <c:v> 377</c:v>
                </c:pt>
                <c:pt idx="78">
                  <c:v> 378</c:v>
                </c:pt>
                <c:pt idx="79">
                  <c:v> 379</c:v>
                </c:pt>
                <c:pt idx="80">
                  <c:v> 380</c:v>
                </c:pt>
                <c:pt idx="81">
                  <c:v> 381</c:v>
                </c:pt>
                <c:pt idx="82">
                  <c:v> 382</c:v>
                </c:pt>
                <c:pt idx="83">
                  <c:v> 383</c:v>
                </c:pt>
                <c:pt idx="84">
                  <c:v> 384</c:v>
                </c:pt>
                <c:pt idx="85">
                  <c:v> 385</c:v>
                </c:pt>
                <c:pt idx="86">
                  <c:v> 386</c:v>
                </c:pt>
                <c:pt idx="87">
                  <c:v> 387</c:v>
                </c:pt>
                <c:pt idx="88">
                  <c:v> 388</c:v>
                </c:pt>
                <c:pt idx="89">
                  <c:v> 389</c:v>
                </c:pt>
                <c:pt idx="90">
                  <c:v> 390</c:v>
                </c:pt>
                <c:pt idx="91">
                  <c:v> 391</c:v>
                </c:pt>
                <c:pt idx="92">
                  <c:v> 392</c:v>
                </c:pt>
                <c:pt idx="93">
                  <c:v> 393</c:v>
                </c:pt>
                <c:pt idx="94">
                  <c:v> 394</c:v>
                </c:pt>
                <c:pt idx="95">
                  <c:v> 395</c:v>
                </c:pt>
                <c:pt idx="96">
                  <c:v> 396</c:v>
                </c:pt>
                <c:pt idx="97">
                  <c:v> 397</c:v>
                </c:pt>
                <c:pt idx="98">
                  <c:v> 398</c:v>
                </c:pt>
                <c:pt idx="99">
                  <c:v> 399</c:v>
                </c:pt>
                <c:pt idx="100">
                  <c:v> 400</c:v>
                </c:pt>
                <c:pt idx="101">
                  <c:v> 401</c:v>
                </c:pt>
                <c:pt idx="102">
                  <c:v> 402</c:v>
                </c:pt>
                <c:pt idx="103">
                  <c:v> 403</c:v>
                </c:pt>
                <c:pt idx="104">
                  <c:v> 404</c:v>
                </c:pt>
                <c:pt idx="105">
                  <c:v> 405</c:v>
                </c:pt>
                <c:pt idx="106">
                  <c:v> 406</c:v>
                </c:pt>
                <c:pt idx="107">
                  <c:v> 407</c:v>
                </c:pt>
                <c:pt idx="108">
                  <c:v> 408</c:v>
                </c:pt>
                <c:pt idx="109">
                  <c:v> 409</c:v>
                </c:pt>
                <c:pt idx="110">
                  <c:v> 410</c:v>
                </c:pt>
                <c:pt idx="111">
                  <c:v> 411</c:v>
                </c:pt>
                <c:pt idx="112">
                  <c:v> 412</c:v>
                </c:pt>
                <c:pt idx="113">
                  <c:v> 413</c:v>
                </c:pt>
                <c:pt idx="114">
                  <c:v> 414</c:v>
                </c:pt>
                <c:pt idx="115">
                  <c:v> 415</c:v>
                </c:pt>
                <c:pt idx="116">
                  <c:v> 416</c:v>
                </c:pt>
                <c:pt idx="117">
                  <c:v> 417</c:v>
                </c:pt>
                <c:pt idx="118">
                  <c:v> 418</c:v>
                </c:pt>
                <c:pt idx="119">
                  <c:v> 419</c:v>
                </c:pt>
                <c:pt idx="120">
                  <c:v> 420</c:v>
                </c:pt>
                <c:pt idx="121">
                  <c:v> 421</c:v>
                </c:pt>
                <c:pt idx="122">
                  <c:v> 422</c:v>
                </c:pt>
                <c:pt idx="123">
                  <c:v> 423</c:v>
                </c:pt>
                <c:pt idx="124">
                  <c:v> 424</c:v>
                </c:pt>
                <c:pt idx="125">
                  <c:v> 425</c:v>
                </c:pt>
                <c:pt idx="126">
                  <c:v> 426</c:v>
                </c:pt>
                <c:pt idx="127">
                  <c:v> 427</c:v>
                </c:pt>
                <c:pt idx="128">
                  <c:v> 428</c:v>
                </c:pt>
                <c:pt idx="129">
                  <c:v> 429</c:v>
                </c:pt>
                <c:pt idx="130">
                  <c:v> 430</c:v>
                </c:pt>
                <c:pt idx="131">
                  <c:v> 431</c:v>
                </c:pt>
                <c:pt idx="132">
                  <c:v> 432</c:v>
                </c:pt>
                <c:pt idx="133">
                  <c:v> 433</c:v>
                </c:pt>
                <c:pt idx="134">
                  <c:v> 434</c:v>
                </c:pt>
                <c:pt idx="135">
                  <c:v> 435</c:v>
                </c:pt>
                <c:pt idx="136">
                  <c:v> 436</c:v>
                </c:pt>
                <c:pt idx="137">
                  <c:v> 437</c:v>
                </c:pt>
                <c:pt idx="138">
                  <c:v> 438</c:v>
                </c:pt>
                <c:pt idx="139">
                  <c:v> 439</c:v>
                </c:pt>
                <c:pt idx="140">
                  <c:v> 440</c:v>
                </c:pt>
                <c:pt idx="141">
                  <c:v> 441</c:v>
                </c:pt>
                <c:pt idx="142">
                  <c:v> 442</c:v>
                </c:pt>
                <c:pt idx="143">
                  <c:v> 443</c:v>
                </c:pt>
                <c:pt idx="144">
                  <c:v> 444</c:v>
                </c:pt>
                <c:pt idx="145">
                  <c:v> 445</c:v>
                </c:pt>
                <c:pt idx="146">
                  <c:v> 446</c:v>
                </c:pt>
                <c:pt idx="147">
                  <c:v> 447</c:v>
                </c:pt>
                <c:pt idx="148">
                  <c:v> 448</c:v>
                </c:pt>
                <c:pt idx="149">
                  <c:v> 449</c:v>
                </c:pt>
                <c:pt idx="150">
                  <c:v> 450</c:v>
                </c:pt>
              </c:strCache>
            </c:strRef>
          </c:cat>
          <c:val>
            <c:numRef>
              <c:f>'Enter Data 1'!$J$303:$J$453</c:f>
              <c:numCache>
                <c:formatCode>General</c:formatCode>
                <c:ptCount val="151"/>
              </c:numCache>
            </c:numRef>
          </c:val>
          <c:smooth val="0"/>
          <c:extLst>
            <c:ext xmlns:c16="http://schemas.microsoft.com/office/drawing/2014/chart" uri="{C3380CC4-5D6E-409C-BE32-E72D297353CC}">
              <c16:uniqueId val="{00000019-EA7D-9F45-B6C5-B8CD5115522C}"/>
            </c:ext>
          </c:extLst>
        </c:ser>
        <c:ser>
          <c:idx val="27"/>
          <c:order val="26"/>
          <c:spPr>
            <a:ln w="25400" cap="rnd">
              <a:noFill/>
              <a:round/>
            </a:ln>
            <a:effectLst/>
          </c:spPr>
          <c:marker>
            <c:symbol val="circle"/>
            <c:size val="4"/>
            <c:spPr>
              <a:solidFill>
                <a:schemeClr val="accent6">
                  <a:lumMod val="75000"/>
                </a:schemeClr>
              </a:solidFill>
              <a:ln w="9525">
                <a:noFill/>
              </a:ln>
              <a:effectLst/>
            </c:spPr>
          </c:marker>
          <c:cat>
            <c:strRef>
              <c:f>'Enter Data 1'!$B$303:$C$453</c:f>
              <c:strCache>
                <c:ptCount val="151"/>
                <c:pt idx="0">
                  <c:v> 300</c:v>
                </c:pt>
                <c:pt idx="1">
                  <c:v> 301</c:v>
                </c:pt>
                <c:pt idx="2">
                  <c:v> 302</c:v>
                </c:pt>
                <c:pt idx="3">
                  <c:v> 303</c:v>
                </c:pt>
                <c:pt idx="4">
                  <c:v> 304</c:v>
                </c:pt>
                <c:pt idx="5">
                  <c:v> 305</c:v>
                </c:pt>
                <c:pt idx="6">
                  <c:v> 306</c:v>
                </c:pt>
                <c:pt idx="7">
                  <c:v> 307</c:v>
                </c:pt>
                <c:pt idx="8">
                  <c:v> 308</c:v>
                </c:pt>
                <c:pt idx="9">
                  <c:v> 309</c:v>
                </c:pt>
                <c:pt idx="10">
                  <c:v> 310</c:v>
                </c:pt>
                <c:pt idx="11">
                  <c:v> 311</c:v>
                </c:pt>
                <c:pt idx="12">
                  <c:v> 312</c:v>
                </c:pt>
                <c:pt idx="13">
                  <c:v> 313</c:v>
                </c:pt>
                <c:pt idx="14">
                  <c:v> 314</c:v>
                </c:pt>
                <c:pt idx="15">
                  <c:v> 315</c:v>
                </c:pt>
                <c:pt idx="16">
                  <c:v> 316</c:v>
                </c:pt>
                <c:pt idx="17">
                  <c:v> 317</c:v>
                </c:pt>
                <c:pt idx="18">
                  <c:v> 318</c:v>
                </c:pt>
                <c:pt idx="19">
                  <c:v> 319</c:v>
                </c:pt>
                <c:pt idx="20">
                  <c:v> 320</c:v>
                </c:pt>
                <c:pt idx="21">
                  <c:v> 321</c:v>
                </c:pt>
                <c:pt idx="22">
                  <c:v> 322</c:v>
                </c:pt>
                <c:pt idx="23">
                  <c:v> 323</c:v>
                </c:pt>
                <c:pt idx="24">
                  <c:v> 324</c:v>
                </c:pt>
                <c:pt idx="25">
                  <c:v> 325</c:v>
                </c:pt>
                <c:pt idx="26">
                  <c:v> 326</c:v>
                </c:pt>
                <c:pt idx="27">
                  <c:v> 327</c:v>
                </c:pt>
                <c:pt idx="28">
                  <c:v> 328</c:v>
                </c:pt>
                <c:pt idx="29">
                  <c:v> 329</c:v>
                </c:pt>
                <c:pt idx="30">
                  <c:v> 330</c:v>
                </c:pt>
                <c:pt idx="31">
                  <c:v> 331</c:v>
                </c:pt>
                <c:pt idx="32">
                  <c:v> 332</c:v>
                </c:pt>
                <c:pt idx="33">
                  <c:v> 333</c:v>
                </c:pt>
                <c:pt idx="34">
                  <c:v> 334</c:v>
                </c:pt>
                <c:pt idx="35">
                  <c:v> 335</c:v>
                </c:pt>
                <c:pt idx="36">
                  <c:v> 336</c:v>
                </c:pt>
                <c:pt idx="37">
                  <c:v> 337</c:v>
                </c:pt>
                <c:pt idx="38">
                  <c:v> 338</c:v>
                </c:pt>
                <c:pt idx="39">
                  <c:v> 339</c:v>
                </c:pt>
                <c:pt idx="40">
                  <c:v> 340</c:v>
                </c:pt>
                <c:pt idx="41">
                  <c:v> 341</c:v>
                </c:pt>
                <c:pt idx="42">
                  <c:v> 342</c:v>
                </c:pt>
                <c:pt idx="43">
                  <c:v> 343</c:v>
                </c:pt>
                <c:pt idx="44">
                  <c:v> 344</c:v>
                </c:pt>
                <c:pt idx="45">
                  <c:v> 345</c:v>
                </c:pt>
                <c:pt idx="46">
                  <c:v> 346</c:v>
                </c:pt>
                <c:pt idx="47">
                  <c:v> 347</c:v>
                </c:pt>
                <c:pt idx="48">
                  <c:v> 348</c:v>
                </c:pt>
                <c:pt idx="49">
                  <c:v> 349</c:v>
                </c:pt>
                <c:pt idx="50">
                  <c:v> 350</c:v>
                </c:pt>
                <c:pt idx="51">
                  <c:v> 351</c:v>
                </c:pt>
                <c:pt idx="52">
                  <c:v> 352</c:v>
                </c:pt>
                <c:pt idx="53">
                  <c:v> 353</c:v>
                </c:pt>
                <c:pt idx="54">
                  <c:v> 354</c:v>
                </c:pt>
                <c:pt idx="55">
                  <c:v> 355</c:v>
                </c:pt>
                <c:pt idx="56">
                  <c:v> 356</c:v>
                </c:pt>
                <c:pt idx="57">
                  <c:v> 357</c:v>
                </c:pt>
                <c:pt idx="58">
                  <c:v> 358</c:v>
                </c:pt>
                <c:pt idx="59">
                  <c:v> 359</c:v>
                </c:pt>
                <c:pt idx="60">
                  <c:v> 360</c:v>
                </c:pt>
                <c:pt idx="61">
                  <c:v> 361</c:v>
                </c:pt>
                <c:pt idx="62">
                  <c:v> 362</c:v>
                </c:pt>
                <c:pt idx="63">
                  <c:v> 363</c:v>
                </c:pt>
                <c:pt idx="64">
                  <c:v> 364</c:v>
                </c:pt>
                <c:pt idx="65">
                  <c:v> 365</c:v>
                </c:pt>
                <c:pt idx="66">
                  <c:v> 366</c:v>
                </c:pt>
                <c:pt idx="67">
                  <c:v> 367</c:v>
                </c:pt>
                <c:pt idx="68">
                  <c:v> 368</c:v>
                </c:pt>
                <c:pt idx="69">
                  <c:v> 369</c:v>
                </c:pt>
                <c:pt idx="70">
                  <c:v> 370</c:v>
                </c:pt>
                <c:pt idx="71">
                  <c:v> 371</c:v>
                </c:pt>
                <c:pt idx="72">
                  <c:v> 372</c:v>
                </c:pt>
                <c:pt idx="73">
                  <c:v> 373</c:v>
                </c:pt>
                <c:pt idx="74">
                  <c:v> 374</c:v>
                </c:pt>
                <c:pt idx="75">
                  <c:v> 375</c:v>
                </c:pt>
                <c:pt idx="76">
                  <c:v> 376</c:v>
                </c:pt>
                <c:pt idx="77">
                  <c:v> 377</c:v>
                </c:pt>
                <c:pt idx="78">
                  <c:v> 378</c:v>
                </c:pt>
                <c:pt idx="79">
                  <c:v> 379</c:v>
                </c:pt>
                <c:pt idx="80">
                  <c:v> 380</c:v>
                </c:pt>
                <c:pt idx="81">
                  <c:v> 381</c:v>
                </c:pt>
                <c:pt idx="82">
                  <c:v> 382</c:v>
                </c:pt>
                <c:pt idx="83">
                  <c:v> 383</c:v>
                </c:pt>
                <c:pt idx="84">
                  <c:v> 384</c:v>
                </c:pt>
                <c:pt idx="85">
                  <c:v> 385</c:v>
                </c:pt>
                <c:pt idx="86">
                  <c:v> 386</c:v>
                </c:pt>
                <c:pt idx="87">
                  <c:v> 387</c:v>
                </c:pt>
                <c:pt idx="88">
                  <c:v> 388</c:v>
                </c:pt>
                <c:pt idx="89">
                  <c:v> 389</c:v>
                </c:pt>
                <c:pt idx="90">
                  <c:v> 390</c:v>
                </c:pt>
                <c:pt idx="91">
                  <c:v> 391</c:v>
                </c:pt>
                <c:pt idx="92">
                  <c:v> 392</c:v>
                </c:pt>
                <c:pt idx="93">
                  <c:v> 393</c:v>
                </c:pt>
                <c:pt idx="94">
                  <c:v> 394</c:v>
                </c:pt>
                <c:pt idx="95">
                  <c:v> 395</c:v>
                </c:pt>
                <c:pt idx="96">
                  <c:v> 396</c:v>
                </c:pt>
                <c:pt idx="97">
                  <c:v> 397</c:v>
                </c:pt>
                <c:pt idx="98">
                  <c:v> 398</c:v>
                </c:pt>
                <c:pt idx="99">
                  <c:v> 399</c:v>
                </c:pt>
                <c:pt idx="100">
                  <c:v> 400</c:v>
                </c:pt>
                <c:pt idx="101">
                  <c:v> 401</c:v>
                </c:pt>
                <c:pt idx="102">
                  <c:v> 402</c:v>
                </c:pt>
                <c:pt idx="103">
                  <c:v> 403</c:v>
                </c:pt>
                <c:pt idx="104">
                  <c:v> 404</c:v>
                </c:pt>
                <c:pt idx="105">
                  <c:v> 405</c:v>
                </c:pt>
                <c:pt idx="106">
                  <c:v> 406</c:v>
                </c:pt>
                <c:pt idx="107">
                  <c:v> 407</c:v>
                </c:pt>
                <c:pt idx="108">
                  <c:v> 408</c:v>
                </c:pt>
                <c:pt idx="109">
                  <c:v> 409</c:v>
                </c:pt>
                <c:pt idx="110">
                  <c:v> 410</c:v>
                </c:pt>
                <c:pt idx="111">
                  <c:v> 411</c:v>
                </c:pt>
                <c:pt idx="112">
                  <c:v> 412</c:v>
                </c:pt>
                <c:pt idx="113">
                  <c:v> 413</c:v>
                </c:pt>
                <c:pt idx="114">
                  <c:v> 414</c:v>
                </c:pt>
                <c:pt idx="115">
                  <c:v> 415</c:v>
                </c:pt>
                <c:pt idx="116">
                  <c:v> 416</c:v>
                </c:pt>
                <c:pt idx="117">
                  <c:v> 417</c:v>
                </c:pt>
                <c:pt idx="118">
                  <c:v> 418</c:v>
                </c:pt>
                <c:pt idx="119">
                  <c:v> 419</c:v>
                </c:pt>
                <c:pt idx="120">
                  <c:v> 420</c:v>
                </c:pt>
                <c:pt idx="121">
                  <c:v> 421</c:v>
                </c:pt>
                <c:pt idx="122">
                  <c:v> 422</c:v>
                </c:pt>
                <c:pt idx="123">
                  <c:v> 423</c:v>
                </c:pt>
                <c:pt idx="124">
                  <c:v> 424</c:v>
                </c:pt>
                <c:pt idx="125">
                  <c:v> 425</c:v>
                </c:pt>
                <c:pt idx="126">
                  <c:v> 426</c:v>
                </c:pt>
                <c:pt idx="127">
                  <c:v> 427</c:v>
                </c:pt>
                <c:pt idx="128">
                  <c:v> 428</c:v>
                </c:pt>
                <c:pt idx="129">
                  <c:v> 429</c:v>
                </c:pt>
                <c:pt idx="130">
                  <c:v> 430</c:v>
                </c:pt>
                <c:pt idx="131">
                  <c:v> 431</c:v>
                </c:pt>
                <c:pt idx="132">
                  <c:v> 432</c:v>
                </c:pt>
                <c:pt idx="133">
                  <c:v> 433</c:v>
                </c:pt>
                <c:pt idx="134">
                  <c:v> 434</c:v>
                </c:pt>
                <c:pt idx="135">
                  <c:v> 435</c:v>
                </c:pt>
                <c:pt idx="136">
                  <c:v> 436</c:v>
                </c:pt>
                <c:pt idx="137">
                  <c:v> 437</c:v>
                </c:pt>
                <c:pt idx="138">
                  <c:v> 438</c:v>
                </c:pt>
                <c:pt idx="139">
                  <c:v> 439</c:v>
                </c:pt>
                <c:pt idx="140">
                  <c:v> 440</c:v>
                </c:pt>
                <c:pt idx="141">
                  <c:v> 441</c:v>
                </c:pt>
                <c:pt idx="142">
                  <c:v> 442</c:v>
                </c:pt>
                <c:pt idx="143">
                  <c:v> 443</c:v>
                </c:pt>
                <c:pt idx="144">
                  <c:v> 444</c:v>
                </c:pt>
                <c:pt idx="145">
                  <c:v> 445</c:v>
                </c:pt>
                <c:pt idx="146">
                  <c:v> 446</c:v>
                </c:pt>
                <c:pt idx="147">
                  <c:v> 447</c:v>
                </c:pt>
                <c:pt idx="148">
                  <c:v> 448</c:v>
                </c:pt>
                <c:pt idx="149">
                  <c:v> 449</c:v>
                </c:pt>
                <c:pt idx="150">
                  <c:v> 450</c:v>
                </c:pt>
              </c:strCache>
            </c:strRef>
          </c:cat>
          <c:val>
            <c:numRef>
              <c:f>'Enter Data 1'!$AB$303:$AB$453</c:f>
              <c:numCache>
                <c:formatCode>General</c:formatCode>
                <c:ptCount val="151"/>
              </c:numCache>
            </c:numRef>
          </c:val>
          <c:smooth val="0"/>
          <c:extLst>
            <c:ext xmlns:c16="http://schemas.microsoft.com/office/drawing/2014/chart" uri="{C3380CC4-5D6E-409C-BE32-E72D297353CC}">
              <c16:uniqueId val="{0000001A-EA7D-9F45-B6C5-B8CD5115522C}"/>
            </c:ext>
          </c:extLst>
        </c:ser>
        <c:dLbls>
          <c:showLegendKey val="0"/>
          <c:showVal val="0"/>
          <c:showCatName val="0"/>
          <c:showSerName val="0"/>
          <c:showPercent val="0"/>
          <c:showBubbleSize val="0"/>
        </c:dLbls>
        <c:marker val="1"/>
        <c:smooth val="0"/>
        <c:axId val="561890808"/>
        <c:axId val="561888888"/>
      </c:lineChart>
      <c:catAx>
        <c:axId val="561890808"/>
        <c:scaling>
          <c:orientation val="minMax"/>
        </c:scaling>
        <c:delete val="0"/>
        <c:axPos val="b"/>
        <c:title>
          <c:tx>
            <c:rich>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r>
                  <a:rPr lang="en-US" sz="1050">
                    <a:latin typeface="Times New Roman" panose="02020603050405020304" pitchFamily="18" charset="0"/>
                    <a:cs typeface="Times New Roman" panose="02020603050405020304" pitchFamily="18" charset="0"/>
                  </a:rPr>
                  <a:t>Trials</a:t>
                </a:r>
                <a:endParaRPr lang="en-US" sz="900">
                  <a:latin typeface="Times New Roman" panose="02020603050405020304" pitchFamily="18" charset="0"/>
                  <a:cs typeface="Times New Roman" panose="02020603050405020304" pitchFamily="18" charset="0"/>
                </a:endParaRPr>
              </a:p>
            </c:rich>
          </c:tx>
          <c:layout>
            <c:manualLayout>
              <c:xMode val="edge"/>
              <c:yMode val="edge"/>
              <c:x val="0.48528797761538073"/>
              <c:y val="0.94981360590696773"/>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out"/>
        <c:minorTickMark val="none"/>
        <c:tickLblPos val="low"/>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chemeClr val="tx1"/>
                </a:solidFill>
                <a:latin typeface="Times New Roman" panose="02020603050405020304" pitchFamily="18" charset="0"/>
                <a:ea typeface="+mn-ea"/>
                <a:cs typeface="Times New Roman" panose="02020603050405020304" pitchFamily="18" charset="0"/>
              </a:defRPr>
            </a:pPr>
            <a:endParaRPr lang="en-US"/>
          </a:p>
        </c:txPr>
        <c:crossAx val="561888888"/>
        <c:crossesAt val="-5"/>
        <c:auto val="0"/>
        <c:lblAlgn val="ctr"/>
        <c:lblOffset val="100"/>
        <c:tickLblSkip val="15"/>
        <c:tickMarkSkip val="15"/>
        <c:noMultiLvlLbl val="1"/>
      </c:catAx>
      <c:valAx>
        <c:axId val="561888888"/>
        <c:scaling>
          <c:orientation val="minMax"/>
          <c:max val="12"/>
          <c:min val="-5"/>
        </c:scaling>
        <c:delete val="0"/>
        <c:axPos val="l"/>
        <c:numFmt formatCode="General" sourceLinked="1"/>
        <c:majorTickMark val="out"/>
        <c:minorTickMark val="none"/>
        <c:tickLblPos val="nextTo"/>
        <c:spPr>
          <a:solidFill>
            <a:schemeClr val="bg1"/>
          </a:solidFill>
          <a:ln>
            <a:solidFill>
              <a:schemeClr val="tx1"/>
            </a:solidFill>
          </a:ln>
          <a:effectLst/>
        </c:spPr>
        <c:txPr>
          <a:bodyPr rot="-60000000" spcFirstLastPara="1" vertOverflow="ellipsis" vert="horz" wrap="square" anchor="ctr" anchorCtr="1"/>
          <a:lstStyle/>
          <a:p>
            <a:pPr>
              <a:defRPr sz="900" b="0" i="0" u="none" strike="noStrike" kern="1200" baseline="0">
                <a:solidFill>
                  <a:schemeClr val="bg1"/>
                </a:solidFill>
                <a:latin typeface="+mn-lt"/>
                <a:ea typeface="+mn-ea"/>
                <a:cs typeface="+mn-cs"/>
              </a:defRPr>
            </a:pPr>
            <a:endParaRPr lang="en-US"/>
          </a:p>
        </c:txPr>
        <c:crossAx val="561890808"/>
        <c:crosses val="autoZero"/>
        <c:crossBetween val="midCat"/>
        <c:majorUnit val="1"/>
      </c:valAx>
      <c:valAx>
        <c:axId val="239067407"/>
        <c:scaling>
          <c:orientation val="minMax"/>
          <c:max val="17"/>
          <c:min val="0"/>
        </c:scaling>
        <c:delete val="0"/>
        <c:axPos val="r"/>
        <c:numFmt formatCode="General"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bg1"/>
                </a:solidFill>
                <a:latin typeface="+mn-lt"/>
                <a:ea typeface="+mn-ea"/>
                <a:cs typeface="+mn-cs"/>
              </a:defRPr>
            </a:pPr>
            <a:endParaRPr lang="en-US"/>
          </a:p>
        </c:txPr>
        <c:crossAx val="159216431"/>
        <c:crosses val="max"/>
        <c:crossBetween val="between"/>
      </c:valAx>
      <c:catAx>
        <c:axId val="159216431"/>
        <c:scaling>
          <c:orientation val="minMax"/>
        </c:scaling>
        <c:delete val="1"/>
        <c:axPos val="b"/>
        <c:numFmt formatCode="General" sourceLinked="1"/>
        <c:majorTickMark val="out"/>
        <c:minorTickMark val="none"/>
        <c:tickLblPos val="nextTo"/>
        <c:crossAx val="239067407"/>
        <c:crosses val="autoZero"/>
        <c:auto val="1"/>
        <c:lblAlgn val="ctr"/>
        <c:lblOffset val="100"/>
        <c:noMultiLvlLbl val="0"/>
      </c:cat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en-US"/>
    </a:p>
  </c:txPr>
  <c:printSettings>
    <c:headerFooter/>
    <c:pageMargins b="0.75" l="0.7" r="0.7" t="0.75" header="0.3" footer="0.3"/>
    <c:pageSetup/>
  </c:printSettings>
  <c:userShapes r:id="rId3"/>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latin typeface="Times New Roman" panose="02020603050405020304" pitchFamily="18" charset="0"/>
                <a:cs typeface="Times New Roman" panose="02020603050405020304" pitchFamily="18" charset="0"/>
              </a:rPr>
              <a:t>Skill-Based</a:t>
            </a:r>
            <a:r>
              <a:rPr lang="en-US" baseline="0">
                <a:latin typeface="Times New Roman" panose="02020603050405020304" pitchFamily="18" charset="0"/>
                <a:cs typeface="Times New Roman" panose="02020603050405020304" pitchFamily="18" charset="0"/>
              </a:rPr>
              <a:t> Treatment</a:t>
            </a:r>
            <a:endParaRPr lang="en-US">
              <a:latin typeface="Times New Roman" panose="02020603050405020304" pitchFamily="18" charset="0"/>
              <a:cs typeface="Times New Roman" panose="02020603050405020304" pitchFamily="18" charset="0"/>
            </a:endParaRP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3.2143372703412075E-2"/>
          <c:y val="0.1205932494419506"/>
          <c:w val="0.9501630577427822"/>
          <c:h val="0.75130191085927345"/>
        </c:manualLayout>
      </c:layout>
      <c:barChart>
        <c:barDir val="col"/>
        <c:grouping val="clustered"/>
        <c:varyColors val="0"/>
        <c:ser>
          <c:idx val="20"/>
          <c:order val="19"/>
          <c:spPr>
            <a:solidFill>
              <a:schemeClr val="bg1">
                <a:lumMod val="95000"/>
              </a:schemeClr>
            </a:solidFill>
            <a:ln w="25400">
              <a:noFill/>
            </a:ln>
            <a:effectLst/>
          </c:spPr>
          <c:invertIfNegative val="0"/>
          <c:cat>
            <c:strRef>
              <c:f>'Enter Data 1'!$C$3:$C$153</c:f>
              <c:strCache>
                <c:ptCount val="151"/>
                <c:pt idx="0">
                  <c:v> 0</c:v>
                </c:pt>
                <c:pt idx="1">
                  <c:v> 1</c:v>
                </c:pt>
                <c:pt idx="2">
                  <c:v> 2</c:v>
                </c:pt>
                <c:pt idx="3">
                  <c:v> 3</c:v>
                </c:pt>
                <c:pt idx="4">
                  <c:v> 4</c:v>
                </c:pt>
                <c:pt idx="5">
                  <c:v> 5</c:v>
                </c:pt>
                <c:pt idx="6">
                  <c:v> 6</c:v>
                </c:pt>
                <c:pt idx="7">
                  <c:v> 7</c:v>
                </c:pt>
                <c:pt idx="8">
                  <c:v> 8</c:v>
                </c:pt>
                <c:pt idx="9">
                  <c:v> 9</c:v>
                </c:pt>
                <c:pt idx="10">
                  <c:v> 10</c:v>
                </c:pt>
                <c:pt idx="11">
                  <c:v> 11</c:v>
                </c:pt>
                <c:pt idx="12">
                  <c:v> 12</c:v>
                </c:pt>
                <c:pt idx="13">
                  <c:v> 13</c:v>
                </c:pt>
                <c:pt idx="14">
                  <c:v> 14</c:v>
                </c:pt>
                <c:pt idx="15">
                  <c:v> 15</c:v>
                </c:pt>
                <c:pt idx="16">
                  <c:v> 16</c:v>
                </c:pt>
                <c:pt idx="17">
                  <c:v> 17</c:v>
                </c:pt>
                <c:pt idx="18">
                  <c:v> 18</c:v>
                </c:pt>
                <c:pt idx="19">
                  <c:v> 19</c:v>
                </c:pt>
                <c:pt idx="20">
                  <c:v> 20</c:v>
                </c:pt>
                <c:pt idx="21">
                  <c:v> 21</c:v>
                </c:pt>
                <c:pt idx="22">
                  <c:v> 22</c:v>
                </c:pt>
                <c:pt idx="23">
                  <c:v> 23</c:v>
                </c:pt>
                <c:pt idx="24">
                  <c:v> 24</c:v>
                </c:pt>
                <c:pt idx="25">
                  <c:v> 25</c:v>
                </c:pt>
                <c:pt idx="26">
                  <c:v> 26</c:v>
                </c:pt>
                <c:pt idx="27">
                  <c:v> 27</c:v>
                </c:pt>
                <c:pt idx="28">
                  <c:v> 28</c:v>
                </c:pt>
                <c:pt idx="29">
                  <c:v> 29</c:v>
                </c:pt>
                <c:pt idx="30">
                  <c:v> 30</c:v>
                </c:pt>
                <c:pt idx="31">
                  <c:v> 31</c:v>
                </c:pt>
                <c:pt idx="32">
                  <c:v> 32</c:v>
                </c:pt>
                <c:pt idx="33">
                  <c:v> 33</c:v>
                </c:pt>
                <c:pt idx="34">
                  <c:v> 34</c:v>
                </c:pt>
                <c:pt idx="35">
                  <c:v> 35</c:v>
                </c:pt>
                <c:pt idx="36">
                  <c:v> 36</c:v>
                </c:pt>
                <c:pt idx="37">
                  <c:v> 37</c:v>
                </c:pt>
                <c:pt idx="38">
                  <c:v> 38</c:v>
                </c:pt>
                <c:pt idx="39">
                  <c:v> 39</c:v>
                </c:pt>
                <c:pt idx="40">
                  <c:v> 40</c:v>
                </c:pt>
                <c:pt idx="41">
                  <c:v> 41</c:v>
                </c:pt>
                <c:pt idx="42">
                  <c:v> 42</c:v>
                </c:pt>
                <c:pt idx="43">
                  <c:v> 43</c:v>
                </c:pt>
                <c:pt idx="44">
                  <c:v> 44</c:v>
                </c:pt>
                <c:pt idx="45">
                  <c:v> 45</c:v>
                </c:pt>
                <c:pt idx="46">
                  <c:v> 46</c:v>
                </c:pt>
                <c:pt idx="47">
                  <c:v> 47</c:v>
                </c:pt>
                <c:pt idx="48">
                  <c:v> 48</c:v>
                </c:pt>
                <c:pt idx="49">
                  <c:v> 49</c:v>
                </c:pt>
                <c:pt idx="50">
                  <c:v> 50</c:v>
                </c:pt>
                <c:pt idx="51">
                  <c:v> 51</c:v>
                </c:pt>
                <c:pt idx="52">
                  <c:v> 52</c:v>
                </c:pt>
                <c:pt idx="53">
                  <c:v> 53</c:v>
                </c:pt>
                <c:pt idx="54">
                  <c:v> 54</c:v>
                </c:pt>
                <c:pt idx="55">
                  <c:v> 55</c:v>
                </c:pt>
                <c:pt idx="56">
                  <c:v> 56</c:v>
                </c:pt>
                <c:pt idx="57">
                  <c:v> 57</c:v>
                </c:pt>
                <c:pt idx="58">
                  <c:v> 58</c:v>
                </c:pt>
                <c:pt idx="59">
                  <c:v> 59</c:v>
                </c:pt>
                <c:pt idx="60">
                  <c:v> 60</c:v>
                </c:pt>
                <c:pt idx="61">
                  <c:v> 61</c:v>
                </c:pt>
                <c:pt idx="62">
                  <c:v> 62</c:v>
                </c:pt>
                <c:pt idx="63">
                  <c:v> 63</c:v>
                </c:pt>
                <c:pt idx="64">
                  <c:v> 64</c:v>
                </c:pt>
                <c:pt idx="65">
                  <c:v> 65</c:v>
                </c:pt>
                <c:pt idx="66">
                  <c:v> 66</c:v>
                </c:pt>
                <c:pt idx="67">
                  <c:v> 67</c:v>
                </c:pt>
                <c:pt idx="68">
                  <c:v> 68</c:v>
                </c:pt>
                <c:pt idx="69">
                  <c:v> 69</c:v>
                </c:pt>
                <c:pt idx="70">
                  <c:v> 70</c:v>
                </c:pt>
                <c:pt idx="71">
                  <c:v> 71</c:v>
                </c:pt>
                <c:pt idx="72">
                  <c:v> 72</c:v>
                </c:pt>
                <c:pt idx="73">
                  <c:v> 73</c:v>
                </c:pt>
                <c:pt idx="74">
                  <c:v> 74</c:v>
                </c:pt>
                <c:pt idx="75">
                  <c:v> 75</c:v>
                </c:pt>
                <c:pt idx="76">
                  <c:v> 76</c:v>
                </c:pt>
                <c:pt idx="77">
                  <c:v> 77</c:v>
                </c:pt>
                <c:pt idx="78">
                  <c:v> 78</c:v>
                </c:pt>
                <c:pt idx="79">
                  <c:v> 79</c:v>
                </c:pt>
                <c:pt idx="80">
                  <c:v> 80</c:v>
                </c:pt>
                <c:pt idx="81">
                  <c:v> 81</c:v>
                </c:pt>
                <c:pt idx="82">
                  <c:v> 82</c:v>
                </c:pt>
                <c:pt idx="83">
                  <c:v> 83</c:v>
                </c:pt>
                <c:pt idx="84">
                  <c:v> 84</c:v>
                </c:pt>
                <c:pt idx="85">
                  <c:v> 85</c:v>
                </c:pt>
                <c:pt idx="86">
                  <c:v> 86</c:v>
                </c:pt>
                <c:pt idx="87">
                  <c:v> 87</c:v>
                </c:pt>
                <c:pt idx="88">
                  <c:v> 88</c:v>
                </c:pt>
                <c:pt idx="89">
                  <c:v> 89</c:v>
                </c:pt>
                <c:pt idx="90">
                  <c:v> 90</c:v>
                </c:pt>
                <c:pt idx="91">
                  <c:v> 91</c:v>
                </c:pt>
                <c:pt idx="92">
                  <c:v> 92</c:v>
                </c:pt>
                <c:pt idx="93">
                  <c:v> 93</c:v>
                </c:pt>
                <c:pt idx="94">
                  <c:v> 94</c:v>
                </c:pt>
                <c:pt idx="95">
                  <c:v> 95</c:v>
                </c:pt>
                <c:pt idx="96">
                  <c:v> 96</c:v>
                </c:pt>
                <c:pt idx="97">
                  <c:v> 97</c:v>
                </c:pt>
                <c:pt idx="98">
                  <c:v> 98</c:v>
                </c:pt>
                <c:pt idx="99">
                  <c:v> 99</c:v>
                </c:pt>
                <c:pt idx="100">
                  <c:v> 100</c:v>
                </c:pt>
                <c:pt idx="101">
                  <c:v> 101</c:v>
                </c:pt>
                <c:pt idx="102">
                  <c:v> 102</c:v>
                </c:pt>
                <c:pt idx="103">
                  <c:v> 103</c:v>
                </c:pt>
                <c:pt idx="104">
                  <c:v> 104</c:v>
                </c:pt>
                <c:pt idx="105">
                  <c:v> 105</c:v>
                </c:pt>
                <c:pt idx="106">
                  <c:v> 106</c:v>
                </c:pt>
                <c:pt idx="107">
                  <c:v> 107</c:v>
                </c:pt>
                <c:pt idx="108">
                  <c:v> 108</c:v>
                </c:pt>
                <c:pt idx="109">
                  <c:v> 109</c:v>
                </c:pt>
                <c:pt idx="110">
                  <c:v> 110</c:v>
                </c:pt>
                <c:pt idx="111">
                  <c:v> 111</c:v>
                </c:pt>
                <c:pt idx="112">
                  <c:v> 112</c:v>
                </c:pt>
                <c:pt idx="113">
                  <c:v> 113</c:v>
                </c:pt>
                <c:pt idx="114">
                  <c:v> 114</c:v>
                </c:pt>
                <c:pt idx="115">
                  <c:v> 115</c:v>
                </c:pt>
                <c:pt idx="116">
                  <c:v> 116</c:v>
                </c:pt>
                <c:pt idx="117">
                  <c:v> 117</c:v>
                </c:pt>
                <c:pt idx="118">
                  <c:v> 118</c:v>
                </c:pt>
                <c:pt idx="119">
                  <c:v> 119</c:v>
                </c:pt>
                <c:pt idx="120">
                  <c:v> 120</c:v>
                </c:pt>
                <c:pt idx="121">
                  <c:v> 121</c:v>
                </c:pt>
                <c:pt idx="122">
                  <c:v> 122</c:v>
                </c:pt>
                <c:pt idx="123">
                  <c:v> 123</c:v>
                </c:pt>
                <c:pt idx="124">
                  <c:v> 124</c:v>
                </c:pt>
                <c:pt idx="125">
                  <c:v> 125</c:v>
                </c:pt>
                <c:pt idx="126">
                  <c:v> 126</c:v>
                </c:pt>
                <c:pt idx="127">
                  <c:v> 127</c:v>
                </c:pt>
                <c:pt idx="128">
                  <c:v> 128</c:v>
                </c:pt>
                <c:pt idx="129">
                  <c:v> 129</c:v>
                </c:pt>
                <c:pt idx="130">
                  <c:v> 130</c:v>
                </c:pt>
                <c:pt idx="131">
                  <c:v> 131</c:v>
                </c:pt>
                <c:pt idx="132">
                  <c:v> 132</c:v>
                </c:pt>
                <c:pt idx="133">
                  <c:v> 133</c:v>
                </c:pt>
                <c:pt idx="134">
                  <c:v> 134</c:v>
                </c:pt>
                <c:pt idx="135">
                  <c:v> 135</c:v>
                </c:pt>
                <c:pt idx="136">
                  <c:v> 136</c:v>
                </c:pt>
                <c:pt idx="137">
                  <c:v> 137</c:v>
                </c:pt>
                <c:pt idx="138">
                  <c:v> 138</c:v>
                </c:pt>
                <c:pt idx="139">
                  <c:v> 139</c:v>
                </c:pt>
                <c:pt idx="140">
                  <c:v> 140</c:v>
                </c:pt>
                <c:pt idx="141">
                  <c:v> 141</c:v>
                </c:pt>
                <c:pt idx="142">
                  <c:v> 142</c:v>
                </c:pt>
                <c:pt idx="143">
                  <c:v> 143</c:v>
                </c:pt>
                <c:pt idx="144">
                  <c:v> 144</c:v>
                </c:pt>
                <c:pt idx="145">
                  <c:v> 145</c:v>
                </c:pt>
                <c:pt idx="146">
                  <c:v> 146</c:v>
                </c:pt>
                <c:pt idx="147">
                  <c:v> 147</c:v>
                </c:pt>
                <c:pt idx="148">
                  <c:v> 148</c:v>
                </c:pt>
                <c:pt idx="149">
                  <c:v> 149</c:v>
                </c:pt>
                <c:pt idx="150">
                  <c:v> 150</c:v>
                </c:pt>
              </c:strCache>
            </c:strRef>
          </c:cat>
          <c:val>
            <c:numRef>
              <c:f>'Enter Data 1'!$AC$453:$AC$603</c:f>
              <c:numCache>
                <c:formatCode>General</c:formatCode>
                <c:ptCount val="151"/>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pt idx="35">
                  <c:v>#N/A</c:v>
                </c:pt>
                <c:pt idx="36">
                  <c:v>#N/A</c:v>
                </c:pt>
                <c:pt idx="37">
                  <c:v>#N/A</c:v>
                </c:pt>
                <c:pt idx="38">
                  <c:v>#N/A</c:v>
                </c:pt>
                <c:pt idx="39">
                  <c:v>#N/A</c:v>
                </c:pt>
                <c:pt idx="40">
                  <c:v>#N/A</c:v>
                </c:pt>
                <c:pt idx="41">
                  <c:v>#N/A</c:v>
                </c:pt>
                <c:pt idx="42">
                  <c:v>#N/A</c:v>
                </c:pt>
                <c:pt idx="43">
                  <c:v>#N/A</c:v>
                </c:pt>
                <c:pt idx="44">
                  <c:v>#N/A</c:v>
                </c:pt>
                <c:pt idx="45">
                  <c:v>#N/A</c:v>
                </c:pt>
                <c:pt idx="46">
                  <c:v>#N/A</c:v>
                </c:pt>
                <c:pt idx="47">
                  <c:v>#N/A</c:v>
                </c:pt>
                <c:pt idx="48">
                  <c:v>#N/A</c:v>
                </c:pt>
                <c:pt idx="49">
                  <c:v>#N/A</c:v>
                </c:pt>
                <c:pt idx="50">
                  <c:v>#N/A</c:v>
                </c:pt>
                <c:pt idx="51">
                  <c:v>#N/A</c:v>
                </c:pt>
                <c:pt idx="52">
                  <c:v>#N/A</c:v>
                </c:pt>
                <c:pt idx="53">
                  <c:v>#N/A</c:v>
                </c:pt>
                <c:pt idx="54">
                  <c:v>#N/A</c:v>
                </c:pt>
                <c:pt idx="55">
                  <c:v>#N/A</c:v>
                </c:pt>
                <c:pt idx="56">
                  <c:v>#N/A</c:v>
                </c:pt>
                <c:pt idx="57">
                  <c:v>#N/A</c:v>
                </c:pt>
                <c:pt idx="58">
                  <c:v>#N/A</c:v>
                </c:pt>
                <c:pt idx="59">
                  <c:v>#N/A</c:v>
                </c:pt>
                <c:pt idx="60">
                  <c:v>#N/A</c:v>
                </c:pt>
                <c:pt idx="61">
                  <c:v>#N/A</c:v>
                </c:pt>
                <c:pt idx="62">
                  <c:v>#N/A</c:v>
                </c:pt>
                <c:pt idx="63">
                  <c:v>#N/A</c:v>
                </c:pt>
                <c:pt idx="64">
                  <c:v>#N/A</c:v>
                </c:pt>
                <c:pt idx="65">
                  <c:v>#N/A</c:v>
                </c:pt>
                <c:pt idx="66">
                  <c:v>#N/A</c:v>
                </c:pt>
                <c:pt idx="67">
                  <c:v>#N/A</c:v>
                </c:pt>
                <c:pt idx="68">
                  <c:v>#N/A</c:v>
                </c:pt>
                <c:pt idx="69">
                  <c:v>#N/A</c:v>
                </c:pt>
                <c:pt idx="70">
                  <c:v>#N/A</c:v>
                </c:pt>
                <c:pt idx="71">
                  <c:v>#N/A</c:v>
                </c:pt>
                <c:pt idx="72">
                  <c:v>#N/A</c:v>
                </c:pt>
                <c:pt idx="73">
                  <c:v>#N/A</c:v>
                </c:pt>
                <c:pt idx="74">
                  <c:v>#N/A</c:v>
                </c:pt>
                <c:pt idx="75">
                  <c:v>#N/A</c:v>
                </c:pt>
                <c:pt idx="76">
                  <c:v>#N/A</c:v>
                </c:pt>
                <c:pt idx="77">
                  <c:v>#N/A</c:v>
                </c:pt>
                <c:pt idx="78">
                  <c:v>#N/A</c:v>
                </c:pt>
                <c:pt idx="79">
                  <c:v>#N/A</c:v>
                </c:pt>
                <c:pt idx="80">
                  <c:v>#N/A</c:v>
                </c:pt>
                <c:pt idx="81">
                  <c:v>#N/A</c:v>
                </c:pt>
                <c:pt idx="82">
                  <c:v>#N/A</c:v>
                </c:pt>
                <c:pt idx="83">
                  <c:v>#N/A</c:v>
                </c:pt>
                <c:pt idx="84">
                  <c:v>#N/A</c:v>
                </c:pt>
                <c:pt idx="85">
                  <c:v>#N/A</c:v>
                </c:pt>
                <c:pt idx="86">
                  <c:v>#N/A</c:v>
                </c:pt>
                <c:pt idx="87">
                  <c:v>#N/A</c:v>
                </c:pt>
                <c:pt idx="88">
                  <c:v>#N/A</c:v>
                </c:pt>
                <c:pt idx="89">
                  <c:v>#N/A</c:v>
                </c:pt>
                <c:pt idx="90">
                  <c:v>#N/A</c:v>
                </c:pt>
                <c:pt idx="91">
                  <c:v>#N/A</c:v>
                </c:pt>
                <c:pt idx="92">
                  <c:v>#N/A</c:v>
                </c:pt>
                <c:pt idx="93">
                  <c:v>#N/A</c:v>
                </c:pt>
                <c:pt idx="94">
                  <c:v>#N/A</c:v>
                </c:pt>
                <c:pt idx="95">
                  <c:v>#N/A</c:v>
                </c:pt>
                <c:pt idx="96">
                  <c:v>#N/A</c:v>
                </c:pt>
                <c:pt idx="97">
                  <c:v>#N/A</c:v>
                </c:pt>
                <c:pt idx="98">
                  <c:v>#N/A</c:v>
                </c:pt>
                <c:pt idx="99">
                  <c:v>#N/A</c:v>
                </c:pt>
                <c:pt idx="100">
                  <c:v>#N/A</c:v>
                </c:pt>
                <c:pt idx="101">
                  <c:v>#N/A</c:v>
                </c:pt>
                <c:pt idx="102">
                  <c:v>#N/A</c:v>
                </c:pt>
                <c:pt idx="103">
                  <c:v>#N/A</c:v>
                </c:pt>
                <c:pt idx="104">
                  <c:v>#N/A</c:v>
                </c:pt>
                <c:pt idx="105">
                  <c:v>#N/A</c:v>
                </c:pt>
                <c:pt idx="106">
                  <c:v>#N/A</c:v>
                </c:pt>
                <c:pt idx="107">
                  <c:v>#N/A</c:v>
                </c:pt>
                <c:pt idx="108">
                  <c:v>#N/A</c:v>
                </c:pt>
                <c:pt idx="109">
                  <c:v>#N/A</c:v>
                </c:pt>
                <c:pt idx="110">
                  <c:v>#N/A</c:v>
                </c:pt>
                <c:pt idx="111">
                  <c:v>#N/A</c:v>
                </c:pt>
                <c:pt idx="112">
                  <c:v>#N/A</c:v>
                </c:pt>
                <c:pt idx="113">
                  <c:v>#N/A</c:v>
                </c:pt>
                <c:pt idx="114">
                  <c:v>#N/A</c:v>
                </c:pt>
                <c:pt idx="115">
                  <c:v>#N/A</c:v>
                </c:pt>
                <c:pt idx="116">
                  <c:v>#N/A</c:v>
                </c:pt>
                <c:pt idx="117">
                  <c:v>#N/A</c:v>
                </c:pt>
                <c:pt idx="118">
                  <c:v>#N/A</c:v>
                </c:pt>
                <c:pt idx="119">
                  <c:v>#N/A</c:v>
                </c:pt>
                <c:pt idx="120">
                  <c:v>#N/A</c:v>
                </c:pt>
                <c:pt idx="121">
                  <c:v>#N/A</c:v>
                </c:pt>
                <c:pt idx="122">
                  <c:v>#N/A</c:v>
                </c:pt>
                <c:pt idx="123">
                  <c:v>#N/A</c:v>
                </c:pt>
                <c:pt idx="124">
                  <c:v>#N/A</c:v>
                </c:pt>
                <c:pt idx="125">
                  <c:v>#N/A</c:v>
                </c:pt>
                <c:pt idx="126">
                  <c:v>#N/A</c:v>
                </c:pt>
                <c:pt idx="127">
                  <c:v>#N/A</c:v>
                </c:pt>
                <c:pt idx="128">
                  <c:v>#N/A</c:v>
                </c:pt>
                <c:pt idx="129">
                  <c:v>#N/A</c:v>
                </c:pt>
                <c:pt idx="130">
                  <c:v>#N/A</c:v>
                </c:pt>
                <c:pt idx="131">
                  <c:v>#N/A</c:v>
                </c:pt>
                <c:pt idx="132">
                  <c:v>#N/A</c:v>
                </c:pt>
                <c:pt idx="133">
                  <c:v>#N/A</c:v>
                </c:pt>
                <c:pt idx="134">
                  <c:v>#N/A</c:v>
                </c:pt>
                <c:pt idx="135">
                  <c:v>#N/A</c:v>
                </c:pt>
                <c:pt idx="136">
                  <c:v>#N/A</c:v>
                </c:pt>
                <c:pt idx="137">
                  <c:v>#N/A</c:v>
                </c:pt>
                <c:pt idx="138">
                  <c:v>#N/A</c:v>
                </c:pt>
                <c:pt idx="139">
                  <c:v>#N/A</c:v>
                </c:pt>
                <c:pt idx="140">
                  <c:v>#N/A</c:v>
                </c:pt>
                <c:pt idx="141">
                  <c:v>#N/A</c:v>
                </c:pt>
                <c:pt idx="142">
                  <c:v>#N/A</c:v>
                </c:pt>
                <c:pt idx="143">
                  <c:v>#N/A</c:v>
                </c:pt>
                <c:pt idx="144">
                  <c:v>#N/A</c:v>
                </c:pt>
                <c:pt idx="145">
                  <c:v>#N/A</c:v>
                </c:pt>
                <c:pt idx="146">
                  <c:v>#N/A</c:v>
                </c:pt>
                <c:pt idx="147">
                  <c:v>#N/A</c:v>
                </c:pt>
                <c:pt idx="148">
                  <c:v>#N/A</c:v>
                </c:pt>
                <c:pt idx="149">
                  <c:v>#N/A</c:v>
                </c:pt>
                <c:pt idx="150">
                  <c:v>#N/A</c:v>
                </c:pt>
              </c:numCache>
            </c:numRef>
          </c:val>
          <c:extLst>
            <c:ext xmlns:c16="http://schemas.microsoft.com/office/drawing/2014/chart" uri="{C3380CC4-5D6E-409C-BE32-E72D297353CC}">
              <c16:uniqueId val="{00000000-AC16-4D44-95CA-FCF56F75BE09}"/>
            </c:ext>
          </c:extLst>
        </c:ser>
        <c:dLbls>
          <c:showLegendKey val="0"/>
          <c:showVal val="0"/>
          <c:showCatName val="0"/>
          <c:showSerName val="0"/>
          <c:showPercent val="0"/>
          <c:showBubbleSize val="0"/>
        </c:dLbls>
        <c:gapWidth val="0"/>
        <c:axId val="159216431"/>
        <c:axId val="239067407"/>
      </c:barChart>
      <c:lineChart>
        <c:grouping val="standard"/>
        <c:varyColors val="0"/>
        <c:ser>
          <c:idx val="0"/>
          <c:order val="0"/>
          <c:spPr>
            <a:ln w="12700" cap="rnd">
              <a:noFill/>
              <a:round/>
            </a:ln>
            <a:effectLst/>
          </c:spPr>
          <c:marker>
            <c:symbol val="circle"/>
            <c:size val="4"/>
            <c:spPr>
              <a:solidFill>
                <a:schemeClr val="accent4">
                  <a:lumMod val="60000"/>
                  <a:lumOff val="40000"/>
                </a:schemeClr>
              </a:solidFill>
              <a:ln w="3175">
                <a:solidFill>
                  <a:schemeClr val="accent4">
                    <a:lumMod val="60000"/>
                    <a:lumOff val="40000"/>
                  </a:schemeClr>
                </a:solidFill>
              </a:ln>
              <a:effectLst/>
            </c:spPr>
          </c:marker>
          <c:cat>
            <c:strRef>
              <c:f>'Enter Data 1'!$B$453:$C$603</c:f>
              <c:strCache>
                <c:ptCount val="151"/>
                <c:pt idx="0">
                  <c:v> 450</c:v>
                </c:pt>
                <c:pt idx="1">
                  <c:v> 451</c:v>
                </c:pt>
                <c:pt idx="2">
                  <c:v> 452</c:v>
                </c:pt>
                <c:pt idx="3">
                  <c:v> 453</c:v>
                </c:pt>
                <c:pt idx="4">
                  <c:v> 454</c:v>
                </c:pt>
                <c:pt idx="5">
                  <c:v> 455</c:v>
                </c:pt>
                <c:pt idx="6">
                  <c:v> 456</c:v>
                </c:pt>
                <c:pt idx="7">
                  <c:v> 457</c:v>
                </c:pt>
                <c:pt idx="8">
                  <c:v> 458</c:v>
                </c:pt>
                <c:pt idx="9">
                  <c:v> 459</c:v>
                </c:pt>
                <c:pt idx="10">
                  <c:v> 460</c:v>
                </c:pt>
                <c:pt idx="11">
                  <c:v> 461</c:v>
                </c:pt>
                <c:pt idx="12">
                  <c:v> 462</c:v>
                </c:pt>
                <c:pt idx="13">
                  <c:v> 463</c:v>
                </c:pt>
                <c:pt idx="14">
                  <c:v> 464</c:v>
                </c:pt>
                <c:pt idx="15">
                  <c:v> 465</c:v>
                </c:pt>
                <c:pt idx="16">
                  <c:v> 466</c:v>
                </c:pt>
                <c:pt idx="17">
                  <c:v> 467</c:v>
                </c:pt>
                <c:pt idx="18">
                  <c:v> 468</c:v>
                </c:pt>
                <c:pt idx="19">
                  <c:v> 469</c:v>
                </c:pt>
                <c:pt idx="20">
                  <c:v> 470</c:v>
                </c:pt>
                <c:pt idx="21">
                  <c:v> 471</c:v>
                </c:pt>
                <c:pt idx="22">
                  <c:v> 472</c:v>
                </c:pt>
                <c:pt idx="23">
                  <c:v> 473</c:v>
                </c:pt>
                <c:pt idx="24">
                  <c:v> 474</c:v>
                </c:pt>
                <c:pt idx="25">
                  <c:v> 475</c:v>
                </c:pt>
                <c:pt idx="26">
                  <c:v> 476</c:v>
                </c:pt>
                <c:pt idx="27">
                  <c:v> 477</c:v>
                </c:pt>
                <c:pt idx="28">
                  <c:v> 478</c:v>
                </c:pt>
                <c:pt idx="29">
                  <c:v> 479</c:v>
                </c:pt>
                <c:pt idx="30">
                  <c:v> 480</c:v>
                </c:pt>
                <c:pt idx="31">
                  <c:v> 481</c:v>
                </c:pt>
                <c:pt idx="32">
                  <c:v> 482</c:v>
                </c:pt>
                <c:pt idx="33">
                  <c:v> 483</c:v>
                </c:pt>
                <c:pt idx="34">
                  <c:v> 484</c:v>
                </c:pt>
                <c:pt idx="35">
                  <c:v> 485</c:v>
                </c:pt>
                <c:pt idx="36">
                  <c:v> 486</c:v>
                </c:pt>
                <c:pt idx="37">
                  <c:v> 487</c:v>
                </c:pt>
                <c:pt idx="38">
                  <c:v> 488</c:v>
                </c:pt>
                <c:pt idx="39">
                  <c:v> 489</c:v>
                </c:pt>
                <c:pt idx="40">
                  <c:v> 490</c:v>
                </c:pt>
                <c:pt idx="41">
                  <c:v> 491</c:v>
                </c:pt>
                <c:pt idx="42">
                  <c:v> 492</c:v>
                </c:pt>
                <c:pt idx="43">
                  <c:v> 493</c:v>
                </c:pt>
                <c:pt idx="44">
                  <c:v> 494</c:v>
                </c:pt>
                <c:pt idx="45">
                  <c:v> 495</c:v>
                </c:pt>
                <c:pt idx="46">
                  <c:v> 496</c:v>
                </c:pt>
                <c:pt idx="47">
                  <c:v> 497</c:v>
                </c:pt>
                <c:pt idx="48">
                  <c:v> 498</c:v>
                </c:pt>
                <c:pt idx="49">
                  <c:v> 499</c:v>
                </c:pt>
                <c:pt idx="50">
                  <c:v> 500</c:v>
                </c:pt>
                <c:pt idx="51">
                  <c:v> 501</c:v>
                </c:pt>
                <c:pt idx="52">
                  <c:v> 502</c:v>
                </c:pt>
                <c:pt idx="53">
                  <c:v> 503</c:v>
                </c:pt>
                <c:pt idx="54">
                  <c:v> 504</c:v>
                </c:pt>
                <c:pt idx="55">
                  <c:v> 505</c:v>
                </c:pt>
                <c:pt idx="56">
                  <c:v> 506</c:v>
                </c:pt>
                <c:pt idx="57">
                  <c:v> 507</c:v>
                </c:pt>
                <c:pt idx="58">
                  <c:v> 508</c:v>
                </c:pt>
                <c:pt idx="59">
                  <c:v> 509</c:v>
                </c:pt>
                <c:pt idx="60">
                  <c:v> 510</c:v>
                </c:pt>
                <c:pt idx="61">
                  <c:v> 511</c:v>
                </c:pt>
                <c:pt idx="62">
                  <c:v> 512</c:v>
                </c:pt>
                <c:pt idx="63">
                  <c:v> 513</c:v>
                </c:pt>
                <c:pt idx="64">
                  <c:v> 514</c:v>
                </c:pt>
                <c:pt idx="65">
                  <c:v> 515</c:v>
                </c:pt>
                <c:pt idx="66">
                  <c:v> 516</c:v>
                </c:pt>
                <c:pt idx="67">
                  <c:v> 517</c:v>
                </c:pt>
                <c:pt idx="68">
                  <c:v> 518</c:v>
                </c:pt>
                <c:pt idx="69">
                  <c:v> 519</c:v>
                </c:pt>
                <c:pt idx="70">
                  <c:v> 520</c:v>
                </c:pt>
                <c:pt idx="71">
                  <c:v> 521</c:v>
                </c:pt>
                <c:pt idx="72">
                  <c:v> 522</c:v>
                </c:pt>
                <c:pt idx="73">
                  <c:v> 523</c:v>
                </c:pt>
                <c:pt idx="74">
                  <c:v> 524</c:v>
                </c:pt>
                <c:pt idx="75">
                  <c:v> 525</c:v>
                </c:pt>
                <c:pt idx="76">
                  <c:v> 526</c:v>
                </c:pt>
                <c:pt idx="77">
                  <c:v> 527</c:v>
                </c:pt>
                <c:pt idx="78">
                  <c:v> 528</c:v>
                </c:pt>
                <c:pt idx="79">
                  <c:v> 529</c:v>
                </c:pt>
                <c:pt idx="80">
                  <c:v> 530</c:v>
                </c:pt>
                <c:pt idx="81">
                  <c:v> 531</c:v>
                </c:pt>
                <c:pt idx="82">
                  <c:v> 532</c:v>
                </c:pt>
                <c:pt idx="83">
                  <c:v> 533</c:v>
                </c:pt>
                <c:pt idx="84">
                  <c:v> 534</c:v>
                </c:pt>
                <c:pt idx="85">
                  <c:v> 535</c:v>
                </c:pt>
                <c:pt idx="86">
                  <c:v> 536</c:v>
                </c:pt>
                <c:pt idx="87">
                  <c:v> 537</c:v>
                </c:pt>
                <c:pt idx="88">
                  <c:v> 538</c:v>
                </c:pt>
                <c:pt idx="89">
                  <c:v> 539</c:v>
                </c:pt>
                <c:pt idx="90">
                  <c:v> 540</c:v>
                </c:pt>
                <c:pt idx="91">
                  <c:v> 541</c:v>
                </c:pt>
                <c:pt idx="92">
                  <c:v> 542</c:v>
                </c:pt>
                <c:pt idx="93">
                  <c:v> 543</c:v>
                </c:pt>
                <c:pt idx="94">
                  <c:v> 544</c:v>
                </c:pt>
                <c:pt idx="95">
                  <c:v> 545</c:v>
                </c:pt>
                <c:pt idx="96">
                  <c:v> 546</c:v>
                </c:pt>
                <c:pt idx="97">
                  <c:v> 547</c:v>
                </c:pt>
                <c:pt idx="98">
                  <c:v> 548</c:v>
                </c:pt>
                <c:pt idx="99">
                  <c:v> 549</c:v>
                </c:pt>
                <c:pt idx="100">
                  <c:v> 550</c:v>
                </c:pt>
                <c:pt idx="101">
                  <c:v> 551</c:v>
                </c:pt>
                <c:pt idx="102">
                  <c:v> 552</c:v>
                </c:pt>
                <c:pt idx="103">
                  <c:v> 553</c:v>
                </c:pt>
                <c:pt idx="104">
                  <c:v> 554</c:v>
                </c:pt>
                <c:pt idx="105">
                  <c:v> 555</c:v>
                </c:pt>
                <c:pt idx="106">
                  <c:v> 556</c:v>
                </c:pt>
                <c:pt idx="107">
                  <c:v> 557</c:v>
                </c:pt>
                <c:pt idx="108">
                  <c:v> 558</c:v>
                </c:pt>
                <c:pt idx="109">
                  <c:v> 559</c:v>
                </c:pt>
                <c:pt idx="110">
                  <c:v> 560</c:v>
                </c:pt>
                <c:pt idx="111">
                  <c:v> 561</c:v>
                </c:pt>
                <c:pt idx="112">
                  <c:v> 562</c:v>
                </c:pt>
                <c:pt idx="113">
                  <c:v> 563</c:v>
                </c:pt>
                <c:pt idx="114">
                  <c:v> 564</c:v>
                </c:pt>
                <c:pt idx="115">
                  <c:v> 565</c:v>
                </c:pt>
                <c:pt idx="116">
                  <c:v> 566</c:v>
                </c:pt>
                <c:pt idx="117">
                  <c:v> 567</c:v>
                </c:pt>
                <c:pt idx="118">
                  <c:v> 568</c:v>
                </c:pt>
                <c:pt idx="119">
                  <c:v> 569</c:v>
                </c:pt>
                <c:pt idx="120">
                  <c:v> 570</c:v>
                </c:pt>
                <c:pt idx="121">
                  <c:v> 571</c:v>
                </c:pt>
                <c:pt idx="122">
                  <c:v> 572</c:v>
                </c:pt>
                <c:pt idx="123">
                  <c:v> 573</c:v>
                </c:pt>
                <c:pt idx="124">
                  <c:v> 574</c:v>
                </c:pt>
                <c:pt idx="125">
                  <c:v> 575</c:v>
                </c:pt>
                <c:pt idx="126">
                  <c:v> 576</c:v>
                </c:pt>
                <c:pt idx="127">
                  <c:v> 577</c:v>
                </c:pt>
                <c:pt idx="128">
                  <c:v> 578</c:v>
                </c:pt>
                <c:pt idx="129">
                  <c:v> 579</c:v>
                </c:pt>
                <c:pt idx="130">
                  <c:v> 580</c:v>
                </c:pt>
                <c:pt idx="131">
                  <c:v> 581</c:v>
                </c:pt>
                <c:pt idx="132">
                  <c:v> 582</c:v>
                </c:pt>
                <c:pt idx="133">
                  <c:v> 583</c:v>
                </c:pt>
                <c:pt idx="134">
                  <c:v> 584</c:v>
                </c:pt>
                <c:pt idx="135">
                  <c:v> 585</c:v>
                </c:pt>
                <c:pt idx="136">
                  <c:v> 586</c:v>
                </c:pt>
                <c:pt idx="137">
                  <c:v> 587</c:v>
                </c:pt>
                <c:pt idx="138">
                  <c:v> 588</c:v>
                </c:pt>
                <c:pt idx="139">
                  <c:v> 589</c:v>
                </c:pt>
                <c:pt idx="140">
                  <c:v> 590</c:v>
                </c:pt>
                <c:pt idx="141">
                  <c:v> 591</c:v>
                </c:pt>
                <c:pt idx="142">
                  <c:v> 592</c:v>
                </c:pt>
                <c:pt idx="143">
                  <c:v> 593</c:v>
                </c:pt>
                <c:pt idx="144">
                  <c:v> 594</c:v>
                </c:pt>
                <c:pt idx="145">
                  <c:v> 595</c:v>
                </c:pt>
                <c:pt idx="146">
                  <c:v> 596</c:v>
                </c:pt>
                <c:pt idx="147">
                  <c:v> 597</c:v>
                </c:pt>
                <c:pt idx="148">
                  <c:v> 598</c:v>
                </c:pt>
                <c:pt idx="149">
                  <c:v> 599</c:v>
                </c:pt>
                <c:pt idx="150">
                  <c:v> 600</c:v>
                </c:pt>
              </c:strCache>
            </c:strRef>
          </c:cat>
          <c:val>
            <c:numRef>
              <c:f>'Enter Data 1'!$H$453:$H$603</c:f>
              <c:numCache>
                <c:formatCode>General</c:formatCode>
                <c:ptCount val="151"/>
              </c:numCache>
            </c:numRef>
          </c:val>
          <c:smooth val="0"/>
          <c:extLst>
            <c:ext xmlns:c16="http://schemas.microsoft.com/office/drawing/2014/chart" uri="{C3380CC4-5D6E-409C-BE32-E72D297353CC}">
              <c16:uniqueId val="{00000001-AC16-4D44-95CA-FCF56F75BE09}"/>
            </c:ext>
          </c:extLst>
        </c:ser>
        <c:ser>
          <c:idx val="1"/>
          <c:order val="1"/>
          <c:spPr>
            <a:ln w="12700" cap="rnd">
              <a:noFill/>
              <a:round/>
            </a:ln>
            <a:effectLst/>
          </c:spPr>
          <c:marker>
            <c:symbol val="circle"/>
            <c:size val="4"/>
            <c:spPr>
              <a:solidFill>
                <a:srgbClr val="FFAB2F"/>
              </a:solidFill>
              <a:ln w="3175">
                <a:solidFill>
                  <a:srgbClr val="FFAB2F"/>
                </a:solidFill>
              </a:ln>
              <a:effectLst/>
            </c:spPr>
          </c:marker>
          <c:cat>
            <c:strRef>
              <c:f>'Enter Data 1'!$B$453:$C$603</c:f>
              <c:strCache>
                <c:ptCount val="151"/>
                <c:pt idx="0">
                  <c:v> 450</c:v>
                </c:pt>
                <c:pt idx="1">
                  <c:v> 451</c:v>
                </c:pt>
                <c:pt idx="2">
                  <c:v> 452</c:v>
                </c:pt>
                <c:pt idx="3">
                  <c:v> 453</c:v>
                </c:pt>
                <c:pt idx="4">
                  <c:v> 454</c:v>
                </c:pt>
                <c:pt idx="5">
                  <c:v> 455</c:v>
                </c:pt>
                <c:pt idx="6">
                  <c:v> 456</c:v>
                </c:pt>
                <c:pt idx="7">
                  <c:v> 457</c:v>
                </c:pt>
                <c:pt idx="8">
                  <c:v> 458</c:v>
                </c:pt>
                <c:pt idx="9">
                  <c:v> 459</c:v>
                </c:pt>
                <c:pt idx="10">
                  <c:v> 460</c:v>
                </c:pt>
                <c:pt idx="11">
                  <c:v> 461</c:v>
                </c:pt>
                <c:pt idx="12">
                  <c:v> 462</c:v>
                </c:pt>
                <c:pt idx="13">
                  <c:v> 463</c:v>
                </c:pt>
                <c:pt idx="14">
                  <c:v> 464</c:v>
                </c:pt>
                <c:pt idx="15">
                  <c:v> 465</c:v>
                </c:pt>
                <c:pt idx="16">
                  <c:v> 466</c:v>
                </c:pt>
                <c:pt idx="17">
                  <c:v> 467</c:v>
                </c:pt>
                <c:pt idx="18">
                  <c:v> 468</c:v>
                </c:pt>
                <c:pt idx="19">
                  <c:v> 469</c:v>
                </c:pt>
                <c:pt idx="20">
                  <c:v> 470</c:v>
                </c:pt>
                <c:pt idx="21">
                  <c:v> 471</c:v>
                </c:pt>
                <c:pt idx="22">
                  <c:v> 472</c:v>
                </c:pt>
                <c:pt idx="23">
                  <c:v> 473</c:v>
                </c:pt>
                <c:pt idx="24">
                  <c:v> 474</c:v>
                </c:pt>
                <c:pt idx="25">
                  <c:v> 475</c:v>
                </c:pt>
                <c:pt idx="26">
                  <c:v> 476</c:v>
                </c:pt>
                <c:pt idx="27">
                  <c:v> 477</c:v>
                </c:pt>
                <c:pt idx="28">
                  <c:v> 478</c:v>
                </c:pt>
                <c:pt idx="29">
                  <c:v> 479</c:v>
                </c:pt>
                <c:pt idx="30">
                  <c:v> 480</c:v>
                </c:pt>
                <c:pt idx="31">
                  <c:v> 481</c:v>
                </c:pt>
                <c:pt idx="32">
                  <c:v> 482</c:v>
                </c:pt>
                <c:pt idx="33">
                  <c:v> 483</c:v>
                </c:pt>
                <c:pt idx="34">
                  <c:v> 484</c:v>
                </c:pt>
                <c:pt idx="35">
                  <c:v> 485</c:v>
                </c:pt>
                <c:pt idx="36">
                  <c:v> 486</c:v>
                </c:pt>
                <c:pt idx="37">
                  <c:v> 487</c:v>
                </c:pt>
                <c:pt idx="38">
                  <c:v> 488</c:v>
                </c:pt>
                <c:pt idx="39">
                  <c:v> 489</c:v>
                </c:pt>
                <c:pt idx="40">
                  <c:v> 490</c:v>
                </c:pt>
                <c:pt idx="41">
                  <c:v> 491</c:v>
                </c:pt>
                <c:pt idx="42">
                  <c:v> 492</c:v>
                </c:pt>
                <c:pt idx="43">
                  <c:v> 493</c:v>
                </c:pt>
                <c:pt idx="44">
                  <c:v> 494</c:v>
                </c:pt>
                <c:pt idx="45">
                  <c:v> 495</c:v>
                </c:pt>
                <c:pt idx="46">
                  <c:v> 496</c:v>
                </c:pt>
                <c:pt idx="47">
                  <c:v> 497</c:v>
                </c:pt>
                <c:pt idx="48">
                  <c:v> 498</c:v>
                </c:pt>
                <c:pt idx="49">
                  <c:v> 499</c:v>
                </c:pt>
                <c:pt idx="50">
                  <c:v> 500</c:v>
                </c:pt>
                <c:pt idx="51">
                  <c:v> 501</c:v>
                </c:pt>
                <c:pt idx="52">
                  <c:v> 502</c:v>
                </c:pt>
                <c:pt idx="53">
                  <c:v> 503</c:v>
                </c:pt>
                <c:pt idx="54">
                  <c:v> 504</c:v>
                </c:pt>
                <c:pt idx="55">
                  <c:v> 505</c:v>
                </c:pt>
                <c:pt idx="56">
                  <c:v> 506</c:v>
                </c:pt>
                <c:pt idx="57">
                  <c:v> 507</c:v>
                </c:pt>
                <c:pt idx="58">
                  <c:v> 508</c:v>
                </c:pt>
                <c:pt idx="59">
                  <c:v> 509</c:v>
                </c:pt>
                <c:pt idx="60">
                  <c:v> 510</c:v>
                </c:pt>
                <c:pt idx="61">
                  <c:v> 511</c:v>
                </c:pt>
                <c:pt idx="62">
                  <c:v> 512</c:v>
                </c:pt>
                <c:pt idx="63">
                  <c:v> 513</c:v>
                </c:pt>
                <c:pt idx="64">
                  <c:v> 514</c:v>
                </c:pt>
                <c:pt idx="65">
                  <c:v> 515</c:v>
                </c:pt>
                <c:pt idx="66">
                  <c:v> 516</c:v>
                </c:pt>
                <c:pt idx="67">
                  <c:v> 517</c:v>
                </c:pt>
                <c:pt idx="68">
                  <c:v> 518</c:v>
                </c:pt>
                <c:pt idx="69">
                  <c:v> 519</c:v>
                </c:pt>
                <c:pt idx="70">
                  <c:v> 520</c:v>
                </c:pt>
                <c:pt idx="71">
                  <c:v> 521</c:v>
                </c:pt>
                <c:pt idx="72">
                  <c:v> 522</c:v>
                </c:pt>
                <c:pt idx="73">
                  <c:v> 523</c:v>
                </c:pt>
                <c:pt idx="74">
                  <c:v> 524</c:v>
                </c:pt>
                <c:pt idx="75">
                  <c:v> 525</c:v>
                </c:pt>
                <c:pt idx="76">
                  <c:v> 526</c:v>
                </c:pt>
                <c:pt idx="77">
                  <c:v> 527</c:v>
                </c:pt>
                <c:pt idx="78">
                  <c:v> 528</c:v>
                </c:pt>
                <c:pt idx="79">
                  <c:v> 529</c:v>
                </c:pt>
                <c:pt idx="80">
                  <c:v> 530</c:v>
                </c:pt>
                <c:pt idx="81">
                  <c:v> 531</c:v>
                </c:pt>
                <c:pt idx="82">
                  <c:v> 532</c:v>
                </c:pt>
                <c:pt idx="83">
                  <c:v> 533</c:v>
                </c:pt>
                <c:pt idx="84">
                  <c:v> 534</c:v>
                </c:pt>
                <c:pt idx="85">
                  <c:v> 535</c:v>
                </c:pt>
                <c:pt idx="86">
                  <c:v> 536</c:v>
                </c:pt>
                <c:pt idx="87">
                  <c:v> 537</c:v>
                </c:pt>
                <c:pt idx="88">
                  <c:v> 538</c:v>
                </c:pt>
                <c:pt idx="89">
                  <c:v> 539</c:v>
                </c:pt>
                <c:pt idx="90">
                  <c:v> 540</c:v>
                </c:pt>
                <c:pt idx="91">
                  <c:v> 541</c:v>
                </c:pt>
                <c:pt idx="92">
                  <c:v> 542</c:v>
                </c:pt>
                <c:pt idx="93">
                  <c:v> 543</c:v>
                </c:pt>
                <c:pt idx="94">
                  <c:v> 544</c:v>
                </c:pt>
                <c:pt idx="95">
                  <c:v> 545</c:v>
                </c:pt>
                <c:pt idx="96">
                  <c:v> 546</c:v>
                </c:pt>
                <c:pt idx="97">
                  <c:v> 547</c:v>
                </c:pt>
                <c:pt idx="98">
                  <c:v> 548</c:v>
                </c:pt>
                <c:pt idx="99">
                  <c:v> 549</c:v>
                </c:pt>
                <c:pt idx="100">
                  <c:v> 550</c:v>
                </c:pt>
                <c:pt idx="101">
                  <c:v> 551</c:v>
                </c:pt>
                <c:pt idx="102">
                  <c:v> 552</c:v>
                </c:pt>
                <c:pt idx="103">
                  <c:v> 553</c:v>
                </c:pt>
                <c:pt idx="104">
                  <c:v> 554</c:v>
                </c:pt>
                <c:pt idx="105">
                  <c:v> 555</c:v>
                </c:pt>
                <c:pt idx="106">
                  <c:v> 556</c:v>
                </c:pt>
                <c:pt idx="107">
                  <c:v> 557</c:v>
                </c:pt>
                <c:pt idx="108">
                  <c:v> 558</c:v>
                </c:pt>
                <c:pt idx="109">
                  <c:v> 559</c:v>
                </c:pt>
                <c:pt idx="110">
                  <c:v> 560</c:v>
                </c:pt>
                <c:pt idx="111">
                  <c:v> 561</c:v>
                </c:pt>
                <c:pt idx="112">
                  <c:v> 562</c:v>
                </c:pt>
                <c:pt idx="113">
                  <c:v> 563</c:v>
                </c:pt>
                <c:pt idx="114">
                  <c:v> 564</c:v>
                </c:pt>
                <c:pt idx="115">
                  <c:v> 565</c:v>
                </c:pt>
                <c:pt idx="116">
                  <c:v> 566</c:v>
                </c:pt>
                <c:pt idx="117">
                  <c:v> 567</c:v>
                </c:pt>
                <c:pt idx="118">
                  <c:v> 568</c:v>
                </c:pt>
                <c:pt idx="119">
                  <c:v> 569</c:v>
                </c:pt>
                <c:pt idx="120">
                  <c:v> 570</c:v>
                </c:pt>
                <c:pt idx="121">
                  <c:v> 571</c:v>
                </c:pt>
                <c:pt idx="122">
                  <c:v> 572</c:v>
                </c:pt>
                <c:pt idx="123">
                  <c:v> 573</c:v>
                </c:pt>
                <c:pt idx="124">
                  <c:v> 574</c:v>
                </c:pt>
                <c:pt idx="125">
                  <c:v> 575</c:v>
                </c:pt>
                <c:pt idx="126">
                  <c:v> 576</c:v>
                </c:pt>
                <c:pt idx="127">
                  <c:v> 577</c:v>
                </c:pt>
                <c:pt idx="128">
                  <c:v> 578</c:v>
                </c:pt>
                <c:pt idx="129">
                  <c:v> 579</c:v>
                </c:pt>
                <c:pt idx="130">
                  <c:v> 580</c:v>
                </c:pt>
                <c:pt idx="131">
                  <c:v> 581</c:v>
                </c:pt>
                <c:pt idx="132">
                  <c:v> 582</c:v>
                </c:pt>
                <c:pt idx="133">
                  <c:v> 583</c:v>
                </c:pt>
                <c:pt idx="134">
                  <c:v> 584</c:v>
                </c:pt>
                <c:pt idx="135">
                  <c:v> 585</c:v>
                </c:pt>
                <c:pt idx="136">
                  <c:v> 586</c:v>
                </c:pt>
                <c:pt idx="137">
                  <c:v> 587</c:v>
                </c:pt>
                <c:pt idx="138">
                  <c:v> 588</c:v>
                </c:pt>
                <c:pt idx="139">
                  <c:v> 589</c:v>
                </c:pt>
                <c:pt idx="140">
                  <c:v> 590</c:v>
                </c:pt>
                <c:pt idx="141">
                  <c:v> 591</c:v>
                </c:pt>
                <c:pt idx="142">
                  <c:v> 592</c:v>
                </c:pt>
                <c:pt idx="143">
                  <c:v> 593</c:v>
                </c:pt>
                <c:pt idx="144">
                  <c:v> 594</c:v>
                </c:pt>
                <c:pt idx="145">
                  <c:v> 595</c:v>
                </c:pt>
                <c:pt idx="146">
                  <c:v> 596</c:v>
                </c:pt>
                <c:pt idx="147">
                  <c:v> 597</c:v>
                </c:pt>
                <c:pt idx="148">
                  <c:v> 598</c:v>
                </c:pt>
                <c:pt idx="149">
                  <c:v> 599</c:v>
                </c:pt>
                <c:pt idx="150">
                  <c:v> 600</c:v>
                </c:pt>
              </c:strCache>
            </c:strRef>
          </c:cat>
          <c:val>
            <c:numRef>
              <c:f>'Enter Data 1'!$I$453:$I$603</c:f>
              <c:numCache>
                <c:formatCode>General</c:formatCode>
                <c:ptCount val="151"/>
              </c:numCache>
            </c:numRef>
          </c:val>
          <c:smooth val="0"/>
          <c:extLst>
            <c:ext xmlns:c16="http://schemas.microsoft.com/office/drawing/2014/chart" uri="{C3380CC4-5D6E-409C-BE32-E72D297353CC}">
              <c16:uniqueId val="{00000002-AC16-4D44-95CA-FCF56F75BE09}"/>
            </c:ext>
          </c:extLst>
        </c:ser>
        <c:ser>
          <c:idx val="2"/>
          <c:order val="2"/>
          <c:spPr>
            <a:ln w="28575" cap="rnd">
              <a:noFill/>
              <a:round/>
            </a:ln>
            <a:effectLst/>
          </c:spPr>
          <c:marker>
            <c:symbol val="circle"/>
            <c:size val="4"/>
            <c:spPr>
              <a:noFill/>
              <a:ln w="3175">
                <a:solidFill>
                  <a:schemeClr val="accent6">
                    <a:lumMod val="60000"/>
                    <a:lumOff val="40000"/>
                  </a:schemeClr>
                </a:solidFill>
              </a:ln>
              <a:effectLst/>
            </c:spPr>
          </c:marker>
          <c:cat>
            <c:strRef>
              <c:f>'Enter Data 1'!$B$453:$C$603</c:f>
              <c:strCache>
                <c:ptCount val="151"/>
                <c:pt idx="0">
                  <c:v> 450</c:v>
                </c:pt>
                <c:pt idx="1">
                  <c:v> 451</c:v>
                </c:pt>
                <c:pt idx="2">
                  <c:v> 452</c:v>
                </c:pt>
                <c:pt idx="3">
                  <c:v> 453</c:v>
                </c:pt>
                <c:pt idx="4">
                  <c:v> 454</c:v>
                </c:pt>
                <c:pt idx="5">
                  <c:v> 455</c:v>
                </c:pt>
                <c:pt idx="6">
                  <c:v> 456</c:v>
                </c:pt>
                <c:pt idx="7">
                  <c:v> 457</c:v>
                </c:pt>
                <c:pt idx="8">
                  <c:v> 458</c:v>
                </c:pt>
                <c:pt idx="9">
                  <c:v> 459</c:v>
                </c:pt>
                <c:pt idx="10">
                  <c:v> 460</c:v>
                </c:pt>
                <c:pt idx="11">
                  <c:v> 461</c:v>
                </c:pt>
                <c:pt idx="12">
                  <c:v> 462</c:v>
                </c:pt>
                <c:pt idx="13">
                  <c:v> 463</c:v>
                </c:pt>
                <c:pt idx="14">
                  <c:v> 464</c:v>
                </c:pt>
                <c:pt idx="15">
                  <c:v> 465</c:v>
                </c:pt>
                <c:pt idx="16">
                  <c:v> 466</c:v>
                </c:pt>
                <c:pt idx="17">
                  <c:v> 467</c:v>
                </c:pt>
                <c:pt idx="18">
                  <c:v> 468</c:v>
                </c:pt>
                <c:pt idx="19">
                  <c:v> 469</c:v>
                </c:pt>
                <c:pt idx="20">
                  <c:v> 470</c:v>
                </c:pt>
                <c:pt idx="21">
                  <c:v> 471</c:v>
                </c:pt>
                <c:pt idx="22">
                  <c:v> 472</c:v>
                </c:pt>
                <c:pt idx="23">
                  <c:v> 473</c:v>
                </c:pt>
                <c:pt idx="24">
                  <c:v> 474</c:v>
                </c:pt>
                <c:pt idx="25">
                  <c:v> 475</c:v>
                </c:pt>
                <c:pt idx="26">
                  <c:v> 476</c:v>
                </c:pt>
                <c:pt idx="27">
                  <c:v> 477</c:v>
                </c:pt>
                <c:pt idx="28">
                  <c:v> 478</c:v>
                </c:pt>
                <c:pt idx="29">
                  <c:v> 479</c:v>
                </c:pt>
                <c:pt idx="30">
                  <c:v> 480</c:v>
                </c:pt>
                <c:pt idx="31">
                  <c:v> 481</c:v>
                </c:pt>
                <c:pt idx="32">
                  <c:v> 482</c:v>
                </c:pt>
                <c:pt idx="33">
                  <c:v> 483</c:v>
                </c:pt>
                <c:pt idx="34">
                  <c:v> 484</c:v>
                </c:pt>
                <c:pt idx="35">
                  <c:v> 485</c:v>
                </c:pt>
                <c:pt idx="36">
                  <c:v> 486</c:v>
                </c:pt>
                <c:pt idx="37">
                  <c:v> 487</c:v>
                </c:pt>
                <c:pt idx="38">
                  <c:v> 488</c:v>
                </c:pt>
                <c:pt idx="39">
                  <c:v> 489</c:v>
                </c:pt>
                <c:pt idx="40">
                  <c:v> 490</c:v>
                </c:pt>
                <c:pt idx="41">
                  <c:v> 491</c:v>
                </c:pt>
                <c:pt idx="42">
                  <c:v> 492</c:v>
                </c:pt>
                <c:pt idx="43">
                  <c:v> 493</c:v>
                </c:pt>
                <c:pt idx="44">
                  <c:v> 494</c:v>
                </c:pt>
                <c:pt idx="45">
                  <c:v> 495</c:v>
                </c:pt>
                <c:pt idx="46">
                  <c:v> 496</c:v>
                </c:pt>
                <c:pt idx="47">
                  <c:v> 497</c:v>
                </c:pt>
                <c:pt idx="48">
                  <c:v> 498</c:v>
                </c:pt>
                <c:pt idx="49">
                  <c:v> 499</c:v>
                </c:pt>
                <c:pt idx="50">
                  <c:v> 500</c:v>
                </c:pt>
                <c:pt idx="51">
                  <c:v> 501</c:v>
                </c:pt>
                <c:pt idx="52">
                  <c:v> 502</c:v>
                </c:pt>
                <c:pt idx="53">
                  <c:v> 503</c:v>
                </c:pt>
                <c:pt idx="54">
                  <c:v> 504</c:v>
                </c:pt>
                <c:pt idx="55">
                  <c:v> 505</c:v>
                </c:pt>
                <c:pt idx="56">
                  <c:v> 506</c:v>
                </c:pt>
                <c:pt idx="57">
                  <c:v> 507</c:v>
                </c:pt>
                <c:pt idx="58">
                  <c:v> 508</c:v>
                </c:pt>
                <c:pt idx="59">
                  <c:v> 509</c:v>
                </c:pt>
                <c:pt idx="60">
                  <c:v> 510</c:v>
                </c:pt>
                <c:pt idx="61">
                  <c:v> 511</c:v>
                </c:pt>
                <c:pt idx="62">
                  <c:v> 512</c:v>
                </c:pt>
                <c:pt idx="63">
                  <c:v> 513</c:v>
                </c:pt>
                <c:pt idx="64">
                  <c:v> 514</c:v>
                </c:pt>
                <c:pt idx="65">
                  <c:v> 515</c:v>
                </c:pt>
                <c:pt idx="66">
                  <c:v> 516</c:v>
                </c:pt>
                <c:pt idx="67">
                  <c:v> 517</c:v>
                </c:pt>
                <c:pt idx="68">
                  <c:v> 518</c:v>
                </c:pt>
                <c:pt idx="69">
                  <c:v> 519</c:v>
                </c:pt>
                <c:pt idx="70">
                  <c:v> 520</c:v>
                </c:pt>
                <c:pt idx="71">
                  <c:v> 521</c:v>
                </c:pt>
                <c:pt idx="72">
                  <c:v> 522</c:v>
                </c:pt>
                <c:pt idx="73">
                  <c:v> 523</c:v>
                </c:pt>
                <c:pt idx="74">
                  <c:v> 524</c:v>
                </c:pt>
                <c:pt idx="75">
                  <c:v> 525</c:v>
                </c:pt>
                <c:pt idx="76">
                  <c:v> 526</c:v>
                </c:pt>
                <c:pt idx="77">
                  <c:v> 527</c:v>
                </c:pt>
                <c:pt idx="78">
                  <c:v> 528</c:v>
                </c:pt>
                <c:pt idx="79">
                  <c:v> 529</c:v>
                </c:pt>
                <c:pt idx="80">
                  <c:v> 530</c:v>
                </c:pt>
                <c:pt idx="81">
                  <c:v> 531</c:v>
                </c:pt>
                <c:pt idx="82">
                  <c:v> 532</c:v>
                </c:pt>
                <c:pt idx="83">
                  <c:v> 533</c:v>
                </c:pt>
                <c:pt idx="84">
                  <c:v> 534</c:v>
                </c:pt>
                <c:pt idx="85">
                  <c:v> 535</c:v>
                </c:pt>
                <c:pt idx="86">
                  <c:v> 536</c:v>
                </c:pt>
                <c:pt idx="87">
                  <c:v> 537</c:v>
                </c:pt>
                <c:pt idx="88">
                  <c:v> 538</c:v>
                </c:pt>
                <c:pt idx="89">
                  <c:v> 539</c:v>
                </c:pt>
                <c:pt idx="90">
                  <c:v> 540</c:v>
                </c:pt>
                <c:pt idx="91">
                  <c:v> 541</c:v>
                </c:pt>
                <c:pt idx="92">
                  <c:v> 542</c:v>
                </c:pt>
                <c:pt idx="93">
                  <c:v> 543</c:v>
                </c:pt>
                <c:pt idx="94">
                  <c:v> 544</c:v>
                </c:pt>
                <c:pt idx="95">
                  <c:v> 545</c:v>
                </c:pt>
                <c:pt idx="96">
                  <c:v> 546</c:v>
                </c:pt>
                <c:pt idx="97">
                  <c:v> 547</c:v>
                </c:pt>
                <c:pt idx="98">
                  <c:v> 548</c:v>
                </c:pt>
                <c:pt idx="99">
                  <c:v> 549</c:v>
                </c:pt>
                <c:pt idx="100">
                  <c:v> 550</c:v>
                </c:pt>
                <c:pt idx="101">
                  <c:v> 551</c:v>
                </c:pt>
                <c:pt idx="102">
                  <c:v> 552</c:v>
                </c:pt>
                <c:pt idx="103">
                  <c:v> 553</c:v>
                </c:pt>
                <c:pt idx="104">
                  <c:v> 554</c:v>
                </c:pt>
                <c:pt idx="105">
                  <c:v> 555</c:v>
                </c:pt>
                <c:pt idx="106">
                  <c:v> 556</c:v>
                </c:pt>
                <c:pt idx="107">
                  <c:v> 557</c:v>
                </c:pt>
                <c:pt idx="108">
                  <c:v> 558</c:v>
                </c:pt>
                <c:pt idx="109">
                  <c:v> 559</c:v>
                </c:pt>
                <c:pt idx="110">
                  <c:v> 560</c:v>
                </c:pt>
                <c:pt idx="111">
                  <c:v> 561</c:v>
                </c:pt>
                <c:pt idx="112">
                  <c:v> 562</c:v>
                </c:pt>
                <c:pt idx="113">
                  <c:v> 563</c:v>
                </c:pt>
                <c:pt idx="114">
                  <c:v> 564</c:v>
                </c:pt>
                <c:pt idx="115">
                  <c:v> 565</c:v>
                </c:pt>
                <c:pt idx="116">
                  <c:v> 566</c:v>
                </c:pt>
                <c:pt idx="117">
                  <c:v> 567</c:v>
                </c:pt>
                <c:pt idx="118">
                  <c:v> 568</c:v>
                </c:pt>
                <c:pt idx="119">
                  <c:v> 569</c:v>
                </c:pt>
                <c:pt idx="120">
                  <c:v> 570</c:v>
                </c:pt>
                <c:pt idx="121">
                  <c:v> 571</c:v>
                </c:pt>
                <c:pt idx="122">
                  <c:v> 572</c:v>
                </c:pt>
                <c:pt idx="123">
                  <c:v> 573</c:v>
                </c:pt>
                <c:pt idx="124">
                  <c:v> 574</c:v>
                </c:pt>
                <c:pt idx="125">
                  <c:v> 575</c:v>
                </c:pt>
                <c:pt idx="126">
                  <c:v> 576</c:v>
                </c:pt>
                <c:pt idx="127">
                  <c:v> 577</c:v>
                </c:pt>
                <c:pt idx="128">
                  <c:v> 578</c:v>
                </c:pt>
                <c:pt idx="129">
                  <c:v> 579</c:v>
                </c:pt>
                <c:pt idx="130">
                  <c:v> 580</c:v>
                </c:pt>
                <c:pt idx="131">
                  <c:v> 581</c:v>
                </c:pt>
                <c:pt idx="132">
                  <c:v> 582</c:v>
                </c:pt>
                <c:pt idx="133">
                  <c:v> 583</c:v>
                </c:pt>
                <c:pt idx="134">
                  <c:v> 584</c:v>
                </c:pt>
                <c:pt idx="135">
                  <c:v> 585</c:v>
                </c:pt>
                <c:pt idx="136">
                  <c:v> 586</c:v>
                </c:pt>
                <c:pt idx="137">
                  <c:v> 587</c:v>
                </c:pt>
                <c:pt idx="138">
                  <c:v> 588</c:v>
                </c:pt>
                <c:pt idx="139">
                  <c:v> 589</c:v>
                </c:pt>
                <c:pt idx="140">
                  <c:v> 590</c:v>
                </c:pt>
                <c:pt idx="141">
                  <c:v> 591</c:v>
                </c:pt>
                <c:pt idx="142">
                  <c:v> 592</c:v>
                </c:pt>
                <c:pt idx="143">
                  <c:v> 593</c:v>
                </c:pt>
                <c:pt idx="144">
                  <c:v> 594</c:v>
                </c:pt>
                <c:pt idx="145">
                  <c:v> 595</c:v>
                </c:pt>
                <c:pt idx="146">
                  <c:v> 596</c:v>
                </c:pt>
                <c:pt idx="147">
                  <c:v> 597</c:v>
                </c:pt>
                <c:pt idx="148">
                  <c:v> 598</c:v>
                </c:pt>
                <c:pt idx="149">
                  <c:v> 599</c:v>
                </c:pt>
                <c:pt idx="150">
                  <c:v> 600</c:v>
                </c:pt>
              </c:strCache>
            </c:strRef>
          </c:cat>
          <c:val>
            <c:numRef>
              <c:f>'Enter Data 1'!$K$453:$K$603</c:f>
              <c:numCache>
                <c:formatCode>General</c:formatCode>
                <c:ptCount val="151"/>
              </c:numCache>
            </c:numRef>
          </c:val>
          <c:smooth val="0"/>
          <c:extLst>
            <c:ext xmlns:c16="http://schemas.microsoft.com/office/drawing/2014/chart" uri="{C3380CC4-5D6E-409C-BE32-E72D297353CC}">
              <c16:uniqueId val="{00000003-AC16-4D44-95CA-FCF56F75BE09}"/>
            </c:ext>
          </c:extLst>
        </c:ser>
        <c:ser>
          <c:idx val="3"/>
          <c:order val="3"/>
          <c:spPr>
            <a:ln w="12700" cap="rnd">
              <a:noFill/>
              <a:round/>
            </a:ln>
            <a:effectLst/>
          </c:spPr>
          <c:marker>
            <c:symbol val="circle"/>
            <c:size val="4"/>
            <c:spPr>
              <a:solidFill>
                <a:schemeClr val="accent6">
                  <a:lumMod val="60000"/>
                  <a:lumOff val="40000"/>
                </a:schemeClr>
              </a:solidFill>
              <a:ln w="3175">
                <a:solidFill>
                  <a:schemeClr val="accent6">
                    <a:lumMod val="60000"/>
                    <a:lumOff val="40000"/>
                  </a:schemeClr>
                </a:solidFill>
              </a:ln>
              <a:effectLst/>
            </c:spPr>
          </c:marker>
          <c:cat>
            <c:strRef>
              <c:f>'Enter Data 1'!$B$453:$C$603</c:f>
              <c:strCache>
                <c:ptCount val="151"/>
                <c:pt idx="0">
                  <c:v> 450</c:v>
                </c:pt>
                <c:pt idx="1">
                  <c:v> 451</c:v>
                </c:pt>
                <c:pt idx="2">
                  <c:v> 452</c:v>
                </c:pt>
                <c:pt idx="3">
                  <c:v> 453</c:v>
                </c:pt>
                <c:pt idx="4">
                  <c:v> 454</c:v>
                </c:pt>
                <c:pt idx="5">
                  <c:v> 455</c:v>
                </c:pt>
                <c:pt idx="6">
                  <c:v> 456</c:v>
                </c:pt>
                <c:pt idx="7">
                  <c:v> 457</c:v>
                </c:pt>
                <c:pt idx="8">
                  <c:v> 458</c:v>
                </c:pt>
                <c:pt idx="9">
                  <c:v> 459</c:v>
                </c:pt>
                <c:pt idx="10">
                  <c:v> 460</c:v>
                </c:pt>
                <c:pt idx="11">
                  <c:v> 461</c:v>
                </c:pt>
                <c:pt idx="12">
                  <c:v> 462</c:v>
                </c:pt>
                <c:pt idx="13">
                  <c:v> 463</c:v>
                </c:pt>
                <c:pt idx="14">
                  <c:v> 464</c:v>
                </c:pt>
                <c:pt idx="15">
                  <c:v> 465</c:v>
                </c:pt>
                <c:pt idx="16">
                  <c:v> 466</c:v>
                </c:pt>
                <c:pt idx="17">
                  <c:v> 467</c:v>
                </c:pt>
                <c:pt idx="18">
                  <c:v> 468</c:v>
                </c:pt>
                <c:pt idx="19">
                  <c:v> 469</c:v>
                </c:pt>
                <c:pt idx="20">
                  <c:v> 470</c:v>
                </c:pt>
                <c:pt idx="21">
                  <c:v> 471</c:v>
                </c:pt>
                <c:pt idx="22">
                  <c:v> 472</c:v>
                </c:pt>
                <c:pt idx="23">
                  <c:v> 473</c:v>
                </c:pt>
                <c:pt idx="24">
                  <c:v> 474</c:v>
                </c:pt>
                <c:pt idx="25">
                  <c:v> 475</c:v>
                </c:pt>
                <c:pt idx="26">
                  <c:v> 476</c:v>
                </c:pt>
                <c:pt idx="27">
                  <c:v> 477</c:v>
                </c:pt>
                <c:pt idx="28">
                  <c:v> 478</c:v>
                </c:pt>
                <c:pt idx="29">
                  <c:v> 479</c:v>
                </c:pt>
                <c:pt idx="30">
                  <c:v> 480</c:v>
                </c:pt>
                <c:pt idx="31">
                  <c:v> 481</c:v>
                </c:pt>
                <c:pt idx="32">
                  <c:v> 482</c:v>
                </c:pt>
                <c:pt idx="33">
                  <c:v> 483</c:v>
                </c:pt>
                <c:pt idx="34">
                  <c:v> 484</c:v>
                </c:pt>
                <c:pt idx="35">
                  <c:v> 485</c:v>
                </c:pt>
                <c:pt idx="36">
                  <c:v> 486</c:v>
                </c:pt>
                <c:pt idx="37">
                  <c:v> 487</c:v>
                </c:pt>
                <c:pt idx="38">
                  <c:v> 488</c:v>
                </c:pt>
                <c:pt idx="39">
                  <c:v> 489</c:v>
                </c:pt>
                <c:pt idx="40">
                  <c:v> 490</c:v>
                </c:pt>
                <c:pt idx="41">
                  <c:v> 491</c:v>
                </c:pt>
                <c:pt idx="42">
                  <c:v> 492</c:v>
                </c:pt>
                <c:pt idx="43">
                  <c:v> 493</c:v>
                </c:pt>
                <c:pt idx="44">
                  <c:v> 494</c:v>
                </c:pt>
                <c:pt idx="45">
                  <c:v> 495</c:v>
                </c:pt>
                <c:pt idx="46">
                  <c:v> 496</c:v>
                </c:pt>
                <c:pt idx="47">
                  <c:v> 497</c:v>
                </c:pt>
                <c:pt idx="48">
                  <c:v> 498</c:v>
                </c:pt>
                <c:pt idx="49">
                  <c:v> 499</c:v>
                </c:pt>
                <c:pt idx="50">
                  <c:v> 500</c:v>
                </c:pt>
                <c:pt idx="51">
                  <c:v> 501</c:v>
                </c:pt>
                <c:pt idx="52">
                  <c:v> 502</c:v>
                </c:pt>
                <c:pt idx="53">
                  <c:v> 503</c:v>
                </c:pt>
                <c:pt idx="54">
                  <c:v> 504</c:v>
                </c:pt>
                <c:pt idx="55">
                  <c:v> 505</c:v>
                </c:pt>
                <c:pt idx="56">
                  <c:v> 506</c:v>
                </c:pt>
                <c:pt idx="57">
                  <c:v> 507</c:v>
                </c:pt>
                <c:pt idx="58">
                  <c:v> 508</c:v>
                </c:pt>
                <c:pt idx="59">
                  <c:v> 509</c:v>
                </c:pt>
                <c:pt idx="60">
                  <c:v> 510</c:v>
                </c:pt>
                <c:pt idx="61">
                  <c:v> 511</c:v>
                </c:pt>
                <c:pt idx="62">
                  <c:v> 512</c:v>
                </c:pt>
                <c:pt idx="63">
                  <c:v> 513</c:v>
                </c:pt>
                <c:pt idx="64">
                  <c:v> 514</c:v>
                </c:pt>
                <c:pt idx="65">
                  <c:v> 515</c:v>
                </c:pt>
                <c:pt idx="66">
                  <c:v> 516</c:v>
                </c:pt>
                <c:pt idx="67">
                  <c:v> 517</c:v>
                </c:pt>
                <c:pt idx="68">
                  <c:v> 518</c:v>
                </c:pt>
                <c:pt idx="69">
                  <c:v> 519</c:v>
                </c:pt>
                <c:pt idx="70">
                  <c:v> 520</c:v>
                </c:pt>
                <c:pt idx="71">
                  <c:v> 521</c:v>
                </c:pt>
                <c:pt idx="72">
                  <c:v> 522</c:v>
                </c:pt>
                <c:pt idx="73">
                  <c:v> 523</c:v>
                </c:pt>
                <c:pt idx="74">
                  <c:v> 524</c:v>
                </c:pt>
                <c:pt idx="75">
                  <c:v> 525</c:v>
                </c:pt>
                <c:pt idx="76">
                  <c:v> 526</c:v>
                </c:pt>
                <c:pt idx="77">
                  <c:v> 527</c:v>
                </c:pt>
                <c:pt idx="78">
                  <c:v> 528</c:v>
                </c:pt>
                <c:pt idx="79">
                  <c:v> 529</c:v>
                </c:pt>
                <c:pt idx="80">
                  <c:v> 530</c:v>
                </c:pt>
                <c:pt idx="81">
                  <c:v> 531</c:v>
                </c:pt>
                <c:pt idx="82">
                  <c:v> 532</c:v>
                </c:pt>
                <c:pt idx="83">
                  <c:v> 533</c:v>
                </c:pt>
                <c:pt idx="84">
                  <c:v> 534</c:v>
                </c:pt>
                <c:pt idx="85">
                  <c:v> 535</c:v>
                </c:pt>
                <c:pt idx="86">
                  <c:v> 536</c:v>
                </c:pt>
                <c:pt idx="87">
                  <c:v> 537</c:v>
                </c:pt>
                <c:pt idx="88">
                  <c:v> 538</c:v>
                </c:pt>
                <c:pt idx="89">
                  <c:v> 539</c:v>
                </c:pt>
                <c:pt idx="90">
                  <c:v> 540</c:v>
                </c:pt>
                <c:pt idx="91">
                  <c:v> 541</c:v>
                </c:pt>
                <c:pt idx="92">
                  <c:v> 542</c:v>
                </c:pt>
                <c:pt idx="93">
                  <c:v> 543</c:v>
                </c:pt>
                <c:pt idx="94">
                  <c:v> 544</c:v>
                </c:pt>
                <c:pt idx="95">
                  <c:v> 545</c:v>
                </c:pt>
                <c:pt idx="96">
                  <c:v> 546</c:v>
                </c:pt>
                <c:pt idx="97">
                  <c:v> 547</c:v>
                </c:pt>
                <c:pt idx="98">
                  <c:v> 548</c:v>
                </c:pt>
                <c:pt idx="99">
                  <c:v> 549</c:v>
                </c:pt>
                <c:pt idx="100">
                  <c:v> 550</c:v>
                </c:pt>
                <c:pt idx="101">
                  <c:v> 551</c:v>
                </c:pt>
                <c:pt idx="102">
                  <c:v> 552</c:v>
                </c:pt>
                <c:pt idx="103">
                  <c:v> 553</c:v>
                </c:pt>
                <c:pt idx="104">
                  <c:v> 554</c:v>
                </c:pt>
                <c:pt idx="105">
                  <c:v> 555</c:v>
                </c:pt>
                <c:pt idx="106">
                  <c:v> 556</c:v>
                </c:pt>
                <c:pt idx="107">
                  <c:v> 557</c:v>
                </c:pt>
                <c:pt idx="108">
                  <c:v> 558</c:v>
                </c:pt>
                <c:pt idx="109">
                  <c:v> 559</c:v>
                </c:pt>
                <c:pt idx="110">
                  <c:v> 560</c:v>
                </c:pt>
                <c:pt idx="111">
                  <c:v> 561</c:v>
                </c:pt>
                <c:pt idx="112">
                  <c:v> 562</c:v>
                </c:pt>
                <c:pt idx="113">
                  <c:v> 563</c:v>
                </c:pt>
                <c:pt idx="114">
                  <c:v> 564</c:v>
                </c:pt>
                <c:pt idx="115">
                  <c:v> 565</c:v>
                </c:pt>
                <c:pt idx="116">
                  <c:v> 566</c:v>
                </c:pt>
                <c:pt idx="117">
                  <c:v> 567</c:v>
                </c:pt>
                <c:pt idx="118">
                  <c:v> 568</c:v>
                </c:pt>
                <c:pt idx="119">
                  <c:v> 569</c:v>
                </c:pt>
                <c:pt idx="120">
                  <c:v> 570</c:v>
                </c:pt>
                <c:pt idx="121">
                  <c:v> 571</c:v>
                </c:pt>
                <c:pt idx="122">
                  <c:v> 572</c:v>
                </c:pt>
                <c:pt idx="123">
                  <c:v> 573</c:v>
                </c:pt>
                <c:pt idx="124">
                  <c:v> 574</c:v>
                </c:pt>
                <c:pt idx="125">
                  <c:v> 575</c:v>
                </c:pt>
                <c:pt idx="126">
                  <c:v> 576</c:v>
                </c:pt>
                <c:pt idx="127">
                  <c:v> 577</c:v>
                </c:pt>
                <c:pt idx="128">
                  <c:v> 578</c:v>
                </c:pt>
                <c:pt idx="129">
                  <c:v> 579</c:v>
                </c:pt>
                <c:pt idx="130">
                  <c:v> 580</c:v>
                </c:pt>
                <c:pt idx="131">
                  <c:v> 581</c:v>
                </c:pt>
                <c:pt idx="132">
                  <c:v> 582</c:v>
                </c:pt>
                <c:pt idx="133">
                  <c:v> 583</c:v>
                </c:pt>
                <c:pt idx="134">
                  <c:v> 584</c:v>
                </c:pt>
                <c:pt idx="135">
                  <c:v> 585</c:v>
                </c:pt>
                <c:pt idx="136">
                  <c:v> 586</c:v>
                </c:pt>
                <c:pt idx="137">
                  <c:v> 587</c:v>
                </c:pt>
                <c:pt idx="138">
                  <c:v> 588</c:v>
                </c:pt>
                <c:pt idx="139">
                  <c:v> 589</c:v>
                </c:pt>
                <c:pt idx="140">
                  <c:v> 590</c:v>
                </c:pt>
                <c:pt idx="141">
                  <c:v> 591</c:v>
                </c:pt>
                <c:pt idx="142">
                  <c:v> 592</c:v>
                </c:pt>
                <c:pt idx="143">
                  <c:v> 593</c:v>
                </c:pt>
                <c:pt idx="144">
                  <c:v> 594</c:v>
                </c:pt>
                <c:pt idx="145">
                  <c:v> 595</c:v>
                </c:pt>
                <c:pt idx="146">
                  <c:v> 596</c:v>
                </c:pt>
                <c:pt idx="147">
                  <c:v> 597</c:v>
                </c:pt>
                <c:pt idx="148">
                  <c:v> 598</c:v>
                </c:pt>
                <c:pt idx="149">
                  <c:v> 599</c:v>
                </c:pt>
                <c:pt idx="150">
                  <c:v> 600</c:v>
                </c:pt>
              </c:strCache>
            </c:strRef>
          </c:cat>
          <c:val>
            <c:numRef>
              <c:f>'Enter Data 1'!$L$453:$L$603</c:f>
              <c:numCache>
                <c:formatCode>General</c:formatCode>
                <c:ptCount val="151"/>
              </c:numCache>
            </c:numRef>
          </c:val>
          <c:smooth val="0"/>
          <c:extLst>
            <c:ext xmlns:c16="http://schemas.microsoft.com/office/drawing/2014/chart" uri="{C3380CC4-5D6E-409C-BE32-E72D297353CC}">
              <c16:uniqueId val="{00000004-AC16-4D44-95CA-FCF56F75BE09}"/>
            </c:ext>
          </c:extLst>
        </c:ser>
        <c:ser>
          <c:idx val="4"/>
          <c:order val="4"/>
          <c:spPr>
            <a:ln w="12700" cap="rnd">
              <a:noFill/>
              <a:round/>
            </a:ln>
            <a:effectLst/>
          </c:spPr>
          <c:marker>
            <c:symbol val="circle"/>
            <c:size val="4"/>
            <c:spPr>
              <a:noFill/>
              <a:ln w="3175">
                <a:solidFill>
                  <a:schemeClr val="accent6">
                    <a:lumMod val="60000"/>
                    <a:lumOff val="40000"/>
                  </a:schemeClr>
                </a:solidFill>
              </a:ln>
              <a:effectLst/>
            </c:spPr>
          </c:marker>
          <c:cat>
            <c:strRef>
              <c:f>'Enter Data 1'!$B$453:$C$603</c:f>
              <c:strCache>
                <c:ptCount val="151"/>
                <c:pt idx="0">
                  <c:v> 450</c:v>
                </c:pt>
                <c:pt idx="1">
                  <c:v> 451</c:v>
                </c:pt>
                <c:pt idx="2">
                  <c:v> 452</c:v>
                </c:pt>
                <c:pt idx="3">
                  <c:v> 453</c:v>
                </c:pt>
                <c:pt idx="4">
                  <c:v> 454</c:v>
                </c:pt>
                <c:pt idx="5">
                  <c:v> 455</c:v>
                </c:pt>
                <c:pt idx="6">
                  <c:v> 456</c:v>
                </c:pt>
                <c:pt idx="7">
                  <c:v> 457</c:v>
                </c:pt>
                <c:pt idx="8">
                  <c:v> 458</c:v>
                </c:pt>
                <c:pt idx="9">
                  <c:v> 459</c:v>
                </c:pt>
                <c:pt idx="10">
                  <c:v> 460</c:v>
                </c:pt>
                <c:pt idx="11">
                  <c:v> 461</c:v>
                </c:pt>
                <c:pt idx="12">
                  <c:v> 462</c:v>
                </c:pt>
                <c:pt idx="13">
                  <c:v> 463</c:v>
                </c:pt>
                <c:pt idx="14">
                  <c:v> 464</c:v>
                </c:pt>
                <c:pt idx="15">
                  <c:v> 465</c:v>
                </c:pt>
                <c:pt idx="16">
                  <c:v> 466</c:v>
                </c:pt>
                <c:pt idx="17">
                  <c:v> 467</c:v>
                </c:pt>
                <c:pt idx="18">
                  <c:v> 468</c:v>
                </c:pt>
                <c:pt idx="19">
                  <c:v> 469</c:v>
                </c:pt>
                <c:pt idx="20">
                  <c:v> 470</c:v>
                </c:pt>
                <c:pt idx="21">
                  <c:v> 471</c:v>
                </c:pt>
                <c:pt idx="22">
                  <c:v> 472</c:v>
                </c:pt>
                <c:pt idx="23">
                  <c:v> 473</c:v>
                </c:pt>
                <c:pt idx="24">
                  <c:v> 474</c:v>
                </c:pt>
                <c:pt idx="25">
                  <c:v> 475</c:v>
                </c:pt>
                <c:pt idx="26">
                  <c:v> 476</c:v>
                </c:pt>
                <c:pt idx="27">
                  <c:v> 477</c:v>
                </c:pt>
                <c:pt idx="28">
                  <c:v> 478</c:v>
                </c:pt>
                <c:pt idx="29">
                  <c:v> 479</c:v>
                </c:pt>
                <c:pt idx="30">
                  <c:v> 480</c:v>
                </c:pt>
                <c:pt idx="31">
                  <c:v> 481</c:v>
                </c:pt>
                <c:pt idx="32">
                  <c:v> 482</c:v>
                </c:pt>
                <c:pt idx="33">
                  <c:v> 483</c:v>
                </c:pt>
                <c:pt idx="34">
                  <c:v> 484</c:v>
                </c:pt>
                <c:pt idx="35">
                  <c:v> 485</c:v>
                </c:pt>
                <c:pt idx="36">
                  <c:v> 486</c:v>
                </c:pt>
                <c:pt idx="37">
                  <c:v> 487</c:v>
                </c:pt>
                <c:pt idx="38">
                  <c:v> 488</c:v>
                </c:pt>
                <c:pt idx="39">
                  <c:v> 489</c:v>
                </c:pt>
                <c:pt idx="40">
                  <c:v> 490</c:v>
                </c:pt>
                <c:pt idx="41">
                  <c:v> 491</c:v>
                </c:pt>
                <c:pt idx="42">
                  <c:v> 492</c:v>
                </c:pt>
                <c:pt idx="43">
                  <c:v> 493</c:v>
                </c:pt>
                <c:pt idx="44">
                  <c:v> 494</c:v>
                </c:pt>
                <c:pt idx="45">
                  <c:v> 495</c:v>
                </c:pt>
                <c:pt idx="46">
                  <c:v> 496</c:v>
                </c:pt>
                <c:pt idx="47">
                  <c:v> 497</c:v>
                </c:pt>
                <c:pt idx="48">
                  <c:v> 498</c:v>
                </c:pt>
                <c:pt idx="49">
                  <c:v> 499</c:v>
                </c:pt>
                <c:pt idx="50">
                  <c:v> 500</c:v>
                </c:pt>
                <c:pt idx="51">
                  <c:v> 501</c:v>
                </c:pt>
                <c:pt idx="52">
                  <c:v> 502</c:v>
                </c:pt>
                <c:pt idx="53">
                  <c:v> 503</c:v>
                </c:pt>
                <c:pt idx="54">
                  <c:v> 504</c:v>
                </c:pt>
                <c:pt idx="55">
                  <c:v> 505</c:v>
                </c:pt>
                <c:pt idx="56">
                  <c:v> 506</c:v>
                </c:pt>
                <c:pt idx="57">
                  <c:v> 507</c:v>
                </c:pt>
                <c:pt idx="58">
                  <c:v> 508</c:v>
                </c:pt>
                <c:pt idx="59">
                  <c:v> 509</c:v>
                </c:pt>
                <c:pt idx="60">
                  <c:v> 510</c:v>
                </c:pt>
                <c:pt idx="61">
                  <c:v> 511</c:v>
                </c:pt>
                <c:pt idx="62">
                  <c:v> 512</c:v>
                </c:pt>
                <c:pt idx="63">
                  <c:v> 513</c:v>
                </c:pt>
                <c:pt idx="64">
                  <c:v> 514</c:v>
                </c:pt>
                <c:pt idx="65">
                  <c:v> 515</c:v>
                </c:pt>
                <c:pt idx="66">
                  <c:v> 516</c:v>
                </c:pt>
                <c:pt idx="67">
                  <c:v> 517</c:v>
                </c:pt>
                <c:pt idx="68">
                  <c:v> 518</c:v>
                </c:pt>
                <c:pt idx="69">
                  <c:v> 519</c:v>
                </c:pt>
                <c:pt idx="70">
                  <c:v> 520</c:v>
                </c:pt>
                <c:pt idx="71">
                  <c:v> 521</c:v>
                </c:pt>
                <c:pt idx="72">
                  <c:v> 522</c:v>
                </c:pt>
                <c:pt idx="73">
                  <c:v> 523</c:v>
                </c:pt>
                <c:pt idx="74">
                  <c:v> 524</c:v>
                </c:pt>
                <c:pt idx="75">
                  <c:v> 525</c:v>
                </c:pt>
                <c:pt idx="76">
                  <c:v> 526</c:v>
                </c:pt>
                <c:pt idx="77">
                  <c:v> 527</c:v>
                </c:pt>
                <c:pt idx="78">
                  <c:v> 528</c:v>
                </c:pt>
                <c:pt idx="79">
                  <c:v> 529</c:v>
                </c:pt>
                <c:pt idx="80">
                  <c:v> 530</c:v>
                </c:pt>
                <c:pt idx="81">
                  <c:v> 531</c:v>
                </c:pt>
                <c:pt idx="82">
                  <c:v> 532</c:v>
                </c:pt>
                <c:pt idx="83">
                  <c:v> 533</c:v>
                </c:pt>
                <c:pt idx="84">
                  <c:v> 534</c:v>
                </c:pt>
                <c:pt idx="85">
                  <c:v> 535</c:v>
                </c:pt>
                <c:pt idx="86">
                  <c:v> 536</c:v>
                </c:pt>
                <c:pt idx="87">
                  <c:v> 537</c:v>
                </c:pt>
                <c:pt idx="88">
                  <c:v> 538</c:v>
                </c:pt>
                <c:pt idx="89">
                  <c:v> 539</c:v>
                </c:pt>
                <c:pt idx="90">
                  <c:v> 540</c:v>
                </c:pt>
                <c:pt idx="91">
                  <c:v> 541</c:v>
                </c:pt>
                <c:pt idx="92">
                  <c:v> 542</c:v>
                </c:pt>
                <c:pt idx="93">
                  <c:v> 543</c:v>
                </c:pt>
                <c:pt idx="94">
                  <c:v> 544</c:v>
                </c:pt>
                <c:pt idx="95">
                  <c:v> 545</c:v>
                </c:pt>
                <c:pt idx="96">
                  <c:v> 546</c:v>
                </c:pt>
                <c:pt idx="97">
                  <c:v> 547</c:v>
                </c:pt>
                <c:pt idx="98">
                  <c:v> 548</c:v>
                </c:pt>
                <c:pt idx="99">
                  <c:v> 549</c:v>
                </c:pt>
                <c:pt idx="100">
                  <c:v> 550</c:v>
                </c:pt>
                <c:pt idx="101">
                  <c:v> 551</c:v>
                </c:pt>
                <c:pt idx="102">
                  <c:v> 552</c:v>
                </c:pt>
                <c:pt idx="103">
                  <c:v> 553</c:v>
                </c:pt>
                <c:pt idx="104">
                  <c:v> 554</c:v>
                </c:pt>
                <c:pt idx="105">
                  <c:v> 555</c:v>
                </c:pt>
                <c:pt idx="106">
                  <c:v> 556</c:v>
                </c:pt>
                <c:pt idx="107">
                  <c:v> 557</c:v>
                </c:pt>
                <c:pt idx="108">
                  <c:v> 558</c:v>
                </c:pt>
                <c:pt idx="109">
                  <c:v> 559</c:v>
                </c:pt>
                <c:pt idx="110">
                  <c:v> 560</c:v>
                </c:pt>
                <c:pt idx="111">
                  <c:v> 561</c:v>
                </c:pt>
                <c:pt idx="112">
                  <c:v> 562</c:v>
                </c:pt>
                <c:pt idx="113">
                  <c:v> 563</c:v>
                </c:pt>
                <c:pt idx="114">
                  <c:v> 564</c:v>
                </c:pt>
                <c:pt idx="115">
                  <c:v> 565</c:v>
                </c:pt>
                <c:pt idx="116">
                  <c:v> 566</c:v>
                </c:pt>
                <c:pt idx="117">
                  <c:v> 567</c:v>
                </c:pt>
                <c:pt idx="118">
                  <c:v> 568</c:v>
                </c:pt>
                <c:pt idx="119">
                  <c:v> 569</c:v>
                </c:pt>
                <c:pt idx="120">
                  <c:v> 570</c:v>
                </c:pt>
                <c:pt idx="121">
                  <c:v> 571</c:v>
                </c:pt>
                <c:pt idx="122">
                  <c:v> 572</c:v>
                </c:pt>
                <c:pt idx="123">
                  <c:v> 573</c:v>
                </c:pt>
                <c:pt idx="124">
                  <c:v> 574</c:v>
                </c:pt>
                <c:pt idx="125">
                  <c:v> 575</c:v>
                </c:pt>
                <c:pt idx="126">
                  <c:v> 576</c:v>
                </c:pt>
                <c:pt idx="127">
                  <c:v> 577</c:v>
                </c:pt>
                <c:pt idx="128">
                  <c:v> 578</c:v>
                </c:pt>
                <c:pt idx="129">
                  <c:v> 579</c:v>
                </c:pt>
                <c:pt idx="130">
                  <c:v> 580</c:v>
                </c:pt>
                <c:pt idx="131">
                  <c:v> 581</c:v>
                </c:pt>
                <c:pt idx="132">
                  <c:v> 582</c:v>
                </c:pt>
                <c:pt idx="133">
                  <c:v> 583</c:v>
                </c:pt>
                <c:pt idx="134">
                  <c:v> 584</c:v>
                </c:pt>
                <c:pt idx="135">
                  <c:v> 585</c:v>
                </c:pt>
                <c:pt idx="136">
                  <c:v> 586</c:v>
                </c:pt>
                <c:pt idx="137">
                  <c:v> 587</c:v>
                </c:pt>
                <c:pt idx="138">
                  <c:v> 588</c:v>
                </c:pt>
                <c:pt idx="139">
                  <c:v> 589</c:v>
                </c:pt>
                <c:pt idx="140">
                  <c:v> 590</c:v>
                </c:pt>
                <c:pt idx="141">
                  <c:v> 591</c:v>
                </c:pt>
                <c:pt idx="142">
                  <c:v> 592</c:v>
                </c:pt>
                <c:pt idx="143">
                  <c:v> 593</c:v>
                </c:pt>
                <c:pt idx="144">
                  <c:v> 594</c:v>
                </c:pt>
                <c:pt idx="145">
                  <c:v> 595</c:v>
                </c:pt>
                <c:pt idx="146">
                  <c:v> 596</c:v>
                </c:pt>
                <c:pt idx="147">
                  <c:v> 597</c:v>
                </c:pt>
                <c:pt idx="148">
                  <c:v> 598</c:v>
                </c:pt>
                <c:pt idx="149">
                  <c:v> 599</c:v>
                </c:pt>
                <c:pt idx="150">
                  <c:v> 600</c:v>
                </c:pt>
              </c:strCache>
            </c:strRef>
          </c:cat>
          <c:val>
            <c:numRef>
              <c:f>'Enter Data 1'!$M$453:$M$603</c:f>
              <c:numCache>
                <c:formatCode>General</c:formatCode>
                <c:ptCount val="151"/>
              </c:numCache>
            </c:numRef>
          </c:val>
          <c:smooth val="0"/>
          <c:extLst>
            <c:ext xmlns:c16="http://schemas.microsoft.com/office/drawing/2014/chart" uri="{C3380CC4-5D6E-409C-BE32-E72D297353CC}">
              <c16:uniqueId val="{00000005-AC16-4D44-95CA-FCF56F75BE09}"/>
            </c:ext>
          </c:extLst>
        </c:ser>
        <c:ser>
          <c:idx val="5"/>
          <c:order val="5"/>
          <c:spPr>
            <a:ln w="28575" cap="rnd">
              <a:noFill/>
              <a:round/>
            </a:ln>
            <a:effectLst/>
          </c:spPr>
          <c:marker>
            <c:symbol val="circle"/>
            <c:size val="4"/>
            <c:spPr>
              <a:solidFill>
                <a:schemeClr val="accent6">
                  <a:lumMod val="60000"/>
                  <a:lumOff val="40000"/>
                </a:schemeClr>
              </a:solidFill>
              <a:ln w="3175">
                <a:solidFill>
                  <a:schemeClr val="accent6">
                    <a:lumMod val="40000"/>
                    <a:lumOff val="60000"/>
                  </a:schemeClr>
                </a:solidFill>
              </a:ln>
              <a:effectLst/>
            </c:spPr>
          </c:marker>
          <c:cat>
            <c:strRef>
              <c:f>'Enter Data 1'!$B$453:$C$603</c:f>
              <c:strCache>
                <c:ptCount val="151"/>
                <c:pt idx="0">
                  <c:v> 450</c:v>
                </c:pt>
                <c:pt idx="1">
                  <c:v> 451</c:v>
                </c:pt>
                <c:pt idx="2">
                  <c:v> 452</c:v>
                </c:pt>
                <c:pt idx="3">
                  <c:v> 453</c:v>
                </c:pt>
                <c:pt idx="4">
                  <c:v> 454</c:v>
                </c:pt>
                <c:pt idx="5">
                  <c:v> 455</c:v>
                </c:pt>
                <c:pt idx="6">
                  <c:v> 456</c:v>
                </c:pt>
                <c:pt idx="7">
                  <c:v> 457</c:v>
                </c:pt>
                <c:pt idx="8">
                  <c:v> 458</c:v>
                </c:pt>
                <c:pt idx="9">
                  <c:v> 459</c:v>
                </c:pt>
                <c:pt idx="10">
                  <c:v> 460</c:v>
                </c:pt>
                <c:pt idx="11">
                  <c:v> 461</c:v>
                </c:pt>
                <c:pt idx="12">
                  <c:v> 462</c:v>
                </c:pt>
                <c:pt idx="13">
                  <c:v> 463</c:v>
                </c:pt>
                <c:pt idx="14">
                  <c:v> 464</c:v>
                </c:pt>
                <c:pt idx="15">
                  <c:v> 465</c:v>
                </c:pt>
                <c:pt idx="16">
                  <c:v> 466</c:v>
                </c:pt>
                <c:pt idx="17">
                  <c:v> 467</c:v>
                </c:pt>
                <c:pt idx="18">
                  <c:v> 468</c:v>
                </c:pt>
                <c:pt idx="19">
                  <c:v> 469</c:v>
                </c:pt>
                <c:pt idx="20">
                  <c:v> 470</c:v>
                </c:pt>
                <c:pt idx="21">
                  <c:v> 471</c:v>
                </c:pt>
                <c:pt idx="22">
                  <c:v> 472</c:v>
                </c:pt>
                <c:pt idx="23">
                  <c:v> 473</c:v>
                </c:pt>
                <c:pt idx="24">
                  <c:v> 474</c:v>
                </c:pt>
                <c:pt idx="25">
                  <c:v> 475</c:v>
                </c:pt>
                <c:pt idx="26">
                  <c:v> 476</c:v>
                </c:pt>
                <c:pt idx="27">
                  <c:v> 477</c:v>
                </c:pt>
                <c:pt idx="28">
                  <c:v> 478</c:v>
                </c:pt>
                <c:pt idx="29">
                  <c:v> 479</c:v>
                </c:pt>
                <c:pt idx="30">
                  <c:v> 480</c:v>
                </c:pt>
                <c:pt idx="31">
                  <c:v> 481</c:v>
                </c:pt>
                <c:pt idx="32">
                  <c:v> 482</c:v>
                </c:pt>
                <c:pt idx="33">
                  <c:v> 483</c:v>
                </c:pt>
                <c:pt idx="34">
                  <c:v> 484</c:v>
                </c:pt>
                <c:pt idx="35">
                  <c:v> 485</c:v>
                </c:pt>
                <c:pt idx="36">
                  <c:v> 486</c:v>
                </c:pt>
                <c:pt idx="37">
                  <c:v> 487</c:v>
                </c:pt>
                <c:pt idx="38">
                  <c:v> 488</c:v>
                </c:pt>
                <c:pt idx="39">
                  <c:v> 489</c:v>
                </c:pt>
                <c:pt idx="40">
                  <c:v> 490</c:v>
                </c:pt>
                <c:pt idx="41">
                  <c:v> 491</c:v>
                </c:pt>
                <c:pt idx="42">
                  <c:v> 492</c:v>
                </c:pt>
                <c:pt idx="43">
                  <c:v> 493</c:v>
                </c:pt>
                <c:pt idx="44">
                  <c:v> 494</c:v>
                </c:pt>
                <c:pt idx="45">
                  <c:v> 495</c:v>
                </c:pt>
                <c:pt idx="46">
                  <c:v> 496</c:v>
                </c:pt>
                <c:pt idx="47">
                  <c:v> 497</c:v>
                </c:pt>
                <c:pt idx="48">
                  <c:v> 498</c:v>
                </c:pt>
                <c:pt idx="49">
                  <c:v> 499</c:v>
                </c:pt>
                <c:pt idx="50">
                  <c:v> 500</c:v>
                </c:pt>
                <c:pt idx="51">
                  <c:v> 501</c:v>
                </c:pt>
                <c:pt idx="52">
                  <c:v> 502</c:v>
                </c:pt>
                <c:pt idx="53">
                  <c:v> 503</c:v>
                </c:pt>
                <c:pt idx="54">
                  <c:v> 504</c:v>
                </c:pt>
                <c:pt idx="55">
                  <c:v> 505</c:v>
                </c:pt>
                <c:pt idx="56">
                  <c:v> 506</c:v>
                </c:pt>
                <c:pt idx="57">
                  <c:v> 507</c:v>
                </c:pt>
                <c:pt idx="58">
                  <c:v> 508</c:v>
                </c:pt>
                <c:pt idx="59">
                  <c:v> 509</c:v>
                </c:pt>
                <c:pt idx="60">
                  <c:v> 510</c:v>
                </c:pt>
                <c:pt idx="61">
                  <c:v> 511</c:v>
                </c:pt>
                <c:pt idx="62">
                  <c:v> 512</c:v>
                </c:pt>
                <c:pt idx="63">
                  <c:v> 513</c:v>
                </c:pt>
                <c:pt idx="64">
                  <c:v> 514</c:v>
                </c:pt>
                <c:pt idx="65">
                  <c:v> 515</c:v>
                </c:pt>
                <c:pt idx="66">
                  <c:v> 516</c:v>
                </c:pt>
                <c:pt idx="67">
                  <c:v> 517</c:v>
                </c:pt>
                <c:pt idx="68">
                  <c:v> 518</c:v>
                </c:pt>
                <c:pt idx="69">
                  <c:v> 519</c:v>
                </c:pt>
                <c:pt idx="70">
                  <c:v> 520</c:v>
                </c:pt>
                <c:pt idx="71">
                  <c:v> 521</c:v>
                </c:pt>
                <c:pt idx="72">
                  <c:v> 522</c:v>
                </c:pt>
                <c:pt idx="73">
                  <c:v> 523</c:v>
                </c:pt>
                <c:pt idx="74">
                  <c:v> 524</c:v>
                </c:pt>
                <c:pt idx="75">
                  <c:v> 525</c:v>
                </c:pt>
                <c:pt idx="76">
                  <c:v> 526</c:v>
                </c:pt>
                <c:pt idx="77">
                  <c:v> 527</c:v>
                </c:pt>
                <c:pt idx="78">
                  <c:v> 528</c:v>
                </c:pt>
                <c:pt idx="79">
                  <c:v> 529</c:v>
                </c:pt>
                <c:pt idx="80">
                  <c:v> 530</c:v>
                </c:pt>
                <c:pt idx="81">
                  <c:v> 531</c:v>
                </c:pt>
                <c:pt idx="82">
                  <c:v> 532</c:v>
                </c:pt>
                <c:pt idx="83">
                  <c:v> 533</c:v>
                </c:pt>
                <c:pt idx="84">
                  <c:v> 534</c:v>
                </c:pt>
                <c:pt idx="85">
                  <c:v> 535</c:v>
                </c:pt>
                <c:pt idx="86">
                  <c:v> 536</c:v>
                </c:pt>
                <c:pt idx="87">
                  <c:v> 537</c:v>
                </c:pt>
                <c:pt idx="88">
                  <c:v> 538</c:v>
                </c:pt>
                <c:pt idx="89">
                  <c:v> 539</c:v>
                </c:pt>
                <c:pt idx="90">
                  <c:v> 540</c:v>
                </c:pt>
                <c:pt idx="91">
                  <c:v> 541</c:v>
                </c:pt>
                <c:pt idx="92">
                  <c:v> 542</c:v>
                </c:pt>
                <c:pt idx="93">
                  <c:v> 543</c:v>
                </c:pt>
                <c:pt idx="94">
                  <c:v> 544</c:v>
                </c:pt>
                <c:pt idx="95">
                  <c:v> 545</c:v>
                </c:pt>
                <c:pt idx="96">
                  <c:v> 546</c:v>
                </c:pt>
                <c:pt idx="97">
                  <c:v> 547</c:v>
                </c:pt>
                <c:pt idx="98">
                  <c:v> 548</c:v>
                </c:pt>
                <c:pt idx="99">
                  <c:v> 549</c:v>
                </c:pt>
                <c:pt idx="100">
                  <c:v> 550</c:v>
                </c:pt>
                <c:pt idx="101">
                  <c:v> 551</c:v>
                </c:pt>
                <c:pt idx="102">
                  <c:v> 552</c:v>
                </c:pt>
                <c:pt idx="103">
                  <c:v> 553</c:v>
                </c:pt>
                <c:pt idx="104">
                  <c:v> 554</c:v>
                </c:pt>
                <c:pt idx="105">
                  <c:v> 555</c:v>
                </c:pt>
                <c:pt idx="106">
                  <c:v> 556</c:v>
                </c:pt>
                <c:pt idx="107">
                  <c:v> 557</c:v>
                </c:pt>
                <c:pt idx="108">
                  <c:v> 558</c:v>
                </c:pt>
                <c:pt idx="109">
                  <c:v> 559</c:v>
                </c:pt>
                <c:pt idx="110">
                  <c:v> 560</c:v>
                </c:pt>
                <c:pt idx="111">
                  <c:v> 561</c:v>
                </c:pt>
                <c:pt idx="112">
                  <c:v> 562</c:v>
                </c:pt>
                <c:pt idx="113">
                  <c:v> 563</c:v>
                </c:pt>
                <c:pt idx="114">
                  <c:v> 564</c:v>
                </c:pt>
                <c:pt idx="115">
                  <c:v> 565</c:v>
                </c:pt>
                <c:pt idx="116">
                  <c:v> 566</c:v>
                </c:pt>
                <c:pt idx="117">
                  <c:v> 567</c:v>
                </c:pt>
                <c:pt idx="118">
                  <c:v> 568</c:v>
                </c:pt>
                <c:pt idx="119">
                  <c:v> 569</c:v>
                </c:pt>
                <c:pt idx="120">
                  <c:v> 570</c:v>
                </c:pt>
                <c:pt idx="121">
                  <c:v> 571</c:v>
                </c:pt>
                <c:pt idx="122">
                  <c:v> 572</c:v>
                </c:pt>
                <c:pt idx="123">
                  <c:v> 573</c:v>
                </c:pt>
                <c:pt idx="124">
                  <c:v> 574</c:v>
                </c:pt>
                <c:pt idx="125">
                  <c:v> 575</c:v>
                </c:pt>
                <c:pt idx="126">
                  <c:v> 576</c:v>
                </c:pt>
                <c:pt idx="127">
                  <c:v> 577</c:v>
                </c:pt>
                <c:pt idx="128">
                  <c:v> 578</c:v>
                </c:pt>
                <c:pt idx="129">
                  <c:v> 579</c:v>
                </c:pt>
                <c:pt idx="130">
                  <c:v> 580</c:v>
                </c:pt>
                <c:pt idx="131">
                  <c:v> 581</c:v>
                </c:pt>
                <c:pt idx="132">
                  <c:v> 582</c:v>
                </c:pt>
                <c:pt idx="133">
                  <c:v> 583</c:v>
                </c:pt>
                <c:pt idx="134">
                  <c:v> 584</c:v>
                </c:pt>
                <c:pt idx="135">
                  <c:v> 585</c:v>
                </c:pt>
                <c:pt idx="136">
                  <c:v> 586</c:v>
                </c:pt>
                <c:pt idx="137">
                  <c:v> 587</c:v>
                </c:pt>
                <c:pt idx="138">
                  <c:v> 588</c:v>
                </c:pt>
                <c:pt idx="139">
                  <c:v> 589</c:v>
                </c:pt>
                <c:pt idx="140">
                  <c:v> 590</c:v>
                </c:pt>
                <c:pt idx="141">
                  <c:v> 591</c:v>
                </c:pt>
                <c:pt idx="142">
                  <c:v> 592</c:v>
                </c:pt>
                <c:pt idx="143">
                  <c:v> 593</c:v>
                </c:pt>
                <c:pt idx="144">
                  <c:v> 594</c:v>
                </c:pt>
                <c:pt idx="145">
                  <c:v> 595</c:v>
                </c:pt>
                <c:pt idx="146">
                  <c:v> 596</c:v>
                </c:pt>
                <c:pt idx="147">
                  <c:v> 597</c:v>
                </c:pt>
                <c:pt idx="148">
                  <c:v> 598</c:v>
                </c:pt>
                <c:pt idx="149">
                  <c:v> 599</c:v>
                </c:pt>
                <c:pt idx="150">
                  <c:v> 600</c:v>
                </c:pt>
              </c:strCache>
            </c:strRef>
          </c:cat>
          <c:val>
            <c:numRef>
              <c:f>'Enter Data 1'!$N$453:$N$603</c:f>
              <c:numCache>
                <c:formatCode>General</c:formatCode>
                <c:ptCount val="151"/>
              </c:numCache>
            </c:numRef>
          </c:val>
          <c:smooth val="0"/>
          <c:extLst>
            <c:ext xmlns:c16="http://schemas.microsoft.com/office/drawing/2014/chart" uri="{C3380CC4-5D6E-409C-BE32-E72D297353CC}">
              <c16:uniqueId val="{00000006-AC16-4D44-95CA-FCF56F75BE09}"/>
            </c:ext>
          </c:extLst>
        </c:ser>
        <c:ser>
          <c:idx val="6"/>
          <c:order val="6"/>
          <c:spPr>
            <a:ln w="12700" cap="rnd">
              <a:noFill/>
              <a:round/>
            </a:ln>
            <a:effectLst/>
          </c:spPr>
          <c:marker>
            <c:symbol val="circle"/>
            <c:size val="4"/>
            <c:spPr>
              <a:noFill/>
              <a:ln w="3175">
                <a:solidFill>
                  <a:schemeClr val="accent6">
                    <a:lumMod val="60000"/>
                    <a:lumOff val="40000"/>
                  </a:schemeClr>
                </a:solidFill>
              </a:ln>
              <a:effectLst/>
            </c:spPr>
          </c:marker>
          <c:cat>
            <c:strRef>
              <c:f>'Enter Data 1'!$B$453:$C$603</c:f>
              <c:strCache>
                <c:ptCount val="151"/>
                <c:pt idx="0">
                  <c:v> 450</c:v>
                </c:pt>
                <c:pt idx="1">
                  <c:v> 451</c:v>
                </c:pt>
                <c:pt idx="2">
                  <c:v> 452</c:v>
                </c:pt>
                <c:pt idx="3">
                  <c:v> 453</c:v>
                </c:pt>
                <c:pt idx="4">
                  <c:v> 454</c:v>
                </c:pt>
                <c:pt idx="5">
                  <c:v> 455</c:v>
                </c:pt>
                <c:pt idx="6">
                  <c:v> 456</c:v>
                </c:pt>
                <c:pt idx="7">
                  <c:v> 457</c:v>
                </c:pt>
                <c:pt idx="8">
                  <c:v> 458</c:v>
                </c:pt>
                <c:pt idx="9">
                  <c:v> 459</c:v>
                </c:pt>
                <c:pt idx="10">
                  <c:v> 460</c:v>
                </c:pt>
                <c:pt idx="11">
                  <c:v> 461</c:v>
                </c:pt>
                <c:pt idx="12">
                  <c:v> 462</c:v>
                </c:pt>
                <c:pt idx="13">
                  <c:v> 463</c:v>
                </c:pt>
                <c:pt idx="14">
                  <c:v> 464</c:v>
                </c:pt>
                <c:pt idx="15">
                  <c:v> 465</c:v>
                </c:pt>
                <c:pt idx="16">
                  <c:v> 466</c:v>
                </c:pt>
                <c:pt idx="17">
                  <c:v> 467</c:v>
                </c:pt>
                <c:pt idx="18">
                  <c:v> 468</c:v>
                </c:pt>
                <c:pt idx="19">
                  <c:v> 469</c:v>
                </c:pt>
                <c:pt idx="20">
                  <c:v> 470</c:v>
                </c:pt>
                <c:pt idx="21">
                  <c:v> 471</c:v>
                </c:pt>
                <c:pt idx="22">
                  <c:v> 472</c:v>
                </c:pt>
                <c:pt idx="23">
                  <c:v> 473</c:v>
                </c:pt>
                <c:pt idx="24">
                  <c:v> 474</c:v>
                </c:pt>
                <c:pt idx="25">
                  <c:v> 475</c:v>
                </c:pt>
                <c:pt idx="26">
                  <c:v> 476</c:v>
                </c:pt>
                <c:pt idx="27">
                  <c:v> 477</c:v>
                </c:pt>
                <c:pt idx="28">
                  <c:v> 478</c:v>
                </c:pt>
                <c:pt idx="29">
                  <c:v> 479</c:v>
                </c:pt>
                <c:pt idx="30">
                  <c:v> 480</c:v>
                </c:pt>
                <c:pt idx="31">
                  <c:v> 481</c:v>
                </c:pt>
                <c:pt idx="32">
                  <c:v> 482</c:v>
                </c:pt>
                <c:pt idx="33">
                  <c:v> 483</c:v>
                </c:pt>
                <c:pt idx="34">
                  <c:v> 484</c:v>
                </c:pt>
                <c:pt idx="35">
                  <c:v> 485</c:v>
                </c:pt>
                <c:pt idx="36">
                  <c:v> 486</c:v>
                </c:pt>
                <c:pt idx="37">
                  <c:v> 487</c:v>
                </c:pt>
                <c:pt idx="38">
                  <c:v> 488</c:v>
                </c:pt>
                <c:pt idx="39">
                  <c:v> 489</c:v>
                </c:pt>
                <c:pt idx="40">
                  <c:v> 490</c:v>
                </c:pt>
                <c:pt idx="41">
                  <c:v> 491</c:v>
                </c:pt>
                <c:pt idx="42">
                  <c:v> 492</c:v>
                </c:pt>
                <c:pt idx="43">
                  <c:v> 493</c:v>
                </c:pt>
                <c:pt idx="44">
                  <c:v> 494</c:v>
                </c:pt>
                <c:pt idx="45">
                  <c:v> 495</c:v>
                </c:pt>
                <c:pt idx="46">
                  <c:v> 496</c:v>
                </c:pt>
                <c:pt idx="47">
                  <c:v> 497</c:v>
                </c:pt>
                <c:pt idx="48">
                  <c:v> 498</c:v>
                </c:pt>
                <c:pt idx="49">
                  <c:v> 499</c:v>
                </c:pt>
                <c:pt idx="50">
                  <c:v> 500</c:v>
                </c:pt>
                <c:pt idx="51">
                  <c:v> 501</c:v>
                </c:pt>
                <c:pt idx="52">
                  <c:v> 502</c:v>
                </c:pt>
                <c:pt idx="53">
                  <c:v> 503</c:v>
                </c:pt>
                <c:pt idx="54">
                  <c:v> 504</c:v>
                </c:pt>
                <c:pt idx="55">
                  <c:v> 505</c:v>
                </c:pt>
                <c:pt idx="56">
                  <c:v> 506</c:v>
                </c:pt>
                <c:pt idx="57">
                  <c:v> 507</c:v>
                </c:pt>
                <c:pt idx="58">
                  <c:v> 508</c:v>
                </c:pt>
                <c:pt idx="59">
                  <c:v> 509</c:v>
                </c:pt>
                <c:pt idx="60">
                  <c:v> 510</c:v>
                </c:pt>
                <c:pt idx="61">
                  <c:v> 511</c:v>
                </c:pt>
                <c:pt idx="62">
                  <c:v> 512</c:v>
                </c:pt>
                <c:pt idx="63">
                  <c:v> 513</c:v>
                </c:pt>
                <c:pt idx="64">
                  <c:v> 514</c:v>
                </c:pt>
                <c:pt idx="65">
                  <c:v> 515</c:v>
                </c:pt>
                <c:pt idx="66">
                  <c:v> 516</c:v>
                </c:pt>
                <c:pt idx="67">
                  <c:v> 517</c:v>
                </c:pt>
                <c:pt idx="68">
                  <c:v> 518</c:v>
                </c:pt>
                <c:pt idx="69">
                  <c:v> 519</c:v>
                </c:pt>
                <c:pt idx="70">
                  <c:v> 520</c:v>
                </c:pt>
                <c:pt idx="71">
                  <c:v> 521</c:v>
                </c:pt>
                <c:pt idx="72">
                  <c:v> 522</c:v>
                </c:pt>
                <c:pt idx="73">
                  <c:v> 523</c:v>
                </c:pt>
                <c:pt idx="74">
                  <c:v> 524</c:v>
                </c:pt>
                <c:pt idx="75">
                  <c:v> 525</c:v>
                </c:pt>
                <c:pt idx="76">
                  <c:v> 526</c:v>
                </c:pt>
                <c:pt idx="77">
                  <c:v> 527</c:v>
                </c:pt>
                <c:pt idx="78">
                  <c:v> 528</c:v>
                </c:pt>
                <c:pt idx="79">
                  <c:v> 529</c:v>
                </c:pt>
                <c:pt idx="80">
                  <c:v> 530</c:v>
                </c:pt>
                <c:pt idx="81">
                  <c:v> 531</c:v>
                </c:pt>
                <c:pt idx="82">
                  <c:v> 532</c:v>
                </c:pt>
                <c:pt idx="83">
                  <c:v> 533</c:v>
                </c:pt>
                <c:pt idx="84">
                  <c:v> 534</c:v>
                </c:pt>
                <c:pt idx="85">
                  <c:v> 535</c:v>
                </c:pt>
                <c:pt idx="86">
                  <c:v> 536</c:v>
                </c:pt>
                <c:pt idx="87">
                  <c:v> 537</c:v>
                </c:pt>
                <c:pt idx="88">
                  <c:v> 538</c:v>
                </c:pt>
                <c:pt idx="89">
                  <c:v> 539</c:v>
                </c:pt>
                <c:pt idx="90">
                  <c:v> 540</c:v>
                </c:pt>
                <c:pt idx="91">
                  <c:v> 541</c:v>
                </c:pt>
                <c:pt idx="92">
                  <c:v> 542</c:v>
                </c:pt>
                <c:pt idx="93">
                  <c:v> 543</c:v>
                </c:pt>
                <c:pt idx="94">
                  <c:v> 544</c:v>
                </c:pt>
                <c:pt idx="95">
                  <c:v> 545</c:v>
                </c:pt>
                <c:pt idx="96">
                  <c:v> 546</c:v>
                </c:pt>
                <c:pt idx="97">
                  <c:v> 547</c:v>
                </c:pt>
                <c:pt idx="98">
                  <c:v> 548</c:v>
                </c:pt>
                <c:pt idx="99">
                  <c:v> 549</c:v>
                </c:pt>
                <c:pt idx="100">
                  <c:v> 550</c:v>
                </c:pt>
                <c:pt idx="101">
                  <c:v> 551</c:v>
                </c:pt>
                <c:pt idx="102">
                  <c:v> 552</c:v>
                </c:pt>
                <c:pt idx="103">
                  <c:v> 553</c:v>
                </c:pt>
                <c:pt idx="104">
                  <c:v> 554</c:v>
                </c:pt>
                <c:pt idx="105">
                  <c:v> 555</c:v>
                </c:pt>
                <c:pt idx="106">
                  <c:v> 556</c:v>
                </c:pt>
                <c:pt idx="107">
                  <c:v> 557</c:v>
                </c:pt>
                <c:pt idx="108">
                  <c:v> 558</c:v>
                </c:pt>
                <c:pt idx="109">
                  <c:v> 559</c:v>
                </c:pt>
                <c:pt idx="110">
                  <c:v> 560</c:v>
                </c:pt>
                <c:pt idx="111">
                  <c:v> 561</c:v>
                </c:pt>
                <c:pt idx="112">
                  <c:v> 562</c:v>
                </c:pt>
                <c:pt idx="113">
                  <c:v> 563</c:v>
                </c:pt>
                <c:pt idx="114">
                  <c:v> 564</c:v>
                </c:pt>
                <c:pt idx="115">
                  <c:v> 565</c:v>
                </c:pt>
                <c:pt idx="116">
                  <c:v> 566</c:v>
                </c:pt>
                <c:pt idx="117">
                  <c:v> 567</c:v>
                </c:pt>
                <c:pt idx="118">
                  <c:v> 568</c:v>
                </c:pt>
                <c:pt idx="119">
                  <c:v> 569</c:v>
                </c:pt>
                <c:pt idx="120">
                  <c:v> 570</c:v>
                </c:pt>
                <c:pt idx="121">
                  <c:v> 571</c:v>
                </c:pt>
                <c:pt idx="122">
                  <c:v> 572</c:v>
                </c:pt>
                <c:pt idx="123">
                  <c:v> 573</c:v>
                </c:pt>
                <c:pt idx="124">
                  <c:v> 574</c:v>
                </c:pt>
                <c:pt idx="125">
                  <c:v> 575</c:v>
                </c:pt>
                <c:pt idx="126">
                  <c:v> 576</c:v>
                </c:pt>
                <c:pt idx="127">
                  <c:v> 577</c:v>
                </c:pt>
                <c:pt idx="128">
                  <c:v> 578</c:v>
                </c:pt>
                <c:pt idx="129">
                  <c:v> 579</c:v>
                </c:pt>
                <c:pt idx="130">
                  <c:v> 580</c:v>
                </c:pt>
                <c:pt idx="131">
                  <c:v> 581</c:v>
                </c:pt>
                <c:pt idx="132">
                  <c:v> 582</c:v>
                </c:pt>
                <c:pt idx="133">
                  <c:v> 583</c:v>
                </c:pt>
                <c:pt idx="134">
                  <c:v> 584</c:v>
                </c:pt>
                <c:pt idx="135">
                  <c:v> 585</c:v>
                </c:pt>
                <c:pt idx="136">
                  <c:v> 586</c:v>
                </c:pt>
                <c:pt idx="137">
                  <c:v> 587</c:v>
                </c:pt>
                <c:pt idx="138">
                  <c:v> 588</c:v>
                </c:pt>
                <c:pt idx="139">
                  <c:v> 589</c:v>
                </c:pt>
                <c:pt idx="140">
                  <c:v> 590</c:v>
                </c:pt>
                <c:pt idx="141">
                  <c:v> 591</c:v>
                </c:pt>
                <c:pt idx="142">
                  <c:v> 592</c:v>
                </c:pt>
                <c:pt idx="143">
                  <c:v> 593</c:v>
                </c:pt>
                <c:pt idx="144">
                  <c:v> 594</c:v>
                </c:pt>
                <c:pt idx="145">
                  <c:v> 595</c:v>
                </c:pt>
                <c:pt idx="146">
                  <c:v> 596</c:v>
                </c:pt>
                <c:pt idx="147">
                  <c:v> 597</c:v>
                </c:pt>
                <c:pt idx="148">
                  <c:v> 598</c:v>
                </c:pt>
                <c:pt idx="149">
                  <c:v> 599</c:v>
                </c:pt>
                <c:pt idx="150">
                  <c:v> 600</c:v>
                </c:pt>
              </c:strCache>
            </c:strRef>
          </c:cat>
          <c:val>
            <c:numRef>
              <c:f>'Enter Data 1'!$O$453:$O$603</c:f>
              <c:numCache>
                <c:formatCode>General</c:formatCode>
                <c:ptCount val="151"/>
              </c:numCache>
            </c:numRef>
          </c:val>
          <c:smooth val="0"/>
          <c:extLst>
            <c:ext xmlns:c16="http://schemas.microsoft.com/office/drawing/2014/chart" uri="{C3380CC4-5D6E-409C-BE32-E72D297353CC}">
              <c16:uniqueId val="{00000007-AC16-4D44-95CA-FCF56F75BE09}"/>
            </c:ext>
          </c:extLst>
        </c:ser>
        <c:ser>
          <c:idx val="7"/>
          <c:order val="7"/>
          <c:spPr>
            <a:ln w="12700" cap="rnd">
              <a:noFill/>
              <a:round/>
            </a:ln>
            <a:effectLst/>
          </c:spPr>
          <c:marker>
            <c:symbol val="circle"/>
            <c:size val="4"/>
            <c:spPr>
              <a:solidFill>
                <a:schemeClr val="accent6">
                  <a:lumMod val="60000"/>
                  <a:lumOff val="40000"/>
                </a:schemeClr>
              </a:solidFill>
              <a:ln w="3175">
                <a:solidFill>
                  <a:schemeClr val="accent6">
                    <a:lumMod val="60000"/>
                    <a:lumOff val="40000"/>
                  </a:schemeClr>
                </a:solidFill>
              </a:ln>
              <a:effectLst/>
            </c:spPr>
          </c:marker>
          <c:cat>
            <c:strRef>
              <c:f>'Enter Data 1'!$B$453:$C$603</c:f>
              <c:strCache>
                <c:ptCount val="151"/>
                <c:pt idx="0">
                  <c:v> 450</c:v>
                </c:pt>
                <c:pt idx="1">
                  <c:v> 451</c:v>
                </c:pt>
                <c:pt idx="2">
                  <c:v> 452</c:v>
                </c:pt>
                <c:pt idx="3">
                  <c:v> 453</c:v>
                </c:pt>
                <c:pt idx="4">
                  <c:v> 454</c:v>
                </c:pt>
                <c:pt idx="5">
                  <c:v> 455</c:v>
                </c:pt>
                <c:pt idx="6">
                  <c:v> 456</c:v>
                </c:pt>
                <c:pt idx="7">
                  <c:v> 457</c:v>
                </c:pt>
                <c:pt idx="8">
                  <c:v> 458</c:v>
                </c:pt>
                <c:pt idx="9">
                  <c:v> 459</c:v>
                </c:pt>
                <c:pt idx="10">
                  <c:v> 460</c:v>
                </c:pt>
                <c:pt idx="11">
                  <c:v> 461</c:v>
                </c:pt>
                <c:pt idx="12">
                  <c:v> 462</c:v>
                </c:pt>
                <c:pt idx="13">
                  <c:v> 463</c:v>
                </c:pt>
                <c:pt idx="14">
                  <c:v> 464</c:v>
                </c:pt>
                <c:pt idx="15">
                  <c:v> 465</c:v>
                </c:pt>
                <c:pt idx="16">
                  <c:v> 466</c:v>
                </c:pt>
                <c:pt idx="17">
                  <c:v> 467</c:v>
                </c:pt>
                <c:pt idx="18">
                  <c:v> 468</c:v>
                </c:pt>
                <c:pt idx="19">
                  <c:v> 469</c:v>
                </c:pt>
                <c:pt idx="20">
                  <c:v> 470</c:v>
                </c:pt>
                <c:pt idx="21">
                  <c:v> 471</c:v>
                </c:pt>
                <c:pt idx="22">
                  <c:v> 472</c:v>
                </c:pt>
                <c:pt idx="23">
                  <c:v> 473</c:v>
                </c:pt>
                <c:pt idx="24">
                  <c:v> 474</c:v>
                </c:pt>
                <c:pt idx="25">
                  <c:v> 475</c:v>
                </c:pt>
                <c:pt idx="26">
                  <c:v> 476</c:v>
                </c:pt>
                <c:pt idx="27">
                  <c:v> 477</c:v>
                </c:pt>
                <c:pt idx="28">
                  <c:v> 478</c:v>
                </c:pt>
                <c:pt idx="29">
                  <c:v> 479</c:v>
                </c:pt>
                <c:pt idx="30">
                  <c:v> 480</c:v>
                </c:pt>
                <c:pt idx="31">
                  <c:v> 481</c:v>
                </c:pt>
                <c:pt idx="32">
                  <c:v> 482</c:v>
                </c:pt>
                <c:pt idx="33">
                  <c:v> 483</c:v>
                </c:pt>
                <c:pt idx="34">
                  <c:v> 484</c:v>
                </c:pt>
                <c:pt idx="35">
                  <c:v> 485</c:v>
                </c:pt>
                <c:pt idx="36">
                  <c:v> 486</c:v>
                </c:pt>
                <c:pt idx="37">
                  <c:v> 487</c:v>
                </c:pt>
                <c:pt idx="38">
                  <c:v> 488</c:v>
                </c:pt>
                <c:pt idx="39">
                  <c:v> 489</c:v>
                </c:pt>
                <c:pt idx="40">
                  <c:v> 490</c:v>
                </c:pt>
                <c:pt idx="41">
                  <c:v> 491</c:v>
                </c:pt>
                <c:pt idx="42">
                  <c:v> 492</c:v>
                </c:pt>
                <c:pt idx="43">
                  <c:v> 493</c:v>
                </c:pt>
                <c:pt idx="44">
                  <c:v> 494</c:v>
                </c:pt>
                <c:pt idx="45">
                  <c:v> 495</c:v>
                </c:pt>
                <c:pt idx="46">
                  <c:v> 496</c:v>
                </c:pt>
                <c:pt idx="47">
                  <c:v> 497</c:v>
                </c:pt>
                <c:pt idx="48">
                  <c:v> 498</c:v>
                </c:pt>
                <c:pt idx="49">
                  <c:v> 499</c:v>
                </c:pt>
                <c:pt idx="50">
                  <c:v> 500</c:v>
                </c:pt>
                <c:pt idx="51">
                  <c:v> 501</c:v>
                </c:pt>
                <c:pt idx="52">
                  <c:v> 502</c:v>
                </c:pt>
                <c:pt idx="53">
                  <c:v> 503</c:v>
                </c:pt>
                <c:pt idx="54">
                  <c:v> 504</c:v>
                </c:pt>
                <c:pt idx="55">
                  <c:v> 505</c:v>
                </c:pt>
                <c:pt idx="56">
                  <c:v> 506</c:v>
                </c:pt>
                <c:pt idx="57">
                  <c:v> 507</c:v>
                </c:pt>
                <c:pt idx="58">
                  <c:v> 508</c:v>
                </c:pt>
                <c:pt idx="59">
                  <c:v> 509</c:v>
                </c:pt>
                <c:pt idx="60">
                  <c:v> 510</c:v>
                </c:pt>
                <c:pt idx="61">
                  <c:v> 511</c:v>
                </c:pt>
                <c:pt idx="62">
                  <c:v> 512</c:v>
                </c:pt>
                <c:pt idx="63">
                  <c:v> 513</c:v>
                </c:pt>
                <c:pt idx="64">
                  <c:v> 514</c:v>
                </c:pt>
                <c:pt idx="65">
                  <c:v> 515</c:v>
                </c:pt>
                <c:pt idx="66">
                  <c:v> 516</c:v>
                </c:pt>
                <c:pt idx="67">
                  <c:v> 517</c:v>
                </c:pt>
                <c:pt idx="68">
                  <c:v> 518</c:v>
                </c:pt>
                <c:pt idx="69">
                  <c:v> 519</c:v>
                </c:pt>
                <c:pt idx="70">
                  <c:v> 520</c:v>
                </c:pt>
                <c:pt idx="71">
                  <c:v> 521</c:v>
                </c:pt>
                <c:pt idx="72">
                  <c:v> 522</c:v>
                </c:pt>
                <c:pt idx="73">
                  <c:v> 523</c:v>
                </c:pt>
                <c:pt idx="74">
                  <c:v> 524</c:v>
                </c:pt>
                <c:pt idx="75">
                  <c:v> 525</c:v>
                </c:pt>
                <c:pt idx="76">
                  <c:v> 526</c:v>
                </c:pt>
                <c:pt idx="77">
                  <c:v> 527</c:v>
                </c:pt>
                <c:pt idx="78">
                  <c:v> 528</c:v>
                </c:pt>
                <c:pt idx="79">
                  <c:v> 529</c:v>
                </c:pt>
                <c:pt idx="80">
                  <c:v> 530</c:v>
                </c:pt>
                <c:pt idx="81">
                  <c:v> 531</c:v>
                </c:pt>
                <c:pt idx="82">
                  <c:v> 532</c:v>
                </c:pt>
                <c:pt idx="83">
                  <c:v> 533</c:v>
                </c:pt>
                <c:pt idx="84">
                  <c:v> 534</c:v>
                </c:pt>
                <c:pt idx="85">
                  <c:v> 535</c:v>
                </c:pt>
                <c:pt idx="86">
                  <c:v> 536</c:v>
                </c:pt>
                <c:pt idx="87">
                  <c:v> 537</c:v>
                </c:pt>
                <c:pt idx="88">
                  <c:v> 538</c:v>
                </c:pt>
                <c:pt idx="89">
                  <c:v> 539</c:v>
                </c:pt>
                <c:pt idx="90">
                  <c:v> 540</c:v>
                </c:pt>
                <c:pt idx="91">
                  <c:v> 541</c:v>
                </c:pt>
                <c:pt idx="92">
                  <c:v> 542</c:v>
                </c:pt>
                <c:pt idx="93">
                  <c:v> 543</c:v>
                </c:pt>
                <c:pt idx="94">
                  <c:v> 544</c:v>
                </c:pt>
                <c:pt idx="95">
                  <c:v> 545</c:v>
                </c:pt>
                <c:pt idx="96">
                  <c:v> 546</c:v>
                </c:pt>
                <c:pt idx="97">
                  <c:v> 547</c:v>
                </c:pt>
                <c:pt idx="98">
                  <c:v> 548</c:v>
                </c:pt>
                <c:pt idx="99">
                  <c:v> 549</c:v>
                </c:pt>
                <c:pt idx="100">
                  <c:v> 550</c:v>
                </c:pt>
                <c:pt idx="101">
                  <c:v> 551</c:v>
                </c:pt>
                <c:pt idx="102">
                  <c:v> 552</c:v>
                </c:pt>
                <c:pt idx="103">
                  <c:v> 553</c:v>
                </c:pt>
                <c:pt idx="104">
                  <c:v> 554</c:v>
                </c:pt>
                <c:pt idx="105">
                  <c:v> 555</c:v>
                </c:pt>
                <c:pt idx="106">
                  <c:v> 556</c:v>
                </c:pt>
                <c:pt idx="107">
                  <c:v> 557</c:v>
                </c:pt>
                <c:pt idx="108">
                  <c:v> 558</c:v>
                </c:pt>
                <c:pt idx="109">
                  <c:v> 559</c:v>
                </c:pt>
                <c:pt idx="110">
                  <c:v> 560</c:v>
                </c:pt>
                <c:pt idx="111">
                  <c:v> 561</c:v>
                </c:pt>
                <c:pt idx="112">
                  <c:v> 562</c:v>
                </c:pt>
                <c:pt idx="113">
                  <c:v> 563</c:v>
                </c:pt>
                <c:pt idx="114">
                  <c:v> 564</c:v>
                </c:pt>
                <c:pt idx="115">
                  <c:v> 565</c:v>
                </c:pt>
                <c:pt idx="116">
                  <c:v> 566</c:v>
                </c:pt>
                <c:pt idx="117">
                  <c:v> 567</c:v>
                </c:pt>
                <c:pt idx="118">
                  <c:v> 568</c:v>
                </c:pt>
                <c:pt idx="119">
                  <c:v> 569</c:v>
                </c:pt>
                <c:pt idx="120">
                  <c:v> 570</c:v>
                </c:pt>
                <c:pt idx="121">
                  <c:v> 571</c:v>
                </c:pt>
                <c:pt idx="122">
                  <c:v> 572</c:v>
                </c:pt>
                <c:pt idx="123">
                  <c:v> 573</c:v>
                </c:pt>
                <c:pt idx="124">
                  <c:v> 574</c:v>
                </c:pt>
                <c:pt idx="125">
                  <c:v> 575</c:v>
                </c:pt>
                <c:pt idx="126">
                  <c:v> 576</c:v>
                </c:pt>
                <c:pt idx="127">
                  <c:v> 577</c:v>
                </c:pt>
                <c:pt idx="128">
                  <c:v> 578</c:v>
                </c:pt>
                <c:pt idx="129">
                  <c:v> 579</c:v>
                </c:pt>
                <c:pt idx="130">
                  <c:v> 580</c:v>
                </c:pt>
                <c:pt idx="131">
                  <c:v> 581</c:v>
                </c:pt>
                <c:pt idx="132">
                  <c:v> 582</c:v>
                </c:pt>
                <c:pt idx="133">
                  <c:v> 583</c:v>
                </c:pt>
                <c:pt idx="134">
                  <c:v> 584</c:v>
                </c:pt>
                <c:pt idx="135">
                  <c:v> 585</c:v>
                </c:pt>
                <c:pt idx="136">
                  <c:v> 586</c:v>
                </c:pt>
                <c:pt idx="137">
                  <c:v> 587</c:v>
                </c:pt>
                <c:pt idx="138">
                  <c:v> 588</c:v>
                </c:pt>
                <c:pt idx="139">
                  <c:v> 589</c:v>
                </c:pt>
                <c:pt idx="140">
                  <c:v> 590</c:v>
                </c:pt>
                <c:pt idx="141">
                  <c:v> 591</c:v>
                </c:pt>
                <c:pt idx="142">
                  <c:v> 592</c:v>
                </c:pt>
                <c:pt idx="143">
                  <c:v> 593</c:v>
                </c:pt>
                <c:pt idx="144">
                  <c:v> 594</c:v>
                </c:pt>
                <c:pt idx="145">
                  <c:v> 595</c:v>
                </c:pt>
                <c:pt idx="146">
                  <c:v> 596</c:v>
                </c:pt>
                <c:pt idx="147">
                  <c:v> 597</c:v>
                </c:pt>
                <c:pt idx="148">
                  <c:v> 598</c:v>
                </c:pt>
                <c:pt idx="149">
                  <c:v> 599</c:v>
                </c:pt>
                <c:pt idx="150">
                  <c:v> 600</c:v>
                </c:pt>
              </c:strCache>
            </c:strRef>
          </c:cat>
          <c:val>
            <c:numRef>
              <c:f>'Enter Data 1'!$P$453:$P$603</c:f>
              <c:numCache>
                <c:formatCode>General</c:formatCode>
                <c:ptCount val="151"/>
              </c:numCache>
            </c:numRef>
          </c:val>
          <c:smooth val="0"/>
          <c:extLst>
            <c:ext xmlns:c16="http://schemas.microsoft.com/office/drawing/2014/chart" uri="{C3380CC4-5D6E-409C-BE32-E72D297353CC}">
              <c16:uniqueId val="{00000008-AC16-4D44-95CA-FCF56F75BE09}"/>
            </c:ext>
          </c:extLst>
        </c:ser>
        <c:ser>
          <c:idx val="8"/>
          <c:order val="8"/>
          <c:spPr>
            <a:ln w="12700" cap="rnd">
              <a:noFill/>
              <a:round/>
            </a:ln>
            <a:effectLst/>
          </c:spPr>
          <c:marker>
            <c:symbol val="circle"/>
            <c:size val="4"/>
            <c:spPr>
              <a:noFill/>
              <a:ln w="3175">
                <a:solidFill>
                  <a:schemeClr val="accent6">
                    <a:lumMod val="75000"/>
                  </a:schemeClr>
                </a:solidFill>
              </a:ln>
              <a:effectLst/>
            </c:spPr>
          </c:marker>
          <c:cat>
            <c:strRef>
              <c:f>'Enter Data 1'!$B$453:$C$603</c:f>
              <c:strCache>
                <c:ptCount val="151"/>
                <c:pt idx="0">
                  <c:v> 450</c:v>
                </c:pt>
                <c:pt idx="1">
                  <c:v> 451</c:v>
                </c:pt>
                <c:pt idx="2">
                  <c:v> 452</c:v>
                </c:pt>
                <c:pt idx="3">
                  <c:v> 453</c:v>
                </c:pt>
                <c:pt idx="4">
                  <c:v> 454</c:v>
                </c:pt>
                <c:pt idx="5">
                  <c:v> 455</c:v>
                </c:pt>
                <c:pt idx="6">
                  <c:v> 456</c:v>
                </c:pt>
                <c:pt idx="7">
                  <c:v> 457</c:v>
                </c:pt>
                <c:pt idx="8">
                  <c:v> 458</c:v>
                </c:pt>
                <c:pt idx="9">
                  <c:v> 459</c:v>
                </c:pt>
                <c:pt idx="10">
                  <c:v> 460</c:v>
                </c:pt>
                <c:pt idx="11">
                  <c:v> 461</c:v>
                </c:pt>
                <c:pt idx="12">
                  <c:v> 462</c:v>
                </c:pt>
                <c:pt idx="13">
                  <c:v> 463</c:v>
                </c:pt>
                <c:pt idx="14">
                  <c:v> 464</c:v>
                </c:pt>
                <c:pt idx="15">
                  <c:v> 465</c:v>
                </c:pt>
                <c:pt idx="16">
                  <c:v> 466</c:v>
                </c:pt>
                <c:pt idx="17">
                  <c:v> 467</c:v>
                </c:pt>
                <c:pt idx="18">
                  <c:v> 468</c:v>
                </c:pt>
                <c:pt idx="19">
                  <c:v> 469</c:v>
                </c:pt>
                <c:pt idx="20">
                  <c:v> 470</c:v>
                </c:pt>
                <c:pt idx="21">
                  <c:v> 471</c:v>
                </c:pt>
                <c:pt idx="22">
                  <c:v> 472</c:v>
                </c:pt>
                <c:pt idx="23">
                  <c:v> 473</c:v>
                </c:pt>
                <c:pt idx="24">
                  <c:v> 474</c:v>
                </c:pt>
                <c:pt idx="25">
                  <c:v> 475</c:v>
                </c:pt>
                <c:pt idx="26">
                  <c:v> 476</c:v>
                </c:pt>
                <c:pt idx="27">
                  <c:v> 477</c:v>
                </c:pt>
                <c:pt idx="28">
                  <c:v> 478</c:v>
                </c:pt>
                <c:pt idx="29">
                  <c:v> 479</c:v>
                </c:pt>
                <c:pt idx="30">
                  <c:v> 480</c:v>
                </c:pt>
                <c:pt idx="31">
                  <c:v> 481</c:v>
                </c:pt>
                <c:pt idx="32">
                  <c:v> 482</c:v>
                </c:pt>
                <c:pt idx="33">
                  <c:v> 483</c:v>
                </c:pt>
                <c:pt idx="34">
                  <c:v> 484</c:v>
                </c:pt>
                <c:pt idx="35">
                  <c:v> 485</c:v>
                </c:pt>
                <c:pt idx="36">
                  <c:v> 486</c:v>
                </c:pt>
                <c:pt idx="37">
                  <c:v> 487</c:v>
                </c:pt>
                <c:pt idx="38">
                  <c:v> 488</c:v>
                </c:pt>
                <c:pt idx="39">
                  <c:v> 489</c:v>
                </c:pt>
                <c:pt idx="40">
                  <c:v> 490</c:v>
                </c:pt>
                <c:pt idx="41">
                  <c:v> 491</c:v>
                </c:pt>
                <c:pt idx="42">
                  <c:v> 492</c:v>
                </c:pt>
                <c:pt idx="43">
                  <c:v> 493</c:v>
                </c:pt>
                <c:pt idx="44">
                  <c:v> 494</c:v>
                </c:pt>
                <c:pt idx="45">
                  <c:v> 495</c:v>
                </c:pt>
                <c:pt idx="46">
                  <c:v> 496</c:v>
                </c:pt>
                <c:pt idx="47">
                  <c:v> 497</c:v>
                </c:pt>
                <c:pt idx="48">
                  <c:v> 498</c:v>
                </c:pt>
                <c:pt idx="49">
                  <c:v> 499</c:v>
                </c:pt>
                <c:pt idx="50">
                  <c:v> 500</c:v>
                </c:pt>
                <c:pt idx="51">
                  <c:v> 501</c:v>
                </c:pt>
                <c:pt idx="52">
                  <c:v> 502</c:v>
                </c:pt>
                <c:pt idx="53">
                  <c:v> 503</c:v>
                </c:pt>
                <c:pt idx="54">
                  <c:v> 504</c:v>
                </c:pt>
                <c:pt idx="55">
                  <c:v> 505</c:v>
                </c:pt>
                <c:pt idx="56">
                  <c:v> 506</c:v>
                </c:pt>
                <c:pt idx="57">
                  <c:v> 507</c:v>
                </c:pt>
                <c:pt idx="58">
                  <c:v> 508</c:v>
                </c:pt>
                <c:pt idx="59">
                  <c:v> 509</c:v>
                </c:pt>
                <c:pt idx="60">
                  <c:v> 510</c:v>
                </c:pt>
                <c:pt idx="61">
                  <c:v> 511</c:v>
                </c:pt>
                <c:pt idx="62">
                  <c:v> 512</c:v>
                </c:pt>
                <c:pt idx="63">
                  <c:v> 513</c:v>
                </c:pt>
                <c:pt idx="64">
                  <c:v> 514</c:v>
                </c:pt>
                <c:pt idx="65">
                  <c:v> 515</c:v>
                </c:pt>
                <c:pt idx="66">
                  <c:v> 516</c:v>
                </c:pt>
                <c:pt idx="67">
                  <c:v> 517</c:v>
                </c:pt>
                <c:pt idx="68">
                  <c:v> 518</c:v>
                </c:pt>
                <c:pt idx="69">
                  <c:v> 519</c:v>
                </c:pt>
                <c:pt idx="70">
                  <c:v> 520</c:v>
                </c:pt>
                <c:pt idx="71">
                  <c:v> 521</c:v>
                </c:pt>
                <c:pt idx="72">
                  <c:v> 522</c:v>
                </c:pt>
                <c:pt idx="73">
                  <c:v> 523</c:v>
                </c:pt>
                <c:pt idx="74">
                  <c:v> 524</c:v>
                </c:pt>
                <c:pt idx="75">
                  <c:v> 525</c:v>
                </c:pt>
                <c:pt idx="76">
                  <c:v> 526</c:v>
                </c:pt>
                <c:pt idx="77">
                  <c:v> 527</c:v>
                </c:pt>
                <c:pt idx="78">
                  <c:v> 528</c:v>
                </c:pt>
                <c:pt idx="79">
                  <c:v> 529</c:v>
                </c:pt>
                <c:pt idx="80">
                  <c:v> 530</c:v>
                </c:pt>
                <c:pt idx="81">
                  <c:v> 531</c:v>
                </c:pt>
                <c:pt idx="82">
                  <c:v> 532</c:v>
                </c:pt>
                <c:pt idx="83">
                  <c:v> 533</c:v>
                </c:pt>
                <c:pt idx="84">
                  <c:v> 534</c:v>
                </c:pt>
                <c:pt idx="85">
                  <c:v> 535</c:v>
                </c:pt>
                <c:pt idx="86">
                  <c:v> 536</c:v>
                </c:pt>
                <c:pt idx="87">
                  <c:v> 537</c:v>
                </c:pt>
                <c:pt idx="88">
                  <c:v> 538</c:v>
                </c:pt>
                <c:pt idx="89">
                  <c:v> 539</c:v>
                </c:pt>
                <c:pt idx="90">
                  <c:v> 540</c:v>
                </c:pt>
                <c:pt idx="91">
                  <c:v> 541</c:v>
                </c:pt>
                <c:pt idx="92">
                  <c:v> 542</c:v>
                </c:pt>
                <c:pt idx="93">
                  <c:v> 543</c:v>
                </c:pt>
                <c:pt idx="94">
                  <c:v> 544</c:v>
                </c:pt>
                <c:pt idx="95">
                  <c:v> 545</c:v>
                </c:pt>
                <c:pt idx="96">
                  <c:v> 546</c:v>
                </c:pt>
                <c:pt idx="97">
                  <c:v> 547</c:v>
                </c:pt>
                <c:pt idx="98">
                  <c:v> 548</c:v>
                </c:pt>
                <c:pt idx="99">
                  <c:v> 549</c:v>
                </c:pt>
                <c:pt idx="100">
                  <c:v> 550</c:v>
                </c:pt>
                <c:pt idx="101">
                  <c:v> 551</c:v>
                </c:pt>
                <c:pt idx="102">
                  <c:v> 552</c:v>
                </c:pt>
                <c:pt idx="103">
                  <c:v> 553</c:v>
                </c:pt>
                <c:pt idx="104">
                  <c:v> 554</c:v>
                </c:pt>
                <c:pt idx="105">
                  <c:v> 555</c:v>
                </c:pt>
                <c:pt idx="106">
                  <c:v> 556</c:v>
                </c:pt>
                <c:pt idx="107">
                  <c:v> 557</c:v>
                </c:pt>
                <c:pt idx="108">
                  <c:v> 558</c:v>
                </c:pt>
                <c:pt idx="109">
                  <c:v> 559</c:v>
                </c:pt>
                <c:pt idx="110">
                  <c:v> 560</c:v>
                </c:pt>
                <c:pt idx="111">
                  <c:v> 561</c:v>
                </c:pt>
                <c:pt idx="112">
                  <c:v> 562</c:v>
                </c:pt>
                <c:pt idx="113">
                  <c:v> 563</c:v>
                </c:pt>
                <c:pt idx="114">
                  <c:v> 564</c:v>
                </c:pt>
                <c:pt idx="115">
                  <c:v> 565</c:v>
                </c:pt>
                <c:pt idx="116">
                  <c:v> 566</c:v>
                </c:pt>
                <c:pt idx="117">
                  <c:v> 567</c:v>
                </c:pt>
                <c:pt idx="118">
                  <c:v> 568</c:v>
                </c:pt>
                <c:pt idx="119">
                  <c:v> 569</c:v>
                </c:pt>
                <c:pt idx="120">
                  <c:v> 570</c:v>
                </c:pt>
                <c:pt idx="121">
                  <c:v> 571</c:v>
                </c:pt>
                <c:pt idx="122">
                  <c:v> 572</c:v>
                </c:pt>
                <c:pt idx="123">
                  <c:v> 573</c:v>
                </c:pt>
                <c:pt idx="124">
                  <c:v> 574</c:v>
                </c:pt>
                <c:pt idx="125">
                  <c:v> 575</c:v>
                </c:pt>
                <c:pt idx="126">
                  <c:v> 576</c:v>
                </c:pt>
                <c:pt idx="127">
                  <c:v> 577</c:v>
                </c:pt>
                <c:pt idx="128">
                  <c:v> 578</c:v>
                </c:pt>
                <c:pt idx="129">
                  <c:v> 579</c:v>
                </c:pt>
                <c:pt idx="130">
                  <c:v> 580</c:v>
                </c:pt>
                <c:pt idx="131">
                  <c:v> 581</c:v>
                </c:pt>
                <c:pt idx="132">
                  <c:v> 582</c:v>
                </c:pt>
                <c:pt idx="133">
                  <c:v> 583</c:v>
                </c:pt>
                <c:pt idx="134">
                  <c:v> 584</c:v>
                </c:pt>
                <c:pt idx="135">
                  <c:v> 585</c:v>
                </c:pt>
                <c:pt idx="136">
                  <c:v> 586</c:v>
                </c:pt>
                <c:pt idx="137">
                  <c:v> 587</c:v>
                </c:pt>
                <c:pt idx="138">
                  <c:v> 588</c:v>
                </c:pt>
                <c:pt idx="139">
                  <c:v> 589</c:v>
                </c:pt>
                <c:pt idx="140">
                  <c:v> 590</c:v>
                </c:pt>
                <c:pt idx="141">
                  <c:v> 591</c:v>
                </c:pt>
                <c:pt idx="142">
                  <c:v> 592</c:v>
                </c:pt>
                <c:pt idx="143">
                  <c:v> 593</c:v>
                </c:pt>
                <c:pt idx="144">
                  <c:v> 594</c:v>
                </c:pt>
                <c:pt idx="145">
                  <c:v> 595</c:v>
                </c:pt>
                <c:pt idx="146">
                  <c:v> 596</c:v>
                </c:pt>
                <c:pt idx="147">
                  <c:v> 597</c:v>
                </c:pt>
                <c:pt idx="148">
                  <c:v> 598</c:v>
                </c:pt>
                <c:pt idx="149">
                  <c:v> 599</c:v>
                </c:pt>
                <c:pt idx="150">
                  <c:v> 600</c:v>
                </c:pt>
              </c:strCache>
            </c:strRef>
          </c:cat>
          <c:val>
            <c:numRef>
              <c:f>'Enter Data 1'!$Q$453:$Q$603</c:f>
              <c:numCache>
                <c:formatCode>General</c:formatCode>
                <c:ptCount val="151"/>
              </c:numCache>
            </c:numRef>
          </c:val>
          <c:smooth val="0"/>
          <c:extLst>
            <c:ext xmlns:c16="http://schemas.microsoft.com/office/drawing/2014/chart" uri="{C3380CC4-5D6E-409C-BE32-E72D297353CC}">
              <c16:uniqueId val="{00000009-AC16-4D44-95CA-FCF56F75BE09}"/>
            </c:ext>
          </c:extLst>
        </c:ser>
        <c:ser>
          <c:idx val="9"/>
          <c:order val="9"/>
          <c:spPr>
            <a:ln w="28575" cap="rnd">
              <a:noFill/>
              <a:round/>
            </a:ln>
            <a:effectLst/>
          </c:spPr>
          <c:marker>
            <c:symbol val="circle"/>
            <c:size val="4"/>
            <c:spPr>
              <a:solidFill>
                <a:schemeClr val="accent6">
                  <a:lumMod val="75000"/>
                </a:schemeClr>
              </a:solidFill>
              <a:ln w="3175">
                <a:noFill/>
              </a:ln>
              <a:effectLst/>
            </c:spPr>
          </c:marker>
          <c:cat>
            <c:strRef>
              <c:f>'Enter Data 1'!$B$453:$C$603</c:f>
              <c:strCache>
                <c:ptCount val="151"/>
                <c:pt idx="0">
                  <c:v> 450</c:v>
                </c:pt>
                <c:pt idx="1">
                  <c:v> 451</c:v>
                </c:pt>
                <c:pt idx="2">
                  <c:v> 452</c:v>
                </c:pt>
                <c:pt idx="3">
                  <c:v> 453</c:v>
                </c:pt>
                <c:pt idx="4">
                  <c:v> 454</c:v>
                </c:pt>
                <c:pt idx="5">
                  <c:v> 455</c:v>
                </c:pt>
                <c:pt idx="6">
                  <c:v> 456</c:v>
                </c:pt>
                <c:pt idx="7">
                  <c:v> 457</c:v>
                </c:pt>
                <c:pt idx="8">
                  <c:v> 458</c:v>
                </c:pt>
                <c:pt idx="9">
                  <c:v> 459</c:v>
                </c:pt>
                <c:pt idx="10">
                  <c:v> 460</c:v>
                </c:pt>
                <c:pt idx="11">
                  <c:v> 461</c:v>
                </c:pt>
                <c:pt idx="12">
                  <c:v> 462</c:v>
                </c:pt>
                <c:pt idx="13">
                  <c:v> 463</c:v>
                </c:pt>
                <c:pt idx="14">
                  <c:v> 464</c:v>
                </c:pt>
                <c:pt idx="15">
                  <c:v> 465</c:v>
                </c:pt>
                <c:pt idx="16">
                  <c:v> 466</c:v>
                </c:pt>
                <c:pt idx="17">
                  <c:v> 467</c:v>
                </c:pt>
                <c:pt idx="18">
                  <c:v> 468</c:v>
                </c:pt>
                <c:pt idx="19">
                  <c:v> 469</c:v>
                </c:pt>
                <c:pt idx="20">
                  <c:v> 470</c:v>
                </c:pt>
                <c:pt idx="21">
                  <c:v> 471</c:v>
                </c:pt>
                <c:pt idx="22">
                  <c:v> 472</c:v>
                </c:pt>
                <c:pt idx="23">
                  <c:v> 473</c:v>
                </c:pt>
                <c:pt idx="24">
                  <c:v> 474</c:v>
                </c:pt>
                <c:pt idx="25">
                  <c:v> 475</c:v>
                </c:pt>
                <c:pt idx="26">
                  <c:v> 476</c:v>
                </c:pt>
                <c:pt idx="27">
                  <c:v> 477</c:v>
                </c:pt>
                <c:pt idx="28">
                  <c:v> 478</c:v>
                </c:pt>
                <c:pt idx="29">
                  <c:v> 479</c:v>
                </c:pt>
                <c:pt idx="30">
                  <c:v> 480</c:v>
                </c:pt>
                <c:pt idx="31">
                  <c:v> 481</c:v>
                </c:pt>
                <c:pt idx="32">
                  <c:v> 482</c:v>
                </c:pt>
                <c:pt idx="33">
                  <c:v> 483</c:v>
                </c:pt>
                <c:pt idx="34">
                  <c:v> 484</c:v>
                </c:pt>
                <c:pt idx="35">
                  <c:v> 485</c:v>
                </c:pt>
                <c:pt idx="36">
                  <c:v> 486</c:v>
                </c:pt>
                <c:pt idx="37">
                  <c:v> 487</c:v>
                </c:pt>
                <c:pt idx="38">
                  <c:v> 488</c:v>
                </c:pt>
                <c:pt idx="39">
                  <c:v> 489</c:v>
                </c:pt>
                <c:pt idx="40">
                  <c:v> 490</c:v>
                </c:pt>
                <c:pt idx="41">
                  <c:v> 491</c:v>
                </c:pt>
                <c:pt idx="42">
                  <c:v> 492</c:v>
                </c:pt>
                <c:pt idx="43">
                  <c:v> 493</c:v>
                </c:pt>
                <c:pt idx="44">
                  <c:v> 494</c:v>
                </c:pt>
                <c:pt idx="45">
                  <c:v> 495</c:v>
                </c:pt>
                <c:pt idx="46">
                  <c:v> 496</c:v>
                </c:pt>
                <c:pt idx="47">
                  <c:v> 497</c:v>
                </c:pt>
                <c:pt idx="48">
                  <c:v> 498</c:v>
                </c:pt>
                <c:pt idx="49">
                  <c:v> 499</c:v>
                </c:pt>
                <c:pt idx="50">
                  <c:v> 500</c:v>
                </c:pt>
                <c:pt idx="51">
                  <c:v> 501</c:v>
                </c:pt>
                <c:pt idx="52">
                  <c:v> 502</c:v>
                </c:pt>
                <c:pt idx="53">
                  <c:v> 503</c:v>
                </c:pt>
                <c:pt idx="54">
                  <c:v> 504</c:v>
                </c:pt>
                <c:pt idx="55">
                  <c:v> 505</c:v>
                </c:pt>
                <c:pt idx="56">
                  <c:v> 506</c:v>
                </c:pt>
                <c:pt idx="57">
                  <c:v> 507</c:v>
                </c:pt>
                <c:pt idx="58">
                  <c:v> 508</c:v>
                </c:pt>
                <c:pt idx="59">
                  <c:v> 509</c:v>
                </c:pt>
                <c:pt idx="60">
                  <c:v> 510</c:v>
                </c:pt>
                <c:pt idx="61">
                  <c:v> 511</c:v>
                </c:pt>
                <c:pt idx="62">
                  <c:v> 512</c:v>
                </c:pt>
                <c:pt idx="63">
                  <c:v> 513</c:v>
                </c:pt>
                <c:pt idx="64">
                  <c:v> 514</c:v>
                </c:pt>
                <c:pt idx="65">
                  <c:v> 515</c:v>
                </c:pt>
                <c:pt idx="66">
                  <c:v> 516</c:v>
                </c:pt>
                <c:pt idx="67">
                  <c:v> 517</c:v>
                </c:pt>
                <c:pt idx="68">
                  <c:v> 518</c:v>
                </c:pt>
                <c:pt idx="69">
                  <c:v> 519</c:v>
                </c:pt>
                <c:pt idx="70">
                  <c:v> 520</c:v>
                </c:pt>
                <c:pt idx="71">
                  <c:v> 521</c:v>
                </c:pt>
                <c:pt idx="72">
                  <c:v> 522</c:v>
                </c:pt>
                <c:pt idx="73">
                  <c:v> 523</c:v>
                </c:pt>
                <c:pt idx="74">
                  <c:v> 524</c:v>
                </c:pt>
                <c:pt idx="75">
                  <c:v> 525</c:v>
                </c:pt>
                <c:pt idx="76">
                  <c:v> 526</c:v>
                </c:pt>
                <c:pt idx="77">
                  <c:v> 527</c:v>
                </c:pt>
                <c:pt idx="78">
                  <c:v> 528</c:v>
                </c:pt>
                <c:pt idx="79">
                  <c:v> 529</c:v>
                </c:pt>
                <c:pt idx="80">
                  <c:v> 530</c:v>
                </c:pt>
                <c:pt idx="81">
                  <c:v> 531</c:v>
                </c:pt>
                <c:pt idx="82">
                  <c:v> 532</c:v>
                </c:pt>
                <c:pt idx="83">
                  <c:v> 533</c:v>
                </c:pt>
                <c:pt idx="84">
                  <c:v> 534</c:v>
                </c:pt>
                <c:pt idx="85">
                  <c:v> 535</c:v>
                </c:pt>
                <c:pt idx="86">
                  <c:v> 536</c:v>
                </c:pt>
                <c:pt idx="87">
                  <c:v> 537</c:v>
                </c:pt>
                <c:pt idx="88">
                  <c:v> 538</c:v>
                </c:pt>
                <c:pt idx="89">
                  <c:v> 539</c:v>
                </c:pt>
                <c:pt idx="90">
                  <c:v> 540</c:v>
                </c:pt>
                <c:pt idx="91">
                  <c:v> 541</c:v>
                </c:pt>
                <c:pt idx="92">
                  <c:v> 542</c:v>
                </c:pt>
                <c:pt idx="93">
                  <c:v> 543</c:v>
                </c:pt>
                <c:pt idx="94">
                  <c:v> 544</c:v>
                </c:pt>
                <c:pt idx="95">
                  <c:v> 545</c:v>
                </c:pt>
                <c:pt idx="96">
                  <c:v> 546</c:v>
                </c:pt>
                <c:pt idx="97">
                  <c:v> 547</c:v>
                </c:pt>
                <c:pt idx="98">
                  <c:v> 548</c:v>
                </c:pt>
                <c:pt idx="99">
                  <c:v> 549</c:v>
                </c:pt>
                <c:pt idx="100">
                  <c:v> 550</c:v>
                </c:pt>
                <c:pt idx="101">
                  <c:v> 551</c:v>
                </c:pt>
                <c:pt idx="102">
                  <c:v> 552</c:v>
                </c:pt>
                <c:pt idx="103">
                  <c:v> 553</c:v>
                </c:pt>
                <c:pt idx="104">
                  <c:v> 554</c:v>
                </c:pt>
                <c:pt idx="105">
                  <c:v> 555</c:v>
                </c:pt>
                <c:pt idx="106">
                  <c:v> 556</c:v>
                </c:pt>
                <c:pt idx="107">
                  <c:v> 557</c:v>
                </c:pt>
                <c:pt idx="108">
                  <c:v> 558</c:v>
                </c:pt>
                <c:pt idx="109">
                  <c:v> 559</c:v>
                </c:pt>
                <c:pt idx="110">
                  <c:v> 560</c:v>
                </c:pt>
                <c:pt idx="111">
                  <c:v> 561</c:v>
                </c:pt>
                <c:pt idx="112">
                  <c:v> 562</c:v>
                </c:pt>
                <c:pt idx="113">
                  <c:v> 563</c:v>
                </c:pt>
                <c:pt idx="114">
                  <c:v> 564</c:v>
                </c:pt>
                <c:pt idx="115">
                  <c:v> 565</c:v>
                </c:pt>
                <c:pt idx="116">
                  <c:v> 566</c:v>
                </c:pt>
                <c:pt idx="117">
                  <c:v> 567</c:v>
                </c:pt>
                <c:pt idx="118">
                  <c:v> 568</c:v>
                </c:pt>
                <c:pt idx="119">
                  <c:v> 569</c:v>
                </c:pt>
                <c:pt idx="120">
                  <c:v> 570</c:v>
                </c:pt>
                <c:pt idx="121">
                  <c:v> 571</c:v>
                </c:pt>
                <c:pt idx="122">
                  <c:v> 572</c:v>
                </c:pt>
                <c:pt idx="123">
                  <c:v> 573</c:v>
                </c:pt>
                <c:pt idx="124">
                  <c:v> 574</c:v>
                </c:pt>
                <c:pt idx="125">
                  <c:v> 575</c:v>
                </c:pt>
                <c:pt idx="126">
                  <c:v> 576</c:v>
                </c:pt>
                <c:pt idx="127">
                  <c:v> 577</c:v>
                </c:pt>
                <c:pt idx="128">
                  <c:v> 578</c:v>
                </c:pt>
                <c:pt idx="129">
                  <c:v> 579</c:v>
                </c:pt>
                <c:pt idx="130">
                  <c:v> 580</c:v>
                </c:pt>
                <c:pt idx="131">
                  <c:v> 581</c:v>
                </c:pt>
                <c:pt idx="132">
                  <c:v> 582</c:v>
                </c:pt>
                <c:pt idx="133">
                  <c:v> 583</c:v>
                </c:pt>
                <c:pt idx="134">
                  <c:v> 584</c:v>
                </c:pt>
                <c:pt idx="135">
                  <c:v> 585</c:v>
                </c:pt>
                <c:pt idx="136">
                  <c:v> 586</c:v>
                </c:pt>
                <c:pt idx="137">
                  <c:v> 587</c:v>
                </c:pt>
                <c:pt idx="138">
                  <c:v> 588</c:v>
                </c:pt>
                <c:pt idx="139">
                  <c:v> 589</c:v>
                </c:pt>
                <c:pt idx="140">
                  <c:v> 590</c:v>
                </c:pt>
                <c:pt idx="141">
                  <c:v> 591</c:v>
                </c:pt>
                <c:pt idx="142">
                  <c:v> 592</c:v>
                </c:pt>
                <c:pt idx="143">
                  <c:v> 593</c:v>
                </c:pt>
                <c:pt idx="144">
                  <c:v> 594</c:v>
                </c:pt>
                <c:pt idx="145">
                  <c:v> 595</c:v>
                </c:pt>
                <c:pt idx="146">
                  <c:v> 596</c:v>
                </c:pt>
                <c:pt idx="147">
                  <c:v> 597</c:v>
                </c:pt>
                <c:pt idx="148">
                  <c:v> 598</c:v>
                </c:pt>
                <c:pt idx="149">
                  <c:v> 599</c:v>
                </c:pt>
                <c:pt idx="150">
                  <c:v> 600</c:v>
                </c:pt>
              </c:strCache>
            </c:strRef>
          </c:cat>
          <c:val>
            <c:numRef>
              <c:f>'Enter Data 1'!$R$453:$R$603</c:f>
              <c:numCache>
                <c:formatCode>General</c:formatCode>
                <c:ptCount val="151"/>
              </c:numCache>
            </c:numRef>
          </c:val>
          <c:smooth val="0"/>
          <c:extLst>
            <c:ext xmlns:c16="http://schemas.microsoft.com/office/drawing/2014/chart" uri="{C3380CC4-5D6E-409C-BE32-E72D297353CC}">
              <c16:uniqueId val="{0000000A-AC16-4D44-95CA-FCF56F75BE09}"/>
            </c:ext>
          </c:extLst>
        </c:ser>
        <c:ser>
          <c:idx val="10"/>
          <c:order val="10"/>
          <c:spPr>
            <a:ln w="28575" cap="rnd">
              <a:noFill/>
              <a:round/>
            </a:ln>
            <a:effectLst/>
          </c:spPr>
          <c:marker>
            <c:symbol val="circle"/>
            <c:size val="4"/>
            <c:spPr>
              <a:noFill/>
              <a:ln w="3175">
                <a:solidFill>
                  <a:schemeClr val="accent6">
                    <a:lumMod val="75000"/>
                  </a:schemeClr>
                </a:solidFill>
              </a:ln>
              <a:effectLst/>
            </c:spPr>
          </c:marker>
          <c:cat>
            <c:strRef>
              <c:f>'Enter Data 1'!$B$453:$C$603</c:f>
              <c:strCache>
                <c:ptCount val="151"/>
                <c:pt idx="0">
                  <c:v> 450</c:v>
                </c:pt>
                <c:pt idx="1">
                  <c:v> 451</c:v>
                </c:pt>
                <c:pt idx="2">
                  <c:v> 452</c:v>
                </c:pt>
                <c:pt idx="3">
                  <c:v> 453</c:v>
                </c:pt>
                <c:pt idx="4">
                  <c:v> 454</c:v>
                </c:pt>
                <c:pt idx="5">
                  <c:v> 455</c:v>
                </c:pt>
                <c:pt idx="6">
                  <c:v> 456</c:v>
                </c:pt>
                <c:pt idx="7">
                  <c:v> 457</c:v>
                </c:pt>
                <c:pt idx="8">
                  <c:v> 458</c:v>
                </c:pt>
                <c:pt idx="9">
                  <c:v> 459</c:v>
                </c:pt>
                <c:pt idx="10">
                  <c:v> 460</c:v>
                </c:pt>
                <c:pt idx="11">
                  <c:v> 461</c:v>
                </c:pt>
                <c:pt idx="12">
                  <c:v> 462</c:v>
                </c:pt>
                <c:pt idx="13">
                  <c:v> 463</c:v>
                </c:pt>
                <c:pt idx="14">
                  <c:v> 464</c:v>
                </c:pt>
                <c:pt idx="15">
                  <c:v> 465</c:v>
                </c:pt>
                <c:pt idx="16">
                  <c:v> 466</c:v>
                </c:pt>
                <c:pt idx="17">
                  <c:v> 467</c:v>
                </c:pt>
                <c:pt idx="18">
                  <c:v> 468</c:v>
                </c:pt>
                <c:pt idx="19">
                  <c:v> 469</c:v>
                </c:pt>
                <c:pt idx="20">
                  <c:v> 470</c:v>
                </c:pt>
                <c:pt idx="21">
                  <c:v> 471</c:v>
                </c:pt>
                <c:pt idx="22">
                  <c:v> 472</c:v>
                </c:pt>
                <c:pt idx="23">
                  <c:v> 473</c:v>
                </c:pt>
                <c:pt idx="24">
                  <c:v> 474</c:v>
                </c:pt>
                <c:pt idx="25">
                  <c:v> 475</c:v>
                </c:pt>
                <c:pt idx="26">
                  <c:v> 476</c:v>
                </c:pt>
                <c:pt idx="27">
                  <c:v> 477</c:v>
                </c:pt>
                <c:pt idx="28">
                  <c:v> 478</c:v>
                </c:pt>
                <c:pt idx="29">
                  <c:v> 479</c:v>
                </c:pt>
                <c:pt idx="30">
                  <c:v> 480</c:v>
                </c:pt>
                <c:pt idx="31">
                  <c:v> 481</c:v>
                </c:pt>
                <c:pt idx="32">
                  <c:v> 482</c:v>
                </c:pt>
                <c:pt idx="33">
                  <c:v> 483</c:v>
                </c:pt>
                <c:pt idx="34">
                  <c:v> 484</c:v>
                </c:pt>
                <c:pt idx="35">
                  <c:v> 485</c:v>
                </c:pt>
                <c:pt idx="36">
                  <c:v> 486</c:v>
                </c:pt>
                <c:pt idx="37">
                  <c:v> 487</c:v>
                </c:pt>
                <c:pt idx="38">
                  <c:v> 488</c:v>
                </c:pt>
                <c:pt idx="39">
                  <c:v> 489</c:v>
                </c:pt>
                <c:pt idx="40">
                  <c:v> 490</c:v>
                </c:pt>
                <c:pt idx="41">
                  <c:v> 491</c:v>
                </c:pt>
                <c:pt idx="42">
                  <c:v> 492</c:v>
                </c:pt>
                <c:pt idx="43">
                  <c:v> 493</c:v>
                </c:pt>
                <c:pt idx="44">
                  <c:v> 494</c:v>
                </c:pt>
                <c:pt idx="45">
                  <c:v> 495</c:v>
                </c:pt>
                <c:pt idx="46">
                  <c:v> 496</c:v>
                </c:pt>
                <c:pt idx="47">
                  <c:v> 497</c:v>
                </c:pt>
                <c:pt idx="48">
                  <c:v> 498</c:v>
                </c:pt>
                <c:pt idx="49">
                  <c:v> 499</c:v>
                </c:pt>
                <c:pt idx="50">
                  <c:v> 500</c:v>
                </c:pt>
                <c:pt idx="51">
                  <c:v> 501</c:v>
                </c:pt>
                <c:pt idx="52">
                  <c:v> 502</c:v>
                </c:pt>
                <c:pt idx="53">
                  <c:v> 503</c:v>
                </c:pt>
                <c:pt idx="54">
                  <c:v> 504</c:v>
                </c:pt>
                <c:pt idx="55">
                  <c:v> 505</c:v>
                </c:pt>
                <c:pt idx="56">
                  <c:v> 506</c:v>
                </c:pt>
                <c:pt idx="57">
                  <c:v> 507</c:v>
                </c:pt>
                <c:pt idx="58">
                  <c:v> 508</c:v>
                </c:pt>
                <c:pt idx="59">
                  <c:v> 509</c:v>
                </c:pt>
                <c:pt idx="60">
                  <c:v> 510</c:v>
                </c:pt>
                <c:pt idx="61">
                  <c:v> 511</c:v>
                </c:pt>
                <c:pt idx="62">
                  <c:v> 512</c:v>
                </c:pt>
                <c:pt idx="63">
                  <c:v> 513</c:v>
                </c:pt>
                <c:pt idx="64">
                  <c:v> 514</c:v>
                </c:pt>
                <c:pt idx="65">
                  <c:v> 515</c:v>
                </c:pt>
                <c:pt idx="66">
                  <c:v> 516</c:v>
                </c:pt>
                <c:pt idx="67">
                  <c:v> 517</c:v>
                </c:pt>
                <c:pt idx="68">
                  <c:v> 518</c:v>
                </c:pt>
                <c:pt idx="69">
                  <c:v> 519</c:v>
                </c:pt>
                <c:pt idx="70">
                  <c:v> 520</c:v>
                </c:pt>
                <c:pt idx="71">
                  <c:v> 521</c:v>
                </c:pt>
                <c:pt idx="72">
                  <c:v> 522</c:v>
                </c:pt>
                <c:pt idx="73">
                  <c:v> 523</c:v>
                </c:pt>
                <c:pt idx="74">
                  <c:v> 524</c:v>
                </c:pt>
                <c:pt idx="75">
                  <c:v> 525</c:v>
                </c:pt>
                <c:pt idx="76">
                  <c:v> 526</c:v>
                </c:pt>
                <c:pt idx="77">
                  <c:v> 527</c:v>
                </c:pt>
                <c:pt idx="78">
                  <c:v> 528</c:v>
                </c:pt>
                <c:pt idx="79">
                  <c:v> 529</c:v>
                </c:pt>
                <c:pt idx="80">
                  <c:v> 530</c:v>
                </c:pt>
                <c:pt idx="81">
                  <c:v> 531</c:v>
                </c:pt>
                <c:pt idx="82">
                  <c:v> 532</c:v>
                </c:pt>
                <c:pt idx="83">
                  <c:v> 533</c:v>
                </c:pt>
                <c:pt idx="84">
                  <c:v> 534</c:v>
                </c:pt>
                <c:pt idx="85">
                  <c:v> 535</c:v>
                </c:pt>
                <c:pt idx="86">
                  <c:v> 536</c:v>
                </c:pt>
                <c:pt idx="87">
                  <c:v> 537</c:v>
                </c:pt>
                <c:pt idx="88">
                  <c:v> 538</c:v>
                </c:pt>
                <c:pt idx="89">
                  <c:v> 539</c:v>
                </c:pt>
                <c:pt idx="90">
                  <c:v> 540</c:v>
                </c:pt>
                <c:pt idx="91">
                  <c:v> 541</c:v>
                </c:pt>
                <c:pt idx="92">
                  <c:v> 542</c:v>
                </c:pt>
                <c:pt idx="93">
                  <c:v> 543</c:v>
                </c:pt>
                <c:pt idx="94">
                  <c:v> 544</c:v>
                </c:pt>
                <c:pt idx="95">
                  <c:v> 545</c:v>
                </c:pt>
                <c:pt idx="96">
                  <c:v> 546</c:v>
                </c:pt>
                <c:pt idx="97">
                  <c:v> 547</c:v>
                </c:pt>
                <c:pt idx="98">
                  <c:v> 548</c:v>
                </c:pt>
                <c:pt idx="99">
                  <c:v> 549</c:v>
                </c:pt>
                <c:pt idx="100">
                  <c:v> 550</c:v>
                </c:pt>
                <c:pt idx="101">
                  <c:v> 551</c:v>
                </c:pt>
                <c:pt idx="102">
                  <c:v> 552</c:v>
                </c:pt>
                <c:pt idx="103">
                  <c:v> 553</c:v>
                </c:pt>
                <c:pt idx="104">
                  <c:v> 554</c:v>
                </c:pt>
                <c:pt idx="105">
                  <c:v> 555</c:v>
                </c:pt>
                <c:pt idx="106">
                  <c:v> 556</c:v>
                </c:pt>
                <c:pt idx="107">
                  <c:v> 557</c:v>
                </c:pt>
                <c:pt idx="108">
                  <c:v> 558</c:v>
                </c:pt>
                <c:pt idx="109">
                  <c:v> 559</c:v>
                </c:pt>
                <c:pt idx="110">
                  <c:v> 560</c:v>
                </c:pt>
                <c:pt idx="111">
                  <c:v> 561</c:v>
                </c:pt>
                <c:pt idx="112">
                  <c:v> 562</c:v>
                </c:pt>
                <c:pt idx="113">
                  <c:v> 563</c:v>
                </c:pt>
                <c:pt idx="114">
                  <c:v> 564</c:v>
                </c:pt>
                <c:pt idx="115">
                  <c:v> 565</c:v>
                </c:pt>
                <c:pt idx="116">
                  <c:v> 566</c:v>
                </c:pt>
                <c:pt idx="117">
                  <c:v> 567</c:v>
                </c:pt>
                <c:pt idx="118">
                  <c:v> 568</c:v>
                </c:pt>
                <c:pt idx="119">
                  <c:v> 569</c:v>
                </c:pt>
                <c:pt idx="120">
                  <c:v> 570</c:v>
                </c:pt>
                <c:pt idx="121">
                  <c:v> 571</c:v>
                </c:pt>
                <c:pt idx="122">
                  <c:v> 572</c:v>
                </c:pt>
                <c:pt idx="123">
                  <c:v> 573</c:v>
                </c:pt>
                <c:pt idx="124">
                  <c:v> 574</c:v>
                </c:pt>
                <c:pt idx="125">
                  <c:v> 575</c:v>
                </c:pt>
                <c:pt idx="126">
                  <c:v> 576</c:v>
                </c:pt>
                <c:pt idx="127">
                  <c:v> 577</c:v>
                </c:pt>
                <c:pt idx="128">
                  <c:v> 578</c:v>
                </c:pt>
                <c:pt idx="129">
                  <c:v> 579</c:v>
                </c:pt>
                <c:pt idx="130">
                  <c:v> 580</c:v>
                </c:pt>
                <c:pt idx="131">
                  <c:v> 581</c:v>
                </c:pt>
                <c:pt idx="132">
                  <c:v> 582</c:v>
                </c:pt>
                <c:pt idx="133">
                  <c:v> 583</c:v>
                </c:pt>
                <c:pt idx="134">
                  <c:v> 584</c:v>
                </c:pt>
                <c:pt idx="135">
                  <c:v> 585</c:v>
                </c:pt>
                <c:pt idx="136">
                  <c:v> 586</c:v>
                </c:pt>
                <c:pt idx="137">
                  <c:v> 587</c:v>
                </c:pt>
                <c:pt idx="138">
                  <c:v> 588</c:v>
                </c:pt>
                <c:pt idx="139">
                  <c:v> 589</c:v>
                </c:pt>
                <c:pt idx="140">
                  <c:v> 590</c:v>
                </c:pt>
                <c:pt idx="141">
                  <c:v> 591</c:v>
                </c:pt>
                <c:pt idx="142">
                  <c:v> 592</c:v>
                </c:pt>
                <c:pt idx="143">
                  <c:v> 593</c:v>
                </c:pt>
                <c:pt idx="144">
                  <c:v> 594</c:v>
                </c:pt>
                <c:pt idx="145">
                  <c:v> 595</c:v>
                </c:pt>
                <c:pt idx="146">
                  <c:v> 596</c:v>
                </c:pt>
                <c:pt idx="147">
                  <c:v> 597</c:v>
                </c:pt>
                <c:pt idx="148">
                  <c:v> 598</c:v>
                </c:pt>
                <c:pt idx="149">
                  <c:v> 599</c:v>
                </c:pt>
                <c:pt idx="150">
                  <c:v> 600</c:v>
                </c:pt>
              </c:strCache>
            </c:strRef>
          </c:cat>
          <c:val>
            <c:numRef>
              <c:f>'Enter Data 1'!$S$453:$S$603</c:f>
              <c:numCache>
                <c:formatCode>General</c:formatCode>
                <c:ptCount val="151"/>
              </c:numCache>
            </c:numRef>
          </c:val>
          <c:smooth val="0"/>
          <c:extLst>
            <c:ext xmlns:c16="http://schemas.microsoft.com/office/drawing/2014/chart" uri="{C3380CC4-5D6E-409C-BE32-E72D297353CC}">
              <c16:uniqueId val="{0000000B-AC16-4D44-95CA-FCF56F75BE09}"/>
            </c:ext>
          </c:extLst>
        </c:ser>
        <c:ser>
          <c:idx val="11"/>
          <c:order val="11"/>
          <c:spPr>
            <a:ln w="28575" cap="rnd">
              <a:noFill/>
              <a:round/>
            </a:ln>
            <a:effectLst/>
          </c:spPr>
          <c:marker>
            <c:symbol val="circle"/>
            <c:size val="4"/>
            <c:spPr>
              <a:solidFill>
                <a:schemeClr val="accent6">
                  <a:lumMod val="75000"/>
                </a:schemeClr>
              </a:solidFill>
              <a:ln w="3175">
                <a:solidFill>
                  <a:schemeClr val="accent6">
                    <a:lumMod val="75000"/>
                  </a:schemeClr>
                </a:solidFill>
              </a:ln>
              <a:effectLst/>
            </c:spPr>
          </c:marker>
          <c:cat>
            <c:strRef>
              <c:f>'Enter Data 1'!$B$453:$C$603</c:f>
              <c:strCache>
                <c:ptCount val="151"/>
                <c:pt idx="0">
                  <c:v> 450</c:v>
                </c:pt>
                <c:pt idx="1">
                  <c:v> 451</c:v>
                </c:pt>
                <c:pt idx="2">
                  <c:v> 452</c:v>
                </c:pt>
                <c:pt idx="3">
                  <c:v> 453</c:v>
                </c:pt>
                <c:pt idx="4">
                  <c:v> 454</c:v>
                </c:pt>
                <c:pt idx="5">
                  <c:v> 455</c:v>
                </c:pt>
                <c:pt idx="6">
                  <c:v> 456</c:v>
                </c:pt>
                <c:pt idx="7">
                  <c:v> 457</c:v>
                </c:pt>
                <c:pt idx="8">
                  <c:v> 458</c:v>
                </c:pt>
                <c:pt idx="9">
                  <c:v> 459</c:v>
                </c:pt>
                <c:pt idx="10">
                  <c:v> 460</c:v>
                </c:pt>
                <c:pt idx="11">
                  <c:v> 461</c:v>
                </c:pt>
                <c:pt idx="12">
                  <c:v> 462</c:v>
                </c:pt>
                <c:pt idx="13">
                  <c:v> 463</c:v>
                </c:pt>
                <c:pt idx="14">
                  <c:v> 464</c:v>
                </c:pt>
                <c:pt idx="15">
                  <c:v> 465</c:v>
                </c:pt>
                <c:pt idx="16">
                  <c:v> 466</c:v>
                </c:pt>
                <c:pt idx="17">
                  <c:v> 467</c:v>
                </c:pt>
                <c:pt idx="18">
                  <c:v> 468</c:v>
                </c:pt>
                <c:pt idx="19">
                  <c:v> 469</c:v>
                </c:pt>
                <c:pt idx="20">
                  <c:v> 470</c:v>
                </c:pt>
                <c:pt idx="21">
                  <c:v> 471</c:v>
                </c:pt>
                <c:pt idx="22">
                  <c:v> 472</c:v>
                </c:pt>
                <c:pt idx="23">
                  <c:v> 473</c:v>
                </c:pt>
                <c:pt idx="24">
                  <c:v> 474</c:v>
                </c:pt>
                <c:pt idx="25">
                  <c:v> 475</c:v>
                </c:pt>
                <c:pt idx="26">
                  <c:v> 476</c:v>
                </c:pt>
                <c:pt idx="27">
                  <c:v> 477</c:v>
                </c:pt>
                <c:pt idx="28">
                  <c:v> 478</c:v>
                </c:pt>
                <c:pt idx="29">
                  <c:v> 479</c:v>
                </c:pt>
                <c:pt idx="30">
                  <c:v> 480</c:v>
                </c:pt>
                <c:pt idx="31">
                  <c:v> 481</c:v>
                </c:pt>
                <c:pt idx="32">
                  <c:v> 482</c:v>
                </c:pt>
                <c:pt idx="33">
                  <c:v> 483</c:v>
                </c:pt>
                <c:pt idx="34">
                  <c:v> 484</c:v>
                </c:pt>
                <c:pt idx="35">
                  <c:v> 485</c:v>
                </c:pt>
                <c:pt idx="36">
                  <c:v> 486</c:v>
                </c:pt>
                <c:pt idx="37">
                  <c:v> 487</c:v>
                </c:pt>
                <c:pt idx="38">
                  <c:v> 488</c:v>
                </c:pt>
                <c:pt idx="39">
                  <c:v> 489</c:v>
                </c:pt>
                <c:pt idx="40">
                  <c:v> 490</c:v>
                </c:pt>
                <c:pt idx="41">
                  <c:v> 491</c:v>
                </c:pt>
                <c:pt idx="42">
                  <c:v> 492</c:v>
                </c:pt>
                <c:pt idx="43">
                  <c:v> 493</c:v>
                </c:pt>
                <c:pt idx="44">
                  <c:v> 494</c:v>
                </c:pt>
                <c:pt idx="45">
                  <c:v> 495</c:v>
                </c:pt>
                <c:pt idx="46">
                  <c:v> 496</c:v>
                </c:pt>
                <c:pt idx="47">
                  <c:v> 497</c:v>
                </c:pt>
                <c:pt idx="48">
                  <c:v> 498</c:v>
                </c:pt>
                <c:pt idx="49">
                  <c:v> 499</c:v>
                </c:pt>
                <c:pt idx="50">
                  <c:v> 500</c:v>
                </c:pt>
                <c:pt idx="51">
                  <c:v> 501</c:v>
                </c:pt>
                <c:pt idx="52">
                  <c:v> 502</c:v>
                </c:pt>
                <c:pt idx="53">
                  <c:v> 503</c:v>
                </c:pt>
                <c:pt idx="54">
                  <c:v> 504</c:v>
                </c:pt>
                <c:pt idx="55">
                  <c:v> 505</c:v>
                </c:pt>
                <c:pt idx="56">
                  <c:v> 506</c:v>
                </c:pt>
                <c:pt idx="57">
                  <c:v> 507</c:v>
                </c:pt>
                <c:pt idx="58">
                  <c:v> 508</c:v>
                </c:pt>
                <c:pt idx="59">
                  <c:v> 509</c:v>
                </c:pt>
                <c:pt idx="60">
                  <c:v> 510</c:v>
                </c:pt>
                <c:pt idx="61">
                  <c:v> 511</c:v>
                </c:pt>
                <c:pt idx="62">
                  <c:v> 512</c:v>
                </c:pt>
                <c:pt idx="63">
                  <c:v> 513</c:v>
                </c:pt>
                <c:pt idx="64">
                  <c:v> 514</c:v>
                </c:pt>
                <c:pt idx="65">
                  <c:v> 515</c:v>
                </c:pt>
                <c:pt idx="66">
                  <c:v> 516</c:v>
                </c:pt>
                <c:pt idx="67">
                  <c:v> 517</c:v>
                </c:pt>
                <c:pt idx="68">
                  <c:v> 518</c:v>
                </c:pt>
                <c:pt idx="69">
                  <c:v> 519</c:v>
                </c:pt>
                <c:pt idx="70">
                  <c:v> 520</c:v>
                </c:pt>
                <c:pt idx="71">
                  <c:v> 521</c:v>
                </c:pt>
                <c:pt idx="72">
                  <c:v> 522</c:v>
                </c:pt>
                <c:pt idx="73">
                  <c:v> 523</c:v>
                </c:pt>
                <c:pt idx="74">
                  <c:v> 524</c:v>
                </c:pt>
                <c:pt idx="75">
                  <c:v> 525</c:v>
                </c:pt>
                <c:pt idx="76">
                  <c:v> 526</c:v>
                </c:pt>
                <c:pt idx="77">
                  <c:v> 527</c:v>
                </c:pt>
                <c:pt idx="78">
                  <c:v> 528</c:v>
                </c:pt>
                <c:pt idx="79">
                  <c:v> 529</c:v>
                </c:pt>
                <c:pt idx="80">
                  <c:v> 530</c:v>
                </c:pt>
                <c:pt idx="81">
                  <c:v> 531</c:v>
                </c:pt>
                <c:pt idx="82">
                  <c:v> 532</c:v>
                </c:pt>
                <c:pt idx="83">
                  <c:v> 533</c:v>
                </c:pt>
                <c:pt idx="84">
                  <c:v> 534</c:v>
                </c:pt>
                <c:pt idx="85">
                  <c:v> 535</c:v>
                </c:pt>
                <c:pt idx="86">
                  <c:v> 536</c:v>
                </c:pt>
                <c:pt idx="87">
                  <c:v> 537</c:v>
                </c:pt>
                <c:pt idx="88">
                  <c:v> 538</c:v>
                </c:pt>
                <c:pt idx="89">
                  <c:v> 539</c:v>
                </c:pt>
                <c:pt idx="90">
                  <c:v> 540</c:v>
                </c:pt>
                <c:pt idx="91">
                  <c:v> 541</c:v>
                </c:pt>
                <c:pt idx="92">
                  <c:v> 542</c:v>
                </c:pt>
                <c:pt idx="93">
                  <c:v> 543</c:v>
                </c:pt>
                <c:pt idx="94">
                  <c:v> 544</c:v>
                </c:pt>
                <c:pt idx="95">
                  <c:v> 545</c:v>
                </c:pt>
                <c:pt idx="96">
                  <c:v> 546</c:v>
                </c:pt>
                <c:pt idx="97">
                  <c:v> 547</c:v>
                </c:pt>
                <c:pt idx="98">
                  <c:v> 548</c:v>
                </c:pt>
                <c:pt idx="99">
                  <c:v> 549</c:v>
                </c:pt>
                <c:pt idx="100">
                  <c:v> 550</c:v>
                </c:pt>
                <c:pt idx="101">
                  <c:v> 551</c:v>
                </c:pt>
                <c:pt idx="102">
                  <c:v> 552</c:v>
                </c:pt>
                <c:pt idx="103">
                  <c:v> 553</c:v>
                </c:pt>
                <c:pt idx="104">
                  <c:v> 554</c:v>
                </c:pt>
                <c:pt idx="105">
                  <c:v> 555</c:v>
                </c:pt>
                <c:pt idx="106">
                  <c:v> 556</c:v>
                </c:pt>
                <c:pt idx="107">
                  <c:v> 557</c:v>
                </c:pt>
                <c:pt idx="108">
                  <c:v> 558</c:v>
                </c:pt>
                <c:pt idx="109">
                  <c:v> 559</c:v>
                </c:pt>
                <c:pt idx="110">
                  <c:v> 560</c:v>
                </c:pt>
                <c:pt idx="111">
                  <c:v> 561</c:v>
                </c:pt>
                <c:pt idx="112">
                  <c:v> 562</c:v>
                </c:pt>
                <c:pt idx="113">
                  <c:v> 563</c:v>
                </c:pt>
                <c:pt idx="114">
                  <c:v> 564</c:v>
                </c:pt>
                <c:pt idx="115">
                  <c:v> 565</c:v>
                </c:pt>
                <c:pt idx="116">
                  <c:v> 566</c:v>
                </c:pt>
                <c:pt idx="117">
                  <c:v> 567</c:v>
                </c:pt>
                <c:pt idx="118">
                  <c:v> 568</c:v>
                </c:pt>
                <c:pt idx="119">
                  <c:v> 569</c:v>
                </c:pt>
                <c:pt idx="120">
                  <c:v> 570</c:v>
                </c:pt>
                <c:pt idx="121">
                  <c:v> 571</c:v>
                </c:pt>
                <c:pt idx="122">
                  <c:v> 572</c:v>
                </c:pt>
                <c:pt idx="123">
                  <c:v> 573</c:v>
                </c:pt>
                <c:pt idx="124">
                  <c:v> 574</c:v>
                </c:pt>
                <c:pt idx="125">
                  <c:v> 575</c:v>
                </c:pt>
                <c:pt idx="126">
                  <c:v> 576</c:v>
                </c:pt>
                <c:pt idx="127">
                  <c:v> 577</c:v>
                </c:pt>
                <c:pt idx="128">
                  <c:v> 578</c:v>
                </c:pt>
                <c:pt idx="129">
                  <c:v> 579</c:v>
                </c:pt>
                <c:pt idx="130">
                  <c:v> 580</c:v>
                </c:pt>
                <c:pt idx="131">
                  <c:v> 581</c:v>
                </c:pt>
                <c:pt idx="132">
                  <c:v> 582</c:v>
                </c:pt>
                <c:pt idx="133">
                  <c:v> 583</c:v>
                </c:pt>
                <c:pt idx="134">
                  <c:v> 584</c:v>
                </c:pt>
                <c:pt idx="135">
                  <c:v> 585</c:v>
                </c:pt>
                <c:pt idx="136">
                  <c:v> 586</c:v>
                </c:pt>
                <c:pt idx="137">
                  <c:v> 587</c:v>
                </c:pt>
                <c:pt idx="138">
                  <c:v> 588</c:v>
                </c:pt>
                <c:pt idx="139">
                  <c:v> 589</c:v>
                </c:pt>
                <c:pt idx="140">
                  <c:v> 590</c:v>
                </c:pt>
                <c:pt idx="141">
                  <c:v> 591</c:v>
                </c:pt>
                <c:pt idx="142">
                  <c:v> 592</c:v>
                </c:pt>
                <c:pt idx="143">
                  <c:v> 593</c:v>
                </c:pt>
                <c:pt idx="144">
                  <c:v> 594</c:v>
                </c:pt>
                <c:pt idx="145">
                  <c:v> 595</c:v>
                </c:pt>
                <c:pt idx="146">
                  <c:v> 596</c:v>
                </c:pt>
                <c:pt idx="147">
                  <c:v> 597</c:v>
                </c:pt>
                <c:pt idx="148">
                  <c:v> 598</c:v>
                </c:pt>
                <c:pt idx="149">
                  <c:v> 599</c:v>
                </c:pt>
                <c:pt idx="150">
                  <c:v> 600</c:v>
                </c:pt>
              </c:strCache>
            </c:strRef>
          </c:cat>
          <c:val>
            <c:numRef>
              <c:f>'Enter Data 1'!$T$453:$T$603</c:f>
              <c:numCache>
                <c:formatCode>General</c:formatCode>
                <c:ptCount val="151"/>
              </c:numCache>
            </c:numRef>
          </c:val>
          <c:smooth val="0"/>
          <c:extLst>
            <c:ext xmlns:c16="http://schemas.microsoft.com/office/drawing/2014/chart" uri="{C3380CC4-5D6E-409C-BE32-E72D297353CC}">
              <c16:uniqueId val="{0000000C-AC16-4D44-95CA-FCF56F75BE09}"/>
            </c:ext>
          </c:extLst>
        </c:ser>
        <c:ser>
          <c:idx val="12"/>
          <c:order val="12"/>
          <c:spPr>
            <a:ln w="28575" cap="rnd">
              <a:noFill/>
              <a:round/>
            </a:ln>
            <a:effectLst/>
          </c:spPr>
          <c:marker>
            <c:symbol val="circle"/>
            <c:size val="4"/>
            <c:spPr>
              <a:noFill/>
              <a:ln w="3175">
                <a:solidFill>
                  <a:schemeClr val="accent6">
                    <a:lumMod val="75000"/>
                  </a:schemeClr>
                </a:solidFill>
              </a:ln>
              <a:effectLst/>
            </c:spPr>
          </c:marker>
          <c:cat>
            <c:strRef>
              <c:f>'Enter Data 1'!$B$453:$C$603</c:f>
              <c:strCache>
                <c:ptCount val="151"/>
                <c:pt idx="0">
                  <c:v> 450</c:v>
                </c:pt>
                <c:pt idx="1">
                  <c:v> 451</c:v>
                </c:pt>
                <c:pt idx="2">
                  <c:v> 452</c:v>
                </c:pt>
                <c:pt idx="3">
                  <c:v> 453</c:v>
                </c:pt>
                <c:pt idx="4">
                  <c:v> 454</c:v>
                </c:pt>
                <c:pt idx="5">
                  <c:v> 455</c:v>
                </c:pt>
                <c:pt idx="6">
                  <c:v> 456</c:v>
                </c:pt>
                <c:pt idx="7">
                  <c:v> 457</c:v>
                </c:pt>
                <c:pt idx="8">
                  <c:v> 458</c:v>
                </c:pt>
                <c:pt idx="9">
                  <c:v> 459</c:v>
                </c:pt>
                <c:pt idx="10">
                  <c:v> 460</c:v>
                </c:pt>
                <c:pt idx="11">
                  <c:v> 461</c:v>
                </c:pt>
                <c:pt idx="12">
                  <c:v> 462</c:v>
                </c:pt>
                <c:pt idx="13">
                  <c:v> 463</c:v>
                </c:pt>
                <c:pt idx="14">
                  <c:v> 464</c:v>
                </c:pt>
                <c:pt idx="15">
                  <c:v> 465</c:v>
                </c:pt>
                <c:pt idx="16">
                  <c:v> 466</c:v>
                </c:pt>
                <c:pt idx="17">
                  <c:v> 467</c:v>
                </c:pt>
                <c:pt idx="18">
                  <c:v> 468</c:v>
                </c:pt>
                <c:pt idx="19">
                  <c:v> 469</c:v>
                </c:pt>
                <c:pt idx="20">
                  <c:v> 470</c:v>
                </c:pt>
                <c:pt idx="21">
                  <c:v> 471</c:v>
                </c:pt>
                <c:pt idx="22">
                  <c:v> 472</c:v>
                </c:pt>
                <c:pt idx="23">
                  <c:v> 473</c:v>
                </c:pt>
                <c:pt idx="24">
                  <c:v> 474</c:v>
                </c:pt>
                <c:pt idx="25">
                  <c:v> 475</c:v>
                </c:pt>
                <c:pt idx="26">
                  <c:v> 476</c:v>
                </c:pt>
                <c:pt idx="27">
                  <c:v> 477</c:v>
                </c:pt>
                <c:pt idx="28">
                  <c:v> 478</c:v>
                </c:pt>
                <c:pt idx="29">
                  <c:v> 479</c:v>
                </c:pt>
                <c:pt idx="30">
                  <c:v> 480</c:v>
                </c:pt>
                <c:pt idx="31">
                  <c:v> 481</c:v>
                </c:pt>
                <c:pt idx="32">
                  <c:v> 482</c:v>
                </c:pt>
                <c:pt idx="33">
                  <c:v> 483</c:v>
                </c:pt>
                <c:pt idx="34">
                  <c:v> 484</c:v>
                </c:pt>
                <c:pt idx="35">
                  <c:v> 485</c:v>
                </c:pt>
                <c:pt idx="36">
                  <c:v> 486</c:v>
                </c:pt>
                <c:pt idx="37">
                  <c:v> 487</c:v>
                </c:pt>
                <c:pt idx="38">
                  <c:v> 488</c:v>
                </c:pt>
                <c:pt idx="39">
                  <c:v> 489</c:v>
                </c:pt>
                <c:pt idx="40">
                  <c:v> 490</c:v>
                </c:pt>
                <c:pt idx="41">
                  <c:v> 491</c:v>
                </c:pt>
                <c:pt idx="42">
                  <c:v> 492</c:v>
                </c:pt>
                <c:pt idx="43">
                  <c:v> 493</c:v>
                </c:pt>
                <c:pt idx="44">
                  <c:v> 494</c:v>
                </c:pt>
                <c:pt idx="45">
                  <c:v> 495</c:v>
                </c:pt>
                <c:pt idx="46">
                  <c:v> 496</c:v>
                </c:pt>
                <c:pt idx="47">
                  <c:v> 497</c:v>
                </c:pt>
                <c:pt idx="48">
                  <c:v> 498</c:v>
                </c:pt>
                <c:pt idx="49">
                  <c:v> 499</c:v>
                </c:pt>
                <c:pt idx="50">
                  <c:v> 500</c:v>
                </c:pt>
                <c:pt idx="51">
                  <c:v> 501</c:v>
                </c:pt>
                <c:pt idx="52">
                  <c:v> 502</c:v>
                </c:pt>
                <c:pt idx="53">
                  <c:v> 503</c:v>
                </c:pt>
                <c:pt idx="54">
                  <c:v> 504</c:v>
                </c:pt>
                <c:pt idx="55">
                  <c:v> 505</c:v>
                </c:pt>
                <c:pt idx="56">
                  <c:v> 506</c:v>
                </c:pt>
                <c:pt idx="57">
                  <c:v> 507</c:v>
                </c:pt>
                <c:pt idx="58">
                  <c:v> 508</c:v>
                </c:pt>
                <c:pt idx="59">
                  <c:v> 509</c:v>
                </c:pt>
                <c:pt idx="60">
                  <c:v> 510</c:v>
                </c:pt>
                <c:pt idx="61">
                  <c:v> 511</c:v>
                </c:pt>
                <c:pt idx="62">
                  <c:v> 512</c:v>
                </c:pt>
                <c:pt idx="63">
                  <c:v> 513</c:v>
                </c:pt>
                <c:pt idx="64">
                  <c:v> 514</c:v>
                </c:pt>
                <c:pt idx="65">
                  <c:v> 515</c:v>
                </c:pt>
                <c:pt idx="66">
                  <c:v> 516</c:v>
                </c:pt>
                <c:pt idx="67">
                  <c:v> 517</c:v>
                </c:pt>
                <c:pt idx="68">
                  <c:v> 518</c:v>
                </c:pt>
                <c:pt idx="69">
                  <c:v> 519</c:v>
                </c:pt>
                <c:pt idx="70">
                  <c:v> 520</c:v>
                </c:pt>
                <c:pt idx="71">
                  <c:v> 521</c:v>
                </c:pt>
                <c:pt idx="72">
                  <c:v> 522</c:v>
                </c:pt>
                <c:pt idx="73">
                  <c:v> 523</c:v>
                </c:pt>
                <c:pt idx="74">
                  <c:v> 524</c:v>
                </c:pt>
                <c:pt idx="75">
                  <c:v> 525</c:v>
                </c:pt>
                <c:pt idx="76">
                  <c:v> 526</c:v>
                </c:pt>
                <c:pt idx="77">
                  <c:v> 527</c:v>
                </c:pt>
                <c:pt idx="78">
                  <c:v> 528</c:v>
                </c:pt>
                <c:pt idx="79">
                  <c:v> 529</c:v>
                </c:pt>
                <c:pt idx="80">
                  <c:v> 530</c:v>
                </c:pt>
                <c:pt idx="81">
                  <c:v> 531</c:v>
                </c:pt>
                <c:pt idx="82">
                  <c:v> 532</c:v>
                </c:pt>
                <c:pt idx="83">
                  <c:v> 533</c:v>
                </c:pt>
                <c:pt idx="84">
                  <c:v> 534</c:v>
                </c:pt>
                <c:pt idx="85">
                  <c:v> 535</c:v>
                </c:pt>
                <c:pt idx="86">
                  <c:v> 536</c:v>
                </c:pt>
                <c:pt idx="87">
                  <c:v> 537</c:v>
                </c:pt>
                <c:pt idx="88">
                  <c:v> 538</c:v>
                </c:pt>
                <c:pt idx="89">
                  <c:v> 539</c:v>
                </c:pt>
                <c:pt idx="90">
                  <c:v> 540</c:v>
                </c:pt>
                <c:pt idx="91">
                  <c:v> 541</c:v>
                </c:pt>
                <c:pt idx="92">
                  <c:v> 542</c:v>
                </c:pt>
                <c:pt idx="93">
                  <c:v> 543</c:v>
                </c:pt>
                <c:pt idx="94">
                  <c:v> 544</c:v>
                </c:pt>
                <c:pt idx="95">
                  <c:v> 545</c:v>
                </c:pt>
                <c:pt idx="96">
                  <c:v> 546</c:v>
                </c:pt>
                <c:pt idx="97">
                  <c:v> 547</c:v>
                </c:pt>
                <c:pt idx="98">
                  <c:v> 548</c:v>
                </c:pt>
                <c:pt idx="99">
                  <c:v> 549</c:v>
                </c:pt>
                <c:pt idx="100">
                  <c:v> 550</c:v>
                </c:pt>
                <c:pt idx="101">
                  <c:v> 551</c:v>
                </c:pt>
                <c:pt idx="102">
                  <c:v> 552</c:v>
                </c:pt>
                <c:pt idx="103">
                  <c:v> 553</c:v>
                </c:pt>
                <c:pt idx="104">
                  <c:v> 554</c:v>
                </c:pt>
                <c:pt idx="105">
                  <c:v> 555</c:v>
                </c:pt>
                <c:pt idx="106">
                  <c:v> 556</c:v>
                </c:pt>
                <c:pt idx="107">
                  <c:v> 557</c:v>
                </c:pt>
                <c:pt idx="108">
                  <c:v> 558</c:v>
                </c:pt>
                <c:pt idx="109">
                  <c:v> 559</c:v>
                </c:pt>
                <c:pt idx="110">
                  <c:v> 560</c:v>
                </c:pt>
                <c:pt idx="111">
                  <c:v> 561</c:v>
                </c:pt>
                <c:pt idx="112">
                  <c:v> 562</c:v>
                </c:pt>
                <c:pt idx="113">
                  <c:v> 563</c:v>
                </c:pt>
                <c:pt idx="114">
                  <c:v> 564</c:v>
                </c:pt>
                <c:pt idx="115">
                  <c:v> 565</c:v>
                </c:pt>
                <c:pt idx="116">
                  <c:v> 566</c:v>
                </c:pt>
                <c:pt idx="117">
                  <c:v> 567</c:v>
                </c:pt>
                <c:pt idx="118">
                  <c:v> 568</c:v>
                </c:pt>
                <c:pt idx="119">
                  <c:v> 569</c:v>
                </c:pt>
                <c:pt idx="120">
                  <c:v> 570</c:v>
                </c:pt>
                <c:pt idx="121">
                  <c:v> 571</c:v>
                </c:pt>
                <c:pt idx="122">
                  <c:v> 572</c:v>
                </c:pt>
                <c:pt idx="123">
                  <c:v> 573</c:v>
                </c:pt>
                <c:pt idx="124">
                  <c:v> 574</c:v>
                </c:pt>
                <c:pt idx="125">
                  <c:v> 575</c:v>
                </c:pt>
                <c:pt idx="126">
                  <c:v> 576</c:v>
                </c:pt>
                <c:pt idx="127">
                  <c:v> 577</c:v>
                </c:pt>
                <c:pt idx="128">
                  <c:v> 578</c:v>
                </c:pt>
                <c:pt idx="129">
                  <c:v> 579</c:v>
                </c:pt>
                <c:pt idx="130">
                  <c:v> 580</c:v>
                </c:pt>
                <c:pt idx="131">
                  <c:v> 581</c:v>
                </c:pt>
                <c:pt idx="132">
                  <c:v> 582</c:v>
                </c:pt>
                <c:pt idx="133">
                  <c:v> 583</c:v>
                </c:pt>
                <c:pt idx="134">
                  <c:v> 584</c:v>
                </c:pt>
                <c:pt idx="135">
                  <c:v> 585</c:v>
                </c:pt>
                <c:pt idx="136">
                  <c:v> 586</c:v>
                </c:pt>
                <c:pt idx="137">
                  <c:v> 587</c:v>
                </c:pt>
                <c:pt idx="138">
                  <c:v> 588</c:v>
                </c:pt>
                <c:pt idx="139">
                  <c:v> 589</c:v>
                </c:pt>
                <c:pt idx="140">
                  <c:v> 590</c:v>
                </c:pt>
                <c:pt idx="141">
                  <c:v> 591</c:v>
                </c:pt>
                <c:pt idx="142">
                  <c:v> 592</c:v>
                </c:pt>
                <c:pt idx="143">
                  <c:v> 593</c:v>
                </c:pt>
                <c:pt idx="144">
                  <c:v> 594</c:v>
                </c:pt>
                <c:pt idx="145">
                  <c:v> 595</c:v>
                </c:pt>
                <c:pt idx="146">
                  <c:v> 596</c:v>
                </c:pt>
                <c:pt idx="147">
                  <c:v> 597</c:v>
                </c:pt>
                <c:pt idx="148">
                  <c:v> 598</c:v>
                </c:pt>
                <c:pt idx="149">
                  <c:v> 599</c:v>
                </c:pt>
                <c:pt idx="150">
                  <c:v> 600</c:v>
                </c:pt>
              </c:strCache>
            </c:strRef>
          </c:cat>
          <c:val>
            <c:numRef>
              <c:f>'Enter Data 1'!$U$453:$U$603</c:f>
              <c:numCache>
                <c:formatCode>General</c:formatCode>
                <c:ptCount val="151"/>
              </c:numCache>
            </c:numRef>
          </c:val>
          <c:smooth val="0"/>
          <c:extLst>
            <c:ext xmlns:c16="http://schemas.microsoft.com/office/drawing/2014/chart" uri="{C3380CC4-5D6E-409C-BE32-E72D297353CC}">
              <c16:uniqueId val="{0000000D-AC16-4D44-95CA-FCF56F75BE09}"/>
            </c:ext>
          </c:extLst>
        </c:ser>
        <c:ser>
          <c:idx val="13"/>
          <c:order val="13"/>
          <c:spPr>
            <a:ln w="28575" cap="rnd">
              <a:noFill/>
              <a:round/>
            </a:ln>
            <a:effectLst/>
          </c:spPr>
          <c:marker>
            <c:symbol val="circle"/>
            <c:size val="4"/>
            <c:spPr>
              <a:solidFill>
                <a:schemeClr val="accent6">
                  <a:lumMod val="75000"/>
                </a:schemeClr>
              </a:solidFill>
              <a:ln w="3175">
                <a:solidFill>
                  <a:schemeClr val="accent6">
                    <a:lumMod val="75000"/>
                  </a:schemeClr>
                </a:solidFill>
              </a:ln>
              <a:effectLst/>
            </c:spPr>
          </c:marker>
          <c:cat>
            <c:strRef>
              <c:f>'Enter Data 1'!$B$453:$C$603</c:f>
              <c:strCache>
                <c:ptCount val="151"/>
                <c:pt idx="0">
                  <c:v> 450</c:v>
                </c:pt>
                <c:pt idx="1">
                  <c:v> 451</c:v>
                </c:pt>
                <c:pt idx="2">
                  <c:v> 452</c:v>
                </c:pt>
                <c:pt idx="3">
                  <c:v> 453</c:v>
                </c:pt>
                <c:pt idx="4">
                  <c:v> 454</c:v>
                </c:pt>
                <c:pt idx="5">
                  <c:v> 455</c:v>
                </c:pt>
                <c:pt idx="6">
                  <c:v> 456</c:v>
                </c:pt>
                <c:pt idx="7">
                  <c:v> 457</c:v>
                </c:pt>
                <c:pt idx="8">
                  <c:v> 458</c:v>
                </c:pt>
                <c:pt idx="9">
                  <c:v> 459</c:v>
                </c:pt>
                <c:pt idx="10">
                  <c:v> 460</c:v>
                </c:pt>
                <c:pt idx="11">
                  <c:v> 461</c:v>
                </c:pt>
                <c:pt idx="12">
                  <c:v> 462</c:v>
                </c:pt>
                <c:pt idx="13">
                  <c:v> 463</c:v>
                </c:pt>
                <c:pt idx="14">
                  <c:v> 464</c:v>
                </c:pt>
                <c:pt idx="15">
                  <c:v> 465</c:v>
                </c:pt>
                <c:pt idx="16">
                  <c:v> 466</c:v>
                </c:pt>
                <c:pt idx="17">
                  <c:v> 467</c:v>
                </c:pt>
                <c:pt idx="18">
                  <c:v> 468</c:v>
                </c:pt>
                <c:pt idx="19">
                  <c:v> 469</c:v>
                </c:pt>
                <c:pt idx="20">
                  <c:v> 470</c:v>
                </c:pt>
                <c:pt idx="21">
                  <c:v> 471</c:v>
                </c:pt>
                <c:pt idx="22">
                  <c:v> 472</c:v>
                </c:pt>
                <c:pt idx="23">
                  <c:v> 473</c:v>
                </c:pt>
                <c:pt idx="24">
                  <c:v> 474</c:v>
                </c:pt>
                <c:pt idx="25">
                  <c:v> 475</c:v>
                </c:pt>
                <c:pt idx="26">
                  <c:v> 476</c:v>
                </c:pt>
                <c:pt idx="27">
                  <c:v> 477</c:v>
                </c:pt>
                <c:pt idx="28">
                  <c:v> 478</c:v>
                </c:pt>
                <c:pt idx="29">
                  <c:v> 479</c:v>
                </c:pt>
                <c:pt idx="30">
                  <c:v> 480</c:v>
                </c:pt>
                <c:pt idx="31">
                  <c:v> 481</c:v>
                </c:pt>
                <c:pt idx="32">
                  <c:v> 482</c:v>
                </c:pt>
                <c:pt idx="33">
                  <c:v> 483</c:v>
                </c:pt>
                <c:pt idx="34">
                  <c:v> 484</c:v>
                </c:pt>
                <c:pt idx="35">
                  <c:v> 485</c:v>
                </c:pt>
                <c:pt idx="36">
                  <c:v> 486</c:v>
                </c:pt>
                <c:pt idx="37">
                  <c:v> 487</c:v>
                </c:pt>
                <c:pt idx="38">
                  <c:v> 488</c:v>
                </c:pt>
                <c:pt idx="39">
                  <c:v> 489</c:v>
                </c:pt>
                <c:pt idx="40">
                  <c:v> 490</c:v>
                </c:pt>
                <c:pt idx="41">
                  <c:v> 491</c:v>
                </c:pt>
                <c:pt idx="42">
                  <c:v> 492</c:v>
                </c:pt>
                <c:pt idx="43">
                  <c:v> 493</c:v>
                </c:pt>
                <c:pt idx="44">
                  <c:v> 494</c:v>
                </c:pt>
                <c:pt idx="45">
                  <c:v> 495</c:v>
                </c:pt>
                <c:pt idx="46">
                  <c:v> 496</c:v>
                </c:pt>
                <c:pt idx="47">
                  <c:v> 497</c:v>
                </c:pt>
                <c:pt idx="48">
                  <c:v> 498</c:v>
                </c:pt>
                <c:pt idx="49">
                  <c:v> 499</c:v>
                </c:pt>
                <c:pt idx="50">
                  <c:v> 500</c:v>
                </c:pt>
                <c:pt idx="51">
                  <c:v> 501</c:v>
                </c:pt>
                <c:pt idx="52">
                  <c:v> 502</c:v>
                </c:pt>
                <c:pt idx="53">
                  <c:v> 503</c:v>
                </c:pt>
                <c:pt idx="54">
                  <c:v> 504</c:v>
                </c:pt>
                <c:pt idx="55">
                  <c:v> 505</c:v>
                </c:pt>
                <c:pt idx="56">
                  <c:v> 506</c:v>
                </c:pt>
                <c:pt idx="57">
                  <c:v> 507</c:v>
                </c:pt>
                <c:pt idx="58">
                  <c:v> 508</c:v>
                </c:pt>
                <c:pt idx="59">
                  <c:v> 509</c:v>
                </c:pt>
                <c:pt idx="60">
                  <c:v> 510</c:v>
                </c:pt>
                <c:pt idx="61">
                  <c:v> 511</c:v>
                </c:pt>
                <c:pt idx="62">
                  <c:v> 512</c:v>
                </c:pt>
                <c:pt idx="63">
                  <c:v> 513</c:v>
                </c:pt>
                <c:pt idx="64">
                  <c:v> 514</c:v>
                </c:pt>
                <c:pt idx="65">
                  <c:v> 515</c:v>
                </c:pt>
                <c:pt idx="66">
                  <c:v> 516</c:v>
                </c:pt>
                <c:pt idx="67">
                  <c:v> 517</c:v>
                </c:pt>
                <c:pt idx="68">
                  <c:v> 518</c:v>
                </c:pt>
                <c:pt idx="69">
                  <c:v> 519</c:v>
                </c:pt>
                <c:pt idx="70">
                  <c:v> 520</c:v>
                </c:pt>
                <c:pt idx="71">
                  <c:v> 521</c:v>
                </c:pt>
                <c:pt idx="72">
                  <c:v> 522</c:v>
                </c:pt>
                <c:pt idx="73">
                  <c:v> 523</c:v>
                </c:pt>
                <c:pt idx="74">
                  <c:v> 524</c:v>
                </c:pt>
                <c:pt idx="75">
                  <c:v> 525</c:v>
                </c:pt>
                <c:pt idx="76">
                  <c:v> 526</c:v>
                </c:pt>
                <c:pt idx="77">
                  <c:v> 527</c:v>
                </c:pt>
                <c:pt idx="78">
                  <c:v> 528</c:v>
                </c:pt>
                <c:pt idx="79">
                  <c:v> 529</c:v>
                </c:pt>
                <c:pt idx="80">
                  <c:v> 530</c:v>
                </c:pt>
                <c:pt idx="81">
                  <c:v> 531</c:v>
                </c:pt>
                <c:pt idx="82">
                  <c:v> 532</c:v>
                </c:pt>
                <c:pt idx="83">
                  <c:v> 533</c:v>
                </c:pt>
                <c:pt idx="84">
                  <c:v> 534</c:v>
                </c:pt>
                <c:pt idx="85">
                  <c:v> 535</c:v>
                </c:pt>
                <c:pt idx="86">
                  <c:v> 536</c:v>
                </c:pt>
                <c:pt idx="87">
                  <c:v> 537</c:v>
                </c:pt>
                <c:pt idx="88">
                  <c:v> 538</c:v>
                </c:pt>
                <c:pt idx="89">
                  <c:v> 539</c:v>
                </c:pt>
                <c:pt idx="90">
                  <c:v> 540</c:v>
                </c:pt>
                <c:pt idx="91">
                  <c:v> 541</c:v>
                </c:pt>
                <c:pt idx="92">
                  <c:v> 542</c:v>
                </c:pt>
                <c:pt idx="93">
                  <c:v> 543</c:v>
                </c:pt>
                <c:pt idx="94">
                  <c:v> 544</c:v>
                </c:pt>
                <c:pt idx="95">
                  <c:v> 545</c:v>
                </c:pt>
                <c:pt idx="96">
                  <c:v> 546</c:v>
                </c:pt>
                <c:pt idx="97">
                  <c:v> 547</c:v>
                </c:pt>
                <c:pt idx="98">
                  <c:v> 548</c:v>
                </c:pt>
                <c:pt idx="99">
                  <c:v> 549</c:v>
                </c:pt>
                <c:pt idx="100">
                  <c:v> 550</c:v>
                </c:pt>
                <c:pt idx="101">
                  <c:v> 551</c:v>
                </c:pt>
                <c:pt idx="102">
                  <c:v> 552</c:v>
                </c:pt>
                <c:pt idx="103">
                  <c:v> 553</c:v>
                </c:pt>
                <c:pt idx="104">
                  <c:v> 554</c:v>
                </c:pt>
                <c:pt idx="105">
                  <c:v> 555</c:v>
                </c:pt>
                <c:pt idx="106">
                  <c:v> 556</c:v>
                </c:pt>
                <c:pt idx="107">
                  <c:v> 557</c:v>
                </c:pt>
                <c:pt idx="108">
                  <c:v> 558</c:v>
                </c:pt>
                <c:pt idx="109">
                  <c:v> 559</c:v>
                </c:pt>
                <c:pt idx="110">
                  <c:v> 560</c:v>
                </c:pt>
                <c:pt idx="111">
                  <c:v> 561</c:v>
                </c:pt>
                <c:pt idx="112">
                  <c:v> 562</c:v>
                </c:pt>
                <c:pt idx="113">
                  <c:v> 563</c:v>
                </c:pt>
                <c:pt idx="114">
                  <c:v> 564</c:v>
                </c:pt>
                <c:pt idx="115">
                  <c:v> 565</c:v>
                </c:pt>
                <c:pt idx="116">
                  <c:v> 566</c:v>
                </c:pt>
                <c:pt idx="117">
                  <c:v> 567</c:v>
                </c:pt>
                <c:pt idx="118">
                  <c:v> 568</c:v>
                </c:pt>
                <c:pt idx="119">
                  <c:v> 569</c:v>
                </c:pt>
                <c:pt idx="120">
                  <c:v> 570</c:v>
                </c:pt>
                <c:pt idx="121">
                  <c:v> 571</c:v>
                </c:pt>
                <c:pt idx="122">
                  <c:v> 572</c:v>
                </c:pt>
                <c:pt idx="123">
                  <c:v> 573</c:v>
                </c:pt>
                <c:pt idx="124">
                  <c:v> 574</c:v>
                </c:pt>
                <c:pt idx="125">
                  <c:v> 575</c:v>
                </c:pt>
                <c:pt idx="126">
                  <c:v> 576</c:v>
                </c:pt>
                <c:pt idx="127">
                  <c:v> 577</c:v>
                </c:pt>
                <c:pt idx="128">
                  <c:v> 578</c:v>
                </c:pt>
                <c:pt idx="129">
                  <c:v> 579</c:v>
                </c:pt>
                <c:pt idx="130">
                  <c:v> 580</c:v>
                </c:pt>
                <c:pt idx="131">
                  <c:v> 581</c:v>
                </c:pt>
                <c:pt idx="132">
                  <c:v> 582</c:v>
                </c:pt>
                <c:pt idx="133">
                  <c:v> 583</c:v>
                </c:pt>
                <c:pt idx="134">
                  <c:v> 584</c:v>
                </c:pt>
                <c:pt idx="135">
                  <c:v> 585</c:v>
                </c:pt>
                <c:pt idx="136">
                  <c:v> 586</c:v>
                </c:pt>
                <c:pt idx="137">
                  <c:v> 587</c:v>
                </c:pt>
                <c:pt idx="138">
                  <c:v> 588</c:v>
                </c:pt>
                <c:pt idx="139">
                  <c:v> 589</c:v>
                </c:pt>
                <c:pt idx="140">
                  <c:v> 590</c:v>
                </c:pt>
                <c:pt idx="141">
                  <c:v> 591</c:v>
                </c:pt>
                <c:pt idx="142">
                  <c:v> 592</c:v>
                </c:pt>
                <c:pt idx="143">
                  <c:v> 593</c:v>
                </c:pt>
                <c:pt idx="144">
                  <c:v> 594</c:v>
                </c:pt>
                <c:pt idx="145">
                  <c:v> 595</c:v>
                </c:pt>
                <c:pt idx="146">
                  <c:v> 596</c:v>
                </c:pt>
                <c:pt idx="147">
                  <c:v> 597</c:v>
                </c:pt>
                <c:pt idx="148">
                  <c:v> 598</c:v>
                </c:pt>
                <c:pt idx="149">
                  <c:v> 599</c:v>
                </c:pt>
                <c:pt idx="150">
                  <c:v> 600</c:v>
                </c:pt>
              </c:strCache>
            </c:strRef>
          </c:cat>
          <c:val>
            <c:numRef>
              <c:f>'Enter Data 1'!$V$453:$V$603</c:f>
              <c:numCache>
                <c:formatCode>General</c:formatCode>
                <c:ptCount val="151"/>
              </c:numCache>
            </c:numRef>
          </c:val>
          <c:smooth val="0"/>
          <c:extLst>
            <c:ext xmlns:c16="http://schemas.microsoft.com/office/drawing/2014/chart" uri="{C3380CC4-5D6E-409C-BE32-E72D297353CC}">
              <c16:uniqueId val="{0000000E-AC16-4D44-95CA-FCF56F75BE09}"/>
            </c:ext>
          </c:extLst>
        </c:ser>
        <c:ser>
          <c:idx val="14"/>
          <c:order val="14"/>
          <c:spPr>
            <a:ln w="28575" cap="rnd">
              <a:noFill/>
              <a:round/>
            </a:ln>
            <a:effectLst/>
          </c:spPr>
          <c:marker>
            <c:symbol val="circle"/>
            <c:size val="4"/>
            <c:spPr>
              <a:noFill/>
              <a:ln w="3175">
                <a:solidFill>
                  <a:schemeClr val="accent6">
                    <a:lumMod val="75000"/>
                  </a:schemeClr>
                </a:solidFill>
              </a:ln>
              <a:effectLst/>
            </c:spPr>
          </c:marker>
          <c:cat>
            <c:strRef>
              <c:f>'Enter Data 1'!$B$453:$C$603</c:f>
              <c:strCache>
                <c:ptCount val="151"/>
                <c:pt idx="0">
                  <c:v> 450</c:v>
                </c:pt>
                <c:pt idx="1">
                  <c:v> 451</c:v>
                </c:pt>
                <c:pt idx="2">
                  <c:v> 452</c:v>
                </c:pt>
                <c:pt idx="3">
                  <c:v> 453</c:v>
                </c:pt>
                <c:pt idx="4">
                  <c:v> 454</c:v>
                </c:pt>
                <c:pt idx="5">
                  <c:v> 455</c:v>
                </c:pt>
                <c:pt idx="6">
                  <c:v> 456</c:v>
                </c:pt>
                <c:pt idx="7">
                  <c:v> 457</c:v>
                </c:pt>
                <c:pt idx="8">
                  <c:v> 458</c:v>
                </c:pt>
                <c:pt idx="9">
                  <c:v> 459</c:v>
                </c:pt>
                <c:pt idx="10">
                  <c:v> 460</c:v>
                </c:pt>
                <c:pt idx="11">
                  <c:v> 461</c:v>
                </c:pt>
                <c:pt idx="12">
                  <c:v> 462</c:v>
                </c:pt>
                <c:pt idx="13">
                  <c:v> 463</c:v>
                </c:pt>
                <c:pt idx="14">
                  <c:v> 464</c:v>
                </c:pt>
                <c:pt idx="15">
                  <c:v> 465</c:v>
                </c:pt>
                <c:pt idx="16">
                  <c:v> 466</c:v>
                </c:pt>
                <c:pt idx="17">
                  <c:v> 467</c:v>
                </c:pt>
                <c:pt idx="18">
                  <c:v> 468</c:v>
                </c:pt>
                <c:pt idx="19">
                  <c:v> 469</c:v>
                </c:pt>
                <c:pt idx="20">
                  <c:v> 470</c:v>
                </c:pt>
                <c:pt idx="21">
                  <c:v> 471</c:v>
                </c:pt>
                <c:pt idx="22">
                  <c:v> 472</c:v>
                </c:pt>
                <c:pt idx="23">
                  <c:v> 473</c:v>
                </c:pt>
                <c:pt idx="24">
                  <c:v> 474</c:v>
                </c:pt>
                <c:pt idx="25">
                  <c:v> 475</c:v>
                </c:pt>
                <c:pt idx="26">
                  <c:v> 476</c:v>
                </c:pt>
                <c:pt idx="27">
                  <c:v> 477</c:v>
                </c:pt>
                <c:pt idx="28">
                  <c:v> 478</c:v>
                </c:pt>
                <c:pt idx="29">
                  <c:v> 479</c:v>
                </c:pt>
                <c:pt idx="30">
                  <c:v> 480</c:v>
                </c:pt>
                <c:pt idx="31">
                  <c:v> 481</c:v>
                </c:pt>
                <c:pt idx="32">
                  <c:v> 482</c:v>
                </c:pt>
                <c:pt idx="33">
                  <c:v> 483</c:v>
                </c:pt>
                <c:pt idx="34">
                  <c:v> 484</c:v>
                </c:pt>
                <c:pt idx="35">
                  <c:v> 485</c:v>
                </c:pt>
                <c:pt idx="36">
                  <c:v> 486</c:v>
                </c:pt>
                <c:pt idx="37">
                  <c:v> 487</c:v>
                </c:pt>
                <c:pt idx="38">
                  <c:v> 488</c:v>
                </c:pt>
                <c:pt idx="39">
                  <c:v> 489</c:v>
                </c:pt>
                <c:pt idx="40">
                  <c:v> 490</c:v>
                </c:pt>
                <c:pt idx="41">
                  <c:v> 491</c:v>
                </c:pt>
                <c:pt idx="42">
                  <c:v> 492</c:v>
                </c:pt>
                <c:pt idx="43">
                  <c:v> 493</c:v>
                </c:pt>
                <c:pt idx="44">
                  <c:v> 494</c:v>
                </c:pt>
                <c:pt idx="45">
                  <c:v> 495</c:v>
                </c:pt>
                <c:pt idx="46">
                  <c:v> 496</c:v>
                </c:pt>
                <c:pt idx="47">
                  <c:v> 497</c:v>
                </c:pt>
                <c:pt idx="48">
                  <c:v> 498</c:v>
                </c:pt>
                <c:pt idx="49">
                  <c:v> 499</c:v>
                </c:pt>
                <c:pt idx="50">
                  <c:v> 500</c:v>
                </c:pt>
                <c:pt idx="51">
                  <c:v> 501</c:v>
                </c:pt>
                <c:pt idx="52">
                  <c:v> 502</c:v>
                </c:pt>
                <c:pt idx="53">
                  <c:v> 503</c:v>
                </c:pt>
                <c:pt idx="54">
                  <c:v> 504</c:v>
                </c:pt>
                <c:pt idx="55">
                  <c:v> 505</c:v>
                </c:pt>
                <c:pt idx="56">
                  <c:v> 506</c:v>
                </c:pt>
                <c:pt idx="57">
                  <c:v> 507</c:v>
                </c:pt>
                <c:pt idx="58">
                  <c:v> 508</c:v>
                </c:pt>
                <c:pt idx="59">
                  <c:v> 509</c:v>
                </c:pt>
                <c:pt idx="60">
                  <c:v> 510</c:v>
                </c:pt>
                <c:pt idx="61">
                  <c:v> 511</c:v>
                </c:pt>
                <c:pt idx="62">
                  <c:v> 512</c:v>
                </c:pt>
                <c:pt idx="63">
                  <c:v> 513</c:v>
                </c:pt>
                <c:pt idx="64">
                  <c:v> 514</c:v>
                </c:pt>
                <c:pt idx="65">
                  <c:v> 515</c:v>
                </c:pt>
                <c:pt idx="66">
                  <c:v> 516</c:v>
                </c:pt>
                <c:pt idx="67">
                  <c:v> 517</c:v>
                </c:pt>
                <c:pt idx="68">
                  <c:v> 518</c:v>
                </c:pt>
                <c:pt idx="69">
                  <c:v> 519</c:v>
                </c:pt>
                <c:pt idx="70">
                  <c:v> 520</c:v>
                </c:pt>
                <c:pt idx="71">
                  <c:v> 521</c:v>
                </c:pt>
                <c:pt idx="72">
                  <c:v> 522</c:v>
                </c:pt>
                <c:pt idx="73">
                  <c:v> 523</c:v>
                </c:pt>
                <c:pt idx="74">
                  <c:v> 524</c:v>
                </c:pt>
                <c:pt idx="75">
                  <c:v> 525</c:v>
                </c:pt>
                <c:pt idx="76">
                  <c:v> 526</c:v>
                </c:pt>
                <c:pt idx="77">
                  <c:v> 527</c:v>
                </c:pt>
                <c:pt idx="78">
                  <c:v> 528</c:v>
                </c:pt>
                <c:pt idx="79">
                  <c:v> 529</c:v>
                </c:pt>
                <c:pt idx="80">
                  <c:v> 530</c:v>
                </c:pt>
                <c:pt idx="81">
                  <c:v> 531</c:v>
                </c:pt>
                <c:pt idx="82">
                  <c:v> 532</c:v>
                </c:pt>
                <c:pt idx="83">
                  <c:v> 533</c:v>
                </c:pt>
                <c:pt idx="84">
                  <c:v> 534</c:v>
                </c:pt>
                <c:pt idx="85">
                  <c:v> 535</c:v>
                </c:pt>
                <c:pt idx="86">
                  <c:v> 536</c:v>
                </c:pt>
                <c:pt idx="87">
                  <c:v> 537</c:v>
                </c:pt>
                <c:pt idx="88">
                  <c:v> 538</c:v>
                </c:pt>
                <c:pt idx="89">
                  <c:v> 539</c:v>
                </c:pt>
                <c:pt idx="90">
                  <c:v> 540</c:v>
                </c:pt>
                <c:pt idx="91">
                  <c:v> 541</c:v>
                </c:pt>
                <c:pt idx="92">
                  <c:v> 542</c:v>
                </c:pt>
                <c:pt idx="93">
                  <c:v> 543</c:v>
                </c:pt>
                <c:pt idx="94">
                  <c:v> 544</c:v>
                </c:pt>
                <c:pt idx="95">
                  <c:v> 545</c:v>
                </c:pt>
                <c:pt idx="96">
                  <c:v> 546</c:v>
                </c:pt>
                <c:pt idx="97">
                  <c:v> 547</c:v>
                </c:pt>
                <c:pt idx="98">
                  <c:v> 548</c:v>
                </c:pt>
                <c:pt idx="99">
                  <c:v> 549</c:v>
                </c:pt>
                <c:pt idx="100">
                  <c:v> 550</c:v>
                </c:pt>
                <c:pt idx="101">
                  <c:v> 551</c:v>
                </c:pt>
                <c:pt idx="102">
                  <c:v> 552</c:v>
                </c:pt>
                <c:pt idx="103">
                  <c:v> 553</c:v>
                </c:pt>
                <c:pt idx="104">
                  <c:v> 554</c:v>
                </c:pt>
                <c:pt idx="105">
                  <c:v> 555</c:v>
                </c:pt>
                <c:pt idx="106">
                  <c:v> 556</c:v>
                </c:pt>
                <c:pt idx="107">
                  <c:v> 557</c:v>
                </c:pt>
                <c:pt idx="108">
                  <c:v> 558</c:v>
                </c:pt>
                <c:pt idx="109">
                  <c:v> 559</c:v>
                </c:pt>
                <c:pt idx="110">
                  <c:v> 560</c:v>
                </c:pt>
                <c:pt idx="111">
                  <c:v> 561</c:v>
                </c:pt>
                <c:pt idx="112">
                  <c:v> 562</c:v>
                </c:pt>
                <c:pt idx="113">
                  <c:v> 563</c:v>
                </c:pt>
                <c:pt idx="114">
                  <c:v> 564</c:v>
                </c:pt>
                <c:pt idx="115">
                  <c:v> 565</c:v>
                </c:pt>
                <c:pt idx="116">
                  <c:v> 566</c:v>
                </c:pt>
                <c:pt idx="117">
                  <c:v> 567</c:v>
                </c:pt>
                <c:pt idx="118">
                  <c:v> 568</c:v>
                </c:pt>
                <c:pt idx="119">
                  <c:v> 569</c:v>
                </c:pt>
                <c:pt idx="120">
                  <c:v> 570</c:v>
                </c:pt>
                <c:pt idx="121">
                  <c:v> 571</c:v>
                </c:pt>
                <c:pt idx="122">
                  <c:v> 572</c:v>
                </c:pt>
                <c:pt idx="123">
                  <c:v> 573</c:v>
                </c:pt>
                <c:pt idx="124">
                  <c:v> 574</c:v>
                </c:pt>
                <c:pt idx="125">
                  <c:v> 575</c:v>
                </c:pt>
                <c:pt idx="126">
                  <c:v> 576</c:v>
                </c:pt>
                <c:pt idx="127">
                  <c:v> 577</c:v>
                </c:pt>
                <c:pt idx="128">
                  <c:v> 578</c:v>
                </c:pt>
                <c:pt idx="129">
                  <c:v> 579</c:v>
                </c:pt>
                <c:pt idx="130">
                  <c:v> 580</c:v>
                </c:pt>
                <c:pt idx="131">
                  <c:v> 581</c:v>
                </c:pt>
                <c:pt idx="132">
                  <c:v> 582</c:v>
                </c:pt>
                <c:pt idx="133">
                  <c:v> 583</c:v>
                </c:pt>
                <c:pt idx="134">
                  <c:v> 584</c:v>
                </c:pt>
                <c:pt idx="135">
                  <c:v> 585</c:v>
                </c:pt>
                <c:pt idx="136">
                  <c:v> 586</c:v>
                </c:pt>
                <c:pt idx="137">
                  <c:v> 587</c:v>
                </c:pt>
                <c:pt idx="138">
                  <c:v> 588</c:v>
                </c:pt>
                <c:pt idx="139">
                  <c:v> 589</c:v>
                </c:pt>
                <c:pt idx="140">
                  <c:v> 590</c:v>
                </c:pt>
                <c:pt idx="141">
                  <c:v> 591</c:v>
                </c:pt>
                <c:pt idx="142">
                  <c:v> 592</c:v>
                </c:pt>
                <c:pt idx="143">
                  <c:v> 593</c:v>
                </c:pt>
                <c:pt idx="144">
                  <c:v> 594</c:v>
                </c:pt>
                <c:pt idx="145">
                  <c:v> 595</c:v>
                </c:pt>
                <c:pt idx="146">
                  <c:v> 596</c:v>
                </c:pt>
                <c:pt idx="147">
                  <c:v> 597</c:v>
                </c:pt>
                <c:pt idx="148">
                  <c:v> 598</c:v>
                </c:pt>
                <c:pt idx="149">
                  <c:v> 599</c:v>
                </c:pt>
                <c:pt idx="150">
                  <c:v> 600</c:v>
                </c:pt>
              </c:strCache>
            </c:strRef>
          </c:cat>
          <c:val>
            <c:numRef>
              <c:f>'Enter Data 1'!$W$453:$W$603</c:f>
              <c:numCache>
                <c:formatCode>General</c:formatCode>
                <c:ptCount val="151"/>
              </c:numCache>
            </c:numRef>
          </c:val>
          <c:smooth val="0"/>
          <c:extLst>
            <c:ext xmlns:c16="http://schemas.microsoft.com/office/drawing/2014/chart" uri="{C3380CC4-5D6E-409C-BE32-E72D297353CC}">
              <c16:uniqueId val="{0000000F-AC16-4D44-95CA-FCF56F75BE09}"/>
            </c:ext>
          </c:extLst>
        </c:ser>
        <c:ser>
          <c:idx val="15"/>
          <c:order val="15"/>
          <c:spPr>
            <a:ln w="28575" cap="rnd">
              <a:noFill/>
              <a:round/>
            </a:ln>
            <a:effectLst/>
          </c:spPr>
          <c:marker>
            <c:symbol val="circle"/>
            <c:size val="4"/>
            <c:spPr>
              <a:solidFill>
                <a:schemeClr val="accent6">
                  <a:lumMod val="75000"/>
                </a:schemeClr>
              </a:solidFill>
              <a:ln w="3175">
                <a:solidFill>
                  <a:schemeClr val="accent6">
                    <a:lumMod val="75000"/>
                  </a:schemeClr>
                </a:solidFill>
              </a:ln>
              <a:effectLst/>
            </c:spPr>
          </c:marker>
          <c:cat>
            <c:strRef>
              <c:f>'Enter Data 1'!$B$453:$C$603</c:f>
              <c:strCache>
                <c:ptCount val="151"/>
                <c:pt idx="0">
                  <c:v> 450</c:v>
                </c:pt>
                <c:pt idx="1">
                  <c:v> 451</c:v>
                </c:pt>
                <c:pt idx="2">
                  <c:v> 452</c:v>
                </c:pt>
                <c:pt idx="3">
                  <c:v> 453</c:v>
                </c:pt>
                <c:pt idx="4">
                  <c:v> 454</c:v>
                </c:pt>
                <c:pt idx="5">
                  <c:v> 455</c:v>
                </c:pt>
                <c:pt idx="6">
                  <c:v> 456</c:v>
                </c:pt>
                <c:pt idx="7">
                  <c:v> 457</c:v>
                </c:pt>
                <c:pt idx="8">
                  <c:v> 458</c:v>
                </c:pt>
                <c:pt idx="9">
                  <c:v> 459</c:v>
                </c:pt>
                <c:pt idx="10">
                  <c:v> 460</c:v>
                </c:pt>
                <c:pt idx="11">
                  <c:v> 461</c:v>
                </c:pt>
                <c:pt idx="12">
                  <c:v> 462</c:v>
                </c:pt>
                <c:pt idx="13">
                  <c:v> 463</c:v>
                </c:pt>
                <c:pt idx="14">
                  <c:v> 464</c:v>
                </c:pt>
                <c:pt idx="15">
                  <c:v> 465</c:v>
                </c:pt>
                <c:pt idx="16">
                  <c:v> 466</c:v>
                </c:pt>
                <c:pt idx="17">
                  <c:v> 467</c:v>
                </c:pt>
                <c:pt idx="18">
                  <c:v> 468</c:v>
                </c:pt>
                <c:pt idx="19">
                  <c:v> 469</c:v>
                </c:pt>
                <c:pt idx="20">
                  <c:v> 470</c:v>
                </c:pt>
                <c:pt idx="21">
                  <c:v> 471</c:v>
                </c:pt>
                <c:pt idx="22">
                  <c:v> 472</c:v>
                </c:pt>
                <c:pt idx="23">
                  <c:v> 473</c:v>
                </c:pt>
                <c:pt idx="24">
                  <c:v> 474</c:v>
                </c:pt>
                <c:pt idx="25">
                  <c:v> 475</c:v>
                </c:pt>
                <c:pt idx="26">
                  <c:v> 476</c:v>
                </c:pt>
                <c:pt idx="27">
                  <c:v> 477</c:v>
                </c:pt>
                <c:pt idx="28">
                  <c:v> 478</c:v>
                </c:pt>
                <c:pt idx="29">
                  <c:v> 479</c:v>
                </c:pt>
                <c:pt idx="30">
                  <c:v> 480</c:v>
                </c:pt>
                <c:pt idx="31">
                  <c:v> 481</c:v>
                </c:pt>
                <c:pt idx="32">
                  <c:v> 482</c:v>
                </c:pt>
                <c:pt idx="33">
                  <c:v> 483</c:v>
                </c:pt>
                <c:pt idx="34">
                  <c:v> 484</c:v>
                </c:pt>
                <c:pt idx="35">
                  <c:v> 485</c:v>
                </c:pt>
                <c:pt idx="36">
                  <c:v> 486</c:v>
                </c:pt>
                <c:pt idx="37">
                  <c:v> 487</c:v>
                </c:pt>
                <c:pt idx="38">
                  <c:v> 488</c:v>
                </c:pt>
                <c:pt idx="39">
                  <c:v> 489</c:v>
                </c:pt>
                <c:pt idx="40">
                  <c:v> 490</c:v>
                </c:pt>
                <c:pt idx="41">
                  <c:v> 491</c:v>
                </c:pt>
                <c:pt idx="42">
                  <c:v> 492</c:v>
                </c:pt>
                <c:pt idx="43">
                  <c:v> 493</c:v>
                </c:pt>
                <c:pt idx="44">
                  <c:v> 494</c:v>
                </c:pt>
                <c:pt idx="45">
                  <c:v> 495</c:v>
                </c:pt>
                <c:pt idx="46">
                  <c:v> 496</c:v>
                </c:pt>
                <c:pt idx="47">
                  <c:v> 497</c:v>
                </c:pt>
                <c:pt idx="48">
                  <c:v> 498</c:v>
                </c:pt>
                <c:pt idx="49">
                  <c:v> 499</c:v>
                </c:pt>
                <c:pt idx="50">
                  <c:v> 500</c:v>
                </c:pt>
                <c:pt idx="51">
                  <c:v> 501</c:v>
                </c:pt>
                <c:pt idx="52">
                  <c:v> 502</c:v>
                </c:pt>
                <c:pt idx="53">
                  <c:v> 503</c:v>
                </c:pt>
                <c:pt idx="54">
                  <c:v> 504</c:v>
                </c:pt>
                <c:pt idx="55">
                  <c:v> 505</c:v>
                </c:pt>
                <c:pt idx="56">
                  <c:v> 506</c:v>
                </c:pt>
                <c:pt idx="57">
                  <c:v> 507</c:v>
                </c:pt>
                <c:pt idx="58">
                  <c:v> 508</c:v>
                </c:pt>
                <c:pt idx="59">
                  <c:v> 509</c:v>
                </c:pt>
                <c:pt idx="60">
                  <c:v> 510</c:v>
                </c:pt>
                <c:pt idx="61">
                  <c:v> 511</c:v>
                </c:pt>
                <c:pt idx="62">
                  <c:v> 512</c:v>
                </c:pt>
                <c:pt idx="63">
                  <c:v> 513</c:v>
                </c:pt>
                <c:pt idx="64">
                  <c:v> 514</c:v>
                </c:pt>
                <c:pt idx="65">
                  <c:v> 515</c:v>
                </c:pt>
                <c:pt idx="66">
                  <c:v> 516</c:v>
                </c:pt>
                <c:pt idx="67">
                  <c:v> 517</c:v>
                </c:pt>
                <c:pt idx="68">
                  <c:v> 518</c:v>
                </c:pt>
                <c:pt idx="69">
                  <c:v> 519</c:v>
                </c:pt>
                <c:pt idx="70">
                  <c:v> 520</c:v>
                </c:pt>
                <c:pt idx="71">
                  <c:v> 521</c:v>
                </c:pt>
                <c:pt idx="72">
                  <c:v> 522</c:v>
                </c:pt>
                <c:pt idx="73">
                  <c:v> 523</c:v>
                </c:pt>
                <c:pt idx="74">
                  <c:v> 524</c:v>
                </c:pt>
                <c:pt idx="75">
                  <c:v> 525</c:v>
                </c:pt>
                <c:pt idx="76">
                  <c:v> 526</c:v>
                </c:pt>
                <c:pt idx="77">
                  <c:v> 527</c:v>
                </c:pt>
                <c:pt idx="78">
                  <c:v> 528</c:v>
                </c:pt>
                <c:pt idx="79">
                  <c:v> 529</c:v>
                </c:pt>
                <c:pt idx="80">
                  <c:v> 530</c:v>
                </c:pt>
                <c:pt idx="81">
                  <c:v> 531</c:v>
                </c:pt>
                <c:pt idx="82">
                  <c:v> 532</c:v>
                </c:pt>
                <c:pt idx="83">
                  <c:v> 533</c:v>
                </c:pt>
                <c:pt idx="84">
                  <c:v> 534</c:v>
                </c:pt>
                <c:pt idx="85">
                  <c:v> 535</c:v>
                </c:pt>
                <c:pt idx="86">
                  <c:v> 536</c:v>
                </c:pt>
                <c:pt idx="87">
                  <c:v> 537</c:v>
                </c:pt>
                <c:pt idx="88">
                  <c:v> 538</c:v>
                </c:pt>
                <c:pt idx="89">
                  <c:v> 539</c:v>
                </c:pt>
                <c:pt idx="90">
                  <c:v> 540</c:v>
                </c:pt>
                <c:pt idx="91">
                  <c:v> 541</c:v>
                </c:pt>
                <c:pt idx="92">
                  <c:v> 542</c:v>
                </c:pt>
                <c:pt idx="93">
                  <c:v> 543</c:v>
                </c:pt>
                <c:pt idx="94">
                  <c:v> 544</c:v>
                </c:pt>
                <c:pt idx="95">
                  <c:v> 545</c:v>
                </c:pt>
                <c:pt idx="96">
                  <c:v> 546</c:v>
                </c:pt>
                <c:pt idx="97">
                  <c:v> 547</c:v>
                </c:pt>
                <c:pt idx="98">
                  <c:v> 548</c:v>
                </c:pt>
                <c:pt idx="99">
                  <c:v> 549</c:v>
                </c:pt>
                <c:pt idx="100">
                  <c:v> 550</c:v>
                </c:pt>
                <c:pt idx="101">
                  <c:v> 551</c:v>
                </c:pt>
                <c:pt idx="102">
                  <c:v> 552</c:v>
                </c:pt>
                <c:pt idx="103">
                  <c:v> 553</c:v>
                </c:pt>
                <c:pt idx="104">
                  <c:v> 554</c:v>
                </c:pt>
                <c:pt idx="105">
                  <c:v> 555</c:v>
                </c:pt>
                <c:pt idx="106">
                  <c:v> 556</c:v>
                </c:pt>
                <c:pt idx="107">
                  <c:v> 557</c:v>
                </c:pt>
                <c:pt idx="108">
                  <c:v> 558</c:v>
                </c:pt>
                <c:pt idx="109">
                  <c:v> 559</c:v>
                </c:pt>
                <c:pt idx="110">
                  <c:v> 560</c:v>
                </c:pt>
                <c:pt idx="111">
                  <c:v> 561</c:v>
                </c:pt>
                <c:pt idx="112">
                  <c:v> 562</c:v>
                </c:pt>
                <c:pt idx="113">
                  <c:v> 563</c:v>
                </c:pt>
                <c:pt idx="114">
                  <c:v> 564</c:v>
                </c:pt>
                <c:pt idx="115">
                  <c:v> 565</c:v>
                </c:pt>
                <c:pt idx="116">
                  <c:v> 566</c:v>
                </c:pt>
                <c:pt idx="117">
                  <c:v> 567</c:v>
                </c:pt>
                <c:pt idx="118">
                  <c:v> 568</c:v>
                </c:pt>
                <c:pt idx="119">
                  <c:v> 569</c:v>
                </c:pt>
                <c:pt idx="120">
                  <c:v> 570</c:v>
                </c:pt>
                <c:pt idx="121">
                  <c:v> 571</c:v>
                </c:pt>
                <c:pt idx="122">
                  <c:v> 572</c:v>
                </c:pt>
                <c:pt idx="123">
                  <c:v> 573</c:v>
                </c:pt>
                <c:pt idx="124">
                  <c:v> 574</c:v>
                </c:pt>
                <c:pt idx="125">
                  <c:v> 575</c:v>
                </c:pt>
                <c:pt idx="126">
                  <c:v> 576</c:v>
                </c:pt>
                <c:pt idx="127">
                  <c:v> 577</c:v>
                </c:pt>
                <c:pt idx="128">
                  <c:v> 578</c:v>
                </c:pt>
                <c:pt idx="129">
                  <c:v> 579</c:v>
                </c:pt>
                <c:pt idx="130">
                  <c:v> 580</c:v>
                </c:pt>
                <c:pt idx="131">
                  <c:v> 581</c:v>
                </c:pt>
                <c:pt idx="132">
                  <c:v> 582</c:v>
                </c:pt>
                <c:pt idx="133">
                  <c:v> 583</c:v>
                </c:pt>
                <c:pt idx="134">
                  <c:v> 584</c:v>
                </c:pt>
                <c:pt idx="135">
                  <c:v> 585</c:v>
                </c:pt>
                <c:pt idx="136">
                  <c:v> 586</c:v>
                </c:pt>
                <c:pt idx="137">
                  <c:v> 587</c:v>
                </c:pt>
                <c:pt idx="138">
                  <c:v> 588</c:v>
                </c:pt>
                <c:pt idx="139">
                  <c:v> 589</c:v>
                </c:pt>
                <c:pt idx="140">
                  <c:v> 590</c:v>
                </c:pt>
                <c:pt idx="141">
                  <c:v> 591</c:v>
                </c:pt>
                <c:pt idx="142">
                  <c:v> 592</c:v>
                </c:pt>
                <c:pt idx="143">
                  <c:v> 593</c:v>
                </c:pt>
                <c:pt idx="144">
                  <c:v> 594</c:v>
                </c:pt>
                <c:pt idx="145">
                  <c:v> 595</c:v>
                </c:pt>
                <c:pt idx="146">
                  <c:v> 596</c:v>
                </c:pt>
                <c:pt idx="147">
                  <c:v> 597</c:v>
                </c:pt>
                <c:pt idx="148">
                  <c:v> 598</c:v>
                </c:pt>
                <c:pt idx="149">
                  <c:v> 599</c:v>
                </c:pt>
                <c:pt idx="150">
                  <c:v> 600</c:v>
                </c:pt>
              </c:strCache>
            </c:strRef>
          </c:cat>
          <c:val>
            <c:numRef>
              <c:f>'Enter Data 1'!$X$453:$X$603</c:f>
              <c:numCache>
                <c:formatCode>General</c:formatCode>
                <c:ptCount val="151"/>
              </c:numCache>
            </c:numRef>
          </c:val>
          <c:smooth val="0"/>
          <c:extLst>
            <c:ext xmlns:c16="http://schemas.microsoft.com/office/drawing/2014/chart" uri="{C3380CC4-5D6E-409C-BE32-E72D297353CC}">
              <c16:uniqueId val="{00000010-AC16-4D44-95CA-FCF56F75BE09}"/>
            </c:ext>
          </c:extLst>
        </c:ser>
        <c:ser>
          <c:idx val="16"/>
          <c:order val="16"/>
          <c:spPr>
            <a:ln w="28575" cap="rnd">
              <a:noFill/>
              <a:round/>
            </a:ln>
            <a:effectLst/>
          </c:spPr>
          <c:marker>
            <c:symbol val="circle"/>
            <c:size val="4"/>
            <c:spPr>
              <a:noFill/>
              <a:ln w="3175">
                <a:solidFill>
                  <a:schemeClr val="accent6">
                    <a:lumMod val="75000"/>
                  </a:schemeClr>
                </a:solidFill>
              </a:ln>
              <a:effectLst/>
            </c:spPr>
          </c:marker>
          <c:cat>
            <c:strRef>
              <c:f>'Enter Data 1'!$B$453:$C$603</c:f>
              <c:strCache>
                <c:ptCount val="151"/>
                <c:pt idx="0">
                  <c:v> 450</c:v>
                </c:pt>
                <c:pt idx="1">
                  <c:v> 451</c:v>
                </c:pt>
                <c:pt idx="2">
                  <c:v> 452</c:v>
                </c:pt>
                <c:pt idx="3">
                  <c:v> 453</c:v>
                </c:pt>
                <c:pt idx="4">
                  <c:v> 454</c:v>
                </c:pt>
                <c:pt idx="5">
                  <c:v> 455</c:v>
                </c:pt>
                <c:pt idx="6">
                  <c:v> 456</c:v>
                </c:pt>
                <c:pt idx="7">
                  <c:v> 457</c:v>
                </c:pt>
                <c:pt idx="8">
                  <c:v> 458</c:v>
                </c:pt>
                <c:pt idx="9">
                  <c:v> 459</c:v>
                </c:pt>
                <c:pt idx="10">
                  <c:v> 460</c:v>
                </c:pt>
                <c:pt idx="11">
                  <c:v> 461</c:v>
                </c:pt>
                <c:pt idx="12">
                  <c:v> 462</c:v>
                </c:pt>
                <c:pt idx="13">
                  <c:v> 463</c:v>
                </c:pt>
                <c:pt idx="14">
                  <c:v> 464</c:v>
                </c:pt>
                <c:pt idx="15">
                  <c:v> 465</c:v>
                </c:pt>
                <c:pt idx="16">
                  <c:v> 466</c:v>
                </c:pt>
                <c:pt idx="17">
                  <c:v> 467</c:v>
                </c:pt>
                <c:pt idx="18">
                  <c:v> 468</c:v>
                </c:pt>
                <c:pt idx="19">
                  <c:v> 469</c:v>
                </c:pt>
                <c:pt idx="20">
                  <c:v> 470</c:v>
                </c:pt>
                <c:pt idx="21">
                  <c:v> 471</c:v>
                </c:pt>
                <c:pt idx="22">
                  <c:v> 472</c:v>
                </c:pt>
                <c:pt idx="23">
                  <c:v> 473</c:v>
                </c:pt>
                <c:pt idx="24">
                  <c:v> 474</c:v>
                </c:pt>
                <c:pt idx="25">
                  <c:v> 475</c:v>
                </c:pt>
                <c:pt idx="26">
                  <c:v> 476</c:v>
                </c:pt>
                <c:pt idx="27">
                  <c:v> 477</c:v>
                </c:pt>
                <c:pt idx="28">
                  <c:v> 478</c:v>
                </c:pt>
                <c:pt idx="29">
                  <c:v> 479</c:v>
                </c:pt>
                <c:pt idx="30">
                  <c:v> 480</c:v>
                </c:pt>
                <c:pt idx="31">
                  <c:v> 481</c:v>
                </c:pt>
                <c:pt idx="32">
                  <c:v> 482</c:v>
                </c:pt>
                <c:pt idx="33">
                  <c:v> 483</c:v>
                </c:pt>
                <c:pt idx="34">
                  <c:v> 484</c:v>
                </c:pt>
                <c:pt idx="35">
                  <c:v> 485</c:v>
                </c:pt>
                <c:pt idx="36">
                  <c:v> 486</c:v>
                </c:pt>
                <c:pt idx="37">
                  <c:v> 487</c:v>
                </c:pt>
                <c:pt idx="38">
                  <c:v> 488</c:v>
                </c:pt>
                <c:pt idx="39">
                  <c:v> 489</c:v>
                </c:pt>
                <c:pt idx="40">
                  <c:v> 490</c:v>
                </c:pt>
                <c:pt idx="41">
                  <c:v> 491</c:v>
                </c:pt>
                <c:pt idx="42">
                  <c:v> 492</c:v>
                </c:pt>
                <c:pt idx="43">
                  <c:v> 493</c:v>
                </c:pt>
                <c:pt idx="44">
                  <c:v> 494</c:v>
                </c:pt>
                <c:pt idx="45">
                  <c:v> 495</c:v>
                </c:pt>
                <c:pt idx="46">
                  <c:v> 496</c:v>
                </c:pt>
                <c:pt idx="47">
                  <c:v> 497</c:v>
                </c:pt>
                <c:pt idx="48">
                  <c:v> 498</c:v>
                </c:pt>
                <c:pt idx="49">
                  <c:v> 499</c:v>
                </c:pt>
                <c:pt idx="50">
                  <c:v> 500</c:v>
                </c:pt>
                <c:pt idx="51">
                  <c:v> 501</c:v>
                </c:pt>
                <c:pt idx="52">
                  <c:v> 502</c:v>
                </c:pt>
                <c:pt idx="53">
                  <c:v> 503</c:v>
                </c:pt>
                <c:pt idx="54">
                  <c:v> 504</c:v>
                </c:pt>
                <c:pt idx="55">
                  <c:v> 505</c:v>
                </c:pt>
                <c:pt idx="56">
                  <c:v> 506</c:v>
                </c:pt>
                <c:pt idx="57">
                  <c:v> 507</c:v>
                </c:pt>
                <c:pt idx="58">
                  <c:v> 508</c:v>
                </c:pt>
                <c:pt idx="59">
                  <c:v> 509</c:v>
                </c:pt>
                <c:pt idx="60">
                  <c:v> 510</c:v>
                </c:pt>
                <c:pt idx="61">
                  <c:v> 511</c:v>
                </c:pt>
                <c:pt idx="62">
                  <c:v> 512</c:v>
                </c:pt>
                <c:pt idx="63">
                  <c:v> 513</c:v>
                </c:pt>
                <c:pt idx="64">
                  <c:v> 514</c:v>
                </c:pt>
                <c:pt idx="65">
                  <c:v> 515</c:v>
                </c:pt>
                <c:pt idx="66">
                  <c:v> 516</c:v>
                </c:pt>
                <c:pt idx="67">
                  <c:v> 517</c:v>
                </c:pt>
                <c:pt idx="68">
                  <c:v> 518</c:v>
                </c:pt>
                <c:pt idx="69">
                  <c:v> 519</c:v>
                </c:pt>
                <c:pt idx="70">
                  <c:v> 520</c:v>
                </c:pt>
                <c:pt idx="71">
                  <c:v> 521</c:v>
                </c:pt>
                <c:pt idx="72">
                  <c:v> 522</c:v>
                </c:pt>
                <c:pt idx="73">
                  <c:v> 523</c:v>
                </c:pt>
                <c:pt idx="74">
                  <c:v> 524</c:v>
                </c:pt>
                <c:pt idx="75">
                  <c:v> 525</c:v>
                </c:pt>
                <c:pt idx="76">
                  <c:v> 526</c:v>
                </c:pt>
                <c:pt idx="77">
                  <c:v> 527</c:v>
                </c:pt>
                <c:pt idx="78">
                  <c:v> 528</c:v>
                </c:pt>
                <c:pt idx="79">
                  <c:v> 529</c:v>
                </c:pt>
                <c:pt idx="80">
                  <c:v> 530</c:v>
                </c:pt>
                <c:pt idx="81">
                  <c:v> 531</c:v>
                </c:pt>
                <c:pt idx="82">
                  <c:v> 532</c:v>
                </c:pt>
                <c:pt idx="83">
                  <c:v> 533</c:v>
                </c:pt>
                <c:pt idx="84">
                  <c:v> 534</c:v>
                </c:pt>
                <c:pt idx="85">
                  <c:v> 535</c:v>
                </c:pt>
                <c:pt idx="86">
                  <c:v> 536</c:v>
                </c:pt>
                <c:pt idx="87">
                  <c:v> 537</c:v>
                </c:pt>
                <c:pt idx="88">
                  <c:v> 538</c:v>
                </c:pt>
                <c:pt idx="89">
                  <c:v> 539</c:v>
                </c:pt>
                <c:pt idx="90">
                  <c:v> 540</c:v>
                </c:pt>
                <c:pt idx="91">
                  <c:v> 541</c:v>
                </c:pt>
                <c:pt idx="92">
                  <c:v> 542</c:v>
                </c:pt>
                <c:pt idx="93">
                  <c:v> 543</c:v>
                </c:pt>
                <c:pt idx="94">
                  <c:v> 544</c:v>
                </c:pt>
                <c:pt idx="95">
                  <c:v> 545</c:v>
                </c:pt>
                <c:pt idx="96">
                  <c:v> 546</c:v>
                </c:pt>
                <c:pt idx="97">
                  <c:v> 547</c:v>
                </c:pt>
                <c:pt idx="98">
                  <c:v> 548</c:v>
                </c:pt>
                <c:pt idx="99">
                  <c:v> 549</c:v>
                </c:pt>
                <c:pt idx="100">
                  <c:v> 550</c:v>
                </c:pt>
                <c:pt idx="101">
                  <c:v> 551</c:v>
                </c:pt>
                <c:pt idx="102">
                  <c:v> 552</c:v>
                </c:pt>
                <c:pt idx="103">
                  <c:v> 553</c:v>
                </c:pt>
                <c:pt idx="104">
                  <c:v> 554</c:v>
                </c:pt>
                <c:pt idx="105">
                  <c:v> 555</c:v>
                </c:pt>
                <c:pt idx="106">
                  <c:v> 556</c:v>
                </c:pt>
                <c:pt idx="107">
                  <c:v> 557</c:v>
                </c:pt>
                <c:pt idx="108">
                  <c:v> 558</c:v>
                </c:pt>
                <c:pt idx="109">
                  <c:v> 559</c:v>
                </c:pt>
                <c:pt idx="110">
                  <c:v> 560</c:v>
                </c:pt>
                <c:pt idx="111">
                  <c:v> 561</c:v>
                </c:pt>
                <c:pt idx="112">
                  <c:v> 562</c:v>
                </c:pt>
                <c:pt idx="113">
                  <c:v> 563</c:v>
                </c:pt>
                <c:pt idx="114">
                  <c:v> 564</c:v>
                </c:pt>
                <c:pt idx="115">
                  <c:v> 565</c:v>
                </c:pt>
                <c:pt idx="116">
                  <c:v> 566</c:v>
                </c:pt>
                <c:pt idx="117">
                  <c:v> 567</c:v>
                </c:pt>
                <c:pt idx="118">
                  <c:v> 568</c:v>
                </c:pt>
                <c:pt idx="119">
                  <c:v> 569</c:v>
                </c:pt>
                <c:pt idx="120">
                  <c:v> 570</c:v>
                </c:pt>
                <c:pt idx="121">
                  <c:v> 571</c:v>
                </c:pt>
                <c:pt idx="122">
                  <c:v> 572</c:v>
                </c:pt>
                <c:pt idx="123">
                  <c:v> 573</c:v>
                </c:pt>
                <c:pt idx="124">
                  <c:v> 574</c:v>
                </c:pt>
                <c:pt idx="125">
                  <c:v> 575</c:v>
                </c:pt>
                <c:pt idx="126">
                  <c:v> 576</c:v>
                </c:pt>
                <c:pt idx="127">
                  <c:v> 577</c:v>
                </c:pt>
                <c:pt idx="128">
                  <c:v> 578</c:v>
                </c:pt>
                <c:pt idx="129">
                  <c:v> 579</c:v>
                </c:pt>
                <c:pt idx="130">
                  <c:v> 580</c:v>
                </c:pt>
                <c:pt idx="131">
                  <c:v> 581</c:v>
                </c:pt>
                <c:pt idx="132">
                  <c:v> 582</c:v>
                </c:pt>
                <c:pt idx="133">
                  <c:v> 583</c:v>
                </c:pt>
                <c:pt idx="134">
                  <c:v> 584</c:v>
                </c:pt>
                <c:pt idx="135">
                  <c:v> 585</c:v>
                </c:pt>
                <c:pt idx="136">
                  <c:v> 586</c:v>
                </c:pt>
                <c:pt idx="137">
                  <c:v> 587</c:v>
                </c:pt>
                <c:pt idx="138">
                  <c:v> 588</c:v>
                </c:pt>
                <c:pt idx="139">
                  <c:v> 589</c:v>
                </c:pt>
                <c:pt idx="140">
                  <c:v> 590</c:v>
                </c:pt>
                <c:pt idx="141">
                  <c:v> 591</c:v>
                </c:pt>
                <c:pt idx="142">
                  <c:v> 592</c:v>
                </c:pt>
                <c:pt idx="143">
                  <c:v> 593</c:v>
                </c:pt>
                <c:pt idx="144">
                  <c:v> 594</c:v>
                </c:pt>
                <c:pt idx="145">
                  <c:v> 595</c:v>
                </c:pt>
                <c:pt idx="146">
                  <c:v> 596</c:v>
                </c:pt>
                <c:pt idx="147">
                  <c:v> 597</c:v>
                </c:pt>
                <c:pt idx="148">
                  <c:v> 598</c:v>
                </c:pt>
                <c:pt idx="149">
                  <c:v> 599</c:v>
                </c:pt>
                <c:pt idx="150">
                  <c:v> 600</c:v>
                </c:pt>
              </c:strCache>
            </c:strRef>
          </c:cat>
          <c:val>
            <c:numRef>
              <c:f>'Enter Data 1'!$Y$453:$Y$603</c:f>
              <c:numCache>
                <c:formatCode>General</c:formatCode>
                <c:ptCount val="151"/>
              </c:numCache>
            </c:numRef>
          </c:val>
          <c:smooth val="0"/>
          <c:extLst>
            <c:ext xmlns:c16="http://schemas.microsoft.com/office/drawing/2014/chart" uri="{C3380CC4-5D6E-409C-BE32-E72D297353CC}">
              <c16:uniqueId val="{00000011-AC16-4D44-95CA-FCF56F75BE09}"/>
            </c:ext>
          </c:extLst>
        </c:ser>
        <c:ser>
          <c:idx val="17"/>
          <c:order val="17"/>
          <c:spPr>
            <a:ln w="28575" cap="rnd">
              <a:noFill/>
              <a:round/>
            </a:ln>
            <a:effectLst/>
          </c:spPr>
          <c:marker>
            <c:symbol val="circle"/>
            <c:size val="4"/>
            <c:spPr>
              <a:solidFill>
                <a:schemeClr val="accent6">
                  <a:lumMod val="75000"/>
                </a:schemeClr>
              </a:solidFill>
              <a:ln w="3175">
                <a:solidFill>
                  <a:schemeClr val="accent6">
                    <a:lumMod val="75000"/>
                  </a:schemeClr>
                </a:solidFill>
              </a:ln>
              <a:effectLst/>
            </c:spPr>
          </c:marker>
          <c:cat>
            <c:strRef>
              <c:f>'Enter Data 1'!$B$453:$C$603</c:f>
              <c:strCache>
                <c:ptCount val="151"/>
                <c:pt idx="0">
                  <c:v> 450</c:v>
                </c:pt>
                <c:pt idx="1">
                  <c:v> 451</c:v>
                </c:pt>
                <c:pt idx="2">
                  <c:v> 452</c:v>
                </c:pt>
                <c:pt idx="3">
                  <c:v> 453</c:v>
                </c:pt>
                <c:pt idx="4">
                  <c:v> 454</c:v>
                </c:pt>
                <c:pt idx="5">
                  <c:v> 455</c:v>
                </c:pt>
                <c:pt idx="6">
                  <c:v> 456</c:v>
                </c:pt>
                <c:pt idx="7">
                  <c:v> 457</c:v>
                </c:pt>
                <c:pt idx="8">
                  <c:v> 458</c:v>
                </c:pt>
                <c:pt idx="9">
                  <c:v> 459</c:v>
                </c:pt>
                <c:pt idx="10">
                  <c:v> 460</c:v>
                </c:pt>
                <c:pt idx="11">
                  <c:v> 461</c:v>
                </c:pt>
                <c:pt idx="12">
                  <c:v> 462</c:v>
                </c:pt>
                <c:pt idx="13">
                  <c:v> 463</c:v>
                </c:pt>
                <c:pt idx="14">
                  <c:v> 464</c:v>
                </c:pt>
                <c:pt idx="15">
                  <c:v> 465</c:v>
                </c:pt>
                <c:pt idx="16">
                  <c:v> 466</c:v>
                </c:pt>
                <c:pt idx="17">
                  <c:v> 467</c:v>
                </c:pt>
                <c:pt idx="18">
                  <c:v> 468</c:v>
                </c:pt>
                <c:pt idx="19">
                  <c:v> 469</c:v>
                </c:pt>
                <c:pt idx="20">
                  <c:v> 470</c:v>
                </c:pt>
                <c:pt idx="21">
                  <c:v> 471</c:v>
                </c:pt>
                <c:pt idx="22">
                  <c:v> 472</c:v>
                </c:pt>
                <c:pt idx="23">
                  <c:v> 473</c:v>
                </c:pt>
                <c:pt idx="24">
                  <c:v> 474</c:v>
                </c:pt>
                <c:pt idx="25">
                  <c:v> 475</c:v>
                </c:pt>
                <c:pt idx="26">
                  <c:v> 476</c:v>
                </c:pt>
                <c:pt idx="27">
                  <c:v> 477</c:v>
                </c:pt>
                <c:pt idx="28">
                  <c:v> 478</c:v>
                </c:pt>
                <c:pt idx="29">
                  <c:v> 479</c:v>
                </c:pt>
                <c:pt idx="30">
                  <c:v> 480</c:v>
                </c:pt>
                <c:pt idx="31">
                  <c:v> 481</c:v>
                </c:pt>
                <c:pt idx="32">
                  <c:v> 482</c:v>
                </c:pt>
                <c:pt idx="33">
                  <c:v> 483</c:v>
                </c:pt>
                <c:pt idx="34">
                  <c:v> 484</c:v>
                </c:pt>
                <c:pt idx="35">
                  <c:v> 485</c:v>
                </c:pt>
                <c:pt idx="36">
                  <c:v> 486</c:v>
                </c:pt>
                <c:pt idx="37">
                  <c:v> 487</c:v>
                </c:pt>
                <c:pt idx="38">
                  <c:v> 488</c:v>
                </c:pt>
                <c:pt idx="39">
                  <c:v> 489</c:v>
                </c:pt>
                <c:pt idx="40">
                  <c:v> 490</c:v>
                </c:pt>
                <c:pt idx="41">
                  <c:v> 491</c:v>
                </c:pt>
                <c:pt idx="42">
                  <c:v> 492</c:v>
                </c:pt>
                <c:pt idx="43">
                  <c:v> 493</c:v>
                </c:pt>
                <c:pt idx="44">
                  <c:v> 494</c:v>
                </c:pt>
                <c:pt idx="45">
                  <c:v> 495</c:v>
                </c:pt>
                <c:pt idx="46">
                  <c:v> 496</c:v>
                </c:pt>
                <c:pt idx="47">
                  <c:v> 497</c:v>
                </c:pt>
                <c:pt idx="48">
                  <c:v> 498</c:v>
                </c:pt>
                <c:pt idx="49">
                  <c:v> 499</c:v>
                </c:pt>
                <c:pt idx="50">
                  <c:v> 500</c:v>
                </c:pt>
                <c:pt idx="51">
                  <c:v> 501</c:v>
                </c:pt>
                <c:pt idx="52">
                  <c:v> 502</c:v>
                </c:pt>
                <c:pt idx="53">
                  <c:v> 503</c:v>
                </c:pt>
                <c:pt idx="54">
                  <c:v> 504</c:v>
                </c:pt>
                <c:pt idx="55">
                  <c:v> 505</c:v>
                </c:pt>
                <c:pt idx="56">
                  <c:v> 506</c:v>
                </c:pt>
                <c:pt idx="57">
                  <c:v> 507</c:v>
                </c:pt>
                <c:pt idx="58">
                  <c:v> 508</c:v>
                </c:pt>
                <c:pt idx="59">
                  <c:v> 509</c:v>
                </c:pt>
                <c:pt idx="60">
                  <c:v> 510</c:v>
                </c:pt>
                <c:pt idx="61">
                  <c:v> 511</c:v>
                </c:pt>
                <c:pt idx="62">
                  <c:v> 512</c:v>
                </c:pt>
                <c:pt idx="63">
                  <c:v> 513</c:v>
                </c:pt>
                <c:pt idx="64">
                  <c:v> 514</c:v>
                </c:pt>
                <c:pt idx="65">
                  <c:v> 515</c:v>
                </c:pt>
                <c:pt idx="66">
                  <c:v> 516</c:v>
                </c:pt>
                <c:pt idx="67">
                  <c:v> 517</c:v>
                </c:pt>
                <c:pt idx="68">
                  <c:v> 518</c:v>
                </c:pt>
                <c:pt idx="69">
                  <c:v> 519</c:v>
                </c:pt>
                <c:pt idx="70">
                  <c:v> 520</c:v>
                </c:pt>
                <c:pt idx="71">
                  <c:v> 521</c:v>
                </c:pt>
                <c:pt idx="72">
                  <c:v> 522</c:v>
                </c:pt>
                <c:pt idx="73">
                  <c:v> 523</c:v>
                </c:pt>
                <c:pt idx="74">
                  <c:v> 524</c:v>
                </c:pt>
                <c:pt idx="75">
                  <c:v> 525</c:v>
                </c:pt>
                <c:pt idx="76">
                  <c:v> 526</c:v>
                </c:pt>
                <c:pt idx="77">
                  <c:v> 527</c:v>
                </c:pt>
                <c:pt idx="78">
                  <c:v> 528</c:v>
                </c:pt>
                <c:pt idx="79">
                  <c:v> 529</c:v>
                </c:pt>
                <c:pt idx="80">
                  <c:v> 530</c:v>
                </c:pt>
                <c:pt idx="81">
                  <c:v> 531</c:v>
                </c:pt>
                <c:pt idx="82">
                  <c:v> 532</c:v>
                </c:pt>
                <c:pt idx="83">
                  <c:v> 533</c:v>
                </c:pt>
                <c:pt idx="84">
                  <c:v> 534</c:v>
                </c:pt>
                <c:pt idx="85">
                  <c:v> 535</c:v>
                </c:pt>
                <c:pt idx="86">
                  <c:v> 536</c:v>
                </c:pt>
                <c:pt idx="87">
                  <c:v> 537</c:v>
                </c:pt>
                <c:pt idx="88">
                  <c:v> 538</c:v>
                </c:pt>
                <c:pt idx="89">
                  <c:v> 539</c:v>
                </c:pt>
                <c:pt idx="90">
                  <c:v> 540</c:v>
                </c:pt>
                <c:pt idx="91">
                  <c:v> 541</c:v>
                </c:pt>
                <c:pt idx="92">
                  <c:v> 542</c:v>
                </c:pt>
                <c:pt idx="93">
                  <c:v> 543</c:v>
                </c:pt>
                <c:pt idx="94">
                  <c:v> 544</c:v>
                </c:pt>
                <c:pt idx="95">
                  <c:v> 545</c:v>
                </c:pt>
                <c:pt idx="96">
                  <c:v> 546</c:v>
                </c:pt>
                <c:pt idx="97">
                  <c:v> 547</c:v>
                </c:pt>
                <c:pt idx="98">
                  <c:v> 548</c:v>
                </c:pt>
                <c:pt idx="99">
                  <c:v> 549</c:v>
                </c:pt>
                <c:pt idx="100">
                  <c:v> 550</c:v>
                </c:pt>
                <c:pt idx="101">
                  <c:v> 551</c:v>
                </c:pt>
                <c:pt idx="102">
                  <c:v> 552</c:v>
                </c:pt>
                <c:pt idx="103">
                  <c:v> 553</c:v>
                </c:pt>
                <c:pt idx="104">
                  <c:v> 554</c:v>
                </c:pt>
                <c:pt idx="105">
                  <c:v> 555</c:v>
                </c:pt>
                <c:pt idx="106">
                  <c:v> 556</c:v>
                </c:pt>
                <c:pt idx="107">
                  <c:v> 557</c:v>
                </c:pt>
                <c:pt idx="108">
                  <c:v> 558</c:v>
                </c:pt>
                <c:pt idx="109">
                  <c:v> 559</c:v>
                </c:pt>
                <c:pt idx="110">
                  <c:v> 560</c:v>
                </c:pt>
                <c:pt idx="111">
                  <c:v> 561</c:v>
                </c:pt>
                <c:pt idx="112">
                  <c:v> 562</c:v>
                </c:pt>
                <c:pt idx="113">
                  <c:v> 563</c:v>
                </c:pt>
                <c:pt idx="114">
                  <c:v> 564</c:v>
                </c:pt>
                <c:pt idx="115">
                  <c:v> 565</c:v>
                </c:pt>
                <c:pt idx="116">
                  <c:v> 566</c:v>
                </c:pt>
                <c:pt idx="117">
                  <c:v> 567</c:v>
                </c:pt>
                <c:pt idx="118">
                  <c:v> 568</c:v>
                </c:pt>
                <c:pt idx="119">
                  <c:v> 569</c:v>
                </c:pt>
                <c:pt idx="120">
                  <c:v> 570</c:v>
                </c:pt>
                <c:pt idx="121">
                  <c:v> 571</c:v>
                </c:pt>
                <c:pt idx="122">
                  <c:v> 572</c:v>
                </c:pt>
                <c:pt idx="123">
                  <c:v> 573</c:v>
                </c:pt>
                <c:pt idx="124">
                  <c:v> 574</c:v>
                </c:pt>
                <c:pt idx="125">
                  <c:v> 575</c:v>
                </c:pt>
                <c:pt idx="126">
                  <c:v> 576</c:v>
                </c:pt>
                <c:pt idx="127">
                  <c:v> 577</c:v>
                </c:pt>
                <c:pt idx="128">
                  <c:v> 578</c:v>
                </c:pt>
                <c:pt idx="129">
                  <c:v> 579</c:v>
                </c:pt>
                <c:pt idx="130">
                  <c:v> 580</c:v>
                </c:pt>
                <c:pt idx="131">
                  <c:v> 581</c:v>
                </c:pt>
                <c:pt idx="132">
                  <c:v> 582</c:v>
                </c:pt>
                <c:pt idx="133">
                  <c:v> 583</c:v>
                </c:pt>
                <c:pt idx="134">
                  <c:v> 584</c:v>
                </c:pt>
                <c:pt idx="135">
                  <c:v> 585</c:v>
                </c:pt>
                <c:pt idx="136">
                  <c:v> 586</c:v>
                </c:pt>
                <c:pt idx="137">
                  <c:v> 587</c:v>
                </c:pt>
                <c:pt idx="138">
                  <c:v> 588</c:v>
                </c:pt>
                <c:pt idx="139">
                  <c:v> 589</c:v>
                </c:pt>
                <c:pt idx="140">
                  <c:v> 590</c:v>
                </c:pt>
                <c:pt idx="141">
                  <c:v> 591</c:v>
                </c:pt>
                <c:pt idx="142">
                  <c:v> 592</c:v>
                </c:pt>
                <c:pt idx="143">
                  <c:v> 593</c:v>
                </c:pt>
                <c:pt idx="144">
                  <c:v> 594</c:v>
                </c:pt>
                <c:pt idx="145">
                  <c:v> 595</c:v>
                </c:pt>
                <c:pt idx="146">
                  <c:v> 596</c:v>
                </c:pt>
                <c:pt idx="147">
                  <c:v> 597</c:v>
                </c:pt>
                <c:pt idx="148">
                  <c:v> 598</c:v>
                </c:pt>
                <c:pt idx="149">
                  <c:v> 599</c:v>
                </c:pt>
                <c:pt idx="150">
                  <c:v> 600</c:v>
                </c:pt>
              </c:strCache>
            </c:strRef>
          </c:cat>
          <c:val>
            <c:numRef>
              <c:f>'Enter Data 1'!$Z$453:$Z$603</c:f>
              <c:numCache>
                <c:formatCode>General</c:formatCode>
                <c:ptCount val="151"/>
              </c:numCache>
            </c:numRef>
          </c:val>
          <c:smooth val="0"/>
          <c:extLst>
            <c:ext xmlns:c16="http://schemas.microsoft.com/office/drawing/2014/chart" uri="{C3380CC4-5D6E-409C-BE32-E72D297353CC}">
              <c16:uniqueId val="{00000012-AC16-4D44-95CA-FCF56F75BE09}"/>
            </c:ext>
          </c:extLst>
        </c:ser>
        <c:ser>
          <c:idx val="18"/>
          <c:order val="18"/>
          <c:spPr>
            <a:ln w="28575" cap="rnd">
              <a:noFill/>
              <a:round/>
            </a:ln>
            <a:effectLst/>
          </c:spPr>
          <c:marker>
            <c:symbol val="circle"/>
            <c:size val="4"/>
            <c:spPr>
              <a:noFill/>
              <a:ln w="3175">
                <a:solidFill>
                  <a:schemeClr val="accent6">
                    <a:lumMod val="75000"/>
                  </a:schemeClr>
                </a:solidFill>
              </a:ln>
              <a:effectLst/>
            </c:spPr>
          </c:marker>
          <c:cat>
            <c:strRef>
              <c:f>'Enter Data 1'!$B$453:$C$603</c:f>
              <c:strCache>
                <c:ptCount val="151"/>
                <c:pt idx="0">
                  <c:v> 450</c:v>
                </c:pt>
                <c:pt idx="1">
                  <c:v> 451</c:v>
                </c:pt>
                <c:pt idx="2">
                  <c:v> 452</c:v>
                </c:pt>
                <c:pt idx="3">
                  <c:v> 453</c:v>
                </c:pt>
                <c:pt idx="4">
                  <c:v> 454</c:v>
                </c:pt>
                <c:pt idx="5">
                  <c:v> 455</c:v>
                </c:pt>
                <c:pt idx="6">
                  <c:v> 456</c:v>
                </c:pt>
                <c:pt idx="7">
                  <c:v> 457</c:v>
                </c:pt>
                <c:pt idx="8">
                  <c:v> 458</c:v>
                </c:pt>
                <c:pt idx="9">
                  <c:v> 459</c:v>
                </c:pt>
                <c:pt idx="10">
                  <c:v> 460</c:v>
                </c:pt>
                <c:pt idx="11">
                  <c:v> 461</c:v>
                </c:pt>
                <c:pt idx="12">
                  <c:v> 462</c:v>
                </c:pt>
                <c:pt idx="13">
                  <c:v> 463</c:v>
                </c:pt>
                <c:pt idx="14">
                  <c:v> 464</c:v>
                </c:pt>
                <c:pt idx="15">
                  <c:v> 465</c:v>
                </c:pt>
                <c:pt idx="16">
                  <c:v> 466</c:v>
                </c:pt>
                <c:pt idx="17">
                  <c:v> 467</c:v>
                </c:pt>
                <c:pt idx="18">
                  <c:v> 468</c:v>
                </c:pt>
                <c:pt idx="19">
                  <c:v> 469</c:v>
                </c:pt>
                <c:pt idx="20">
                  <c:v> 470</c:v>
                </c:pt>
                <c:pt idx="21">
                  <c:v> 471</c:v>
                </c:pt>
                <c:pt idx="22">
                  <c:v> 472</c:v>
                </c:pt>
                <c:pt idx="23">
                  <c:v> 473</c:v>
                </c:pt>
                <c:pt idx="24">
                  <c:v> 474</c:v>
                </c:pt>
                <c:pt idx="25">
                  <c:v> 475</c:v>
                </c:pt>
                <c:pt idx="26">
                  <c:v> 476</c:v>
                </c:pt>
                <c:pt idx="27">
                  <c:v> 477</c:v>
                </c:pt>
                <c:pt idx="28">
                  <c:v> 478</c:v>
                </c:pt>
                <c:pt idx="29">
                  <c:v> 479</c:v>
                </c:pt>
                <c:pt idx="30">
                  <c:v> 480</c:v>
                </c:pt>
                <c:pt idx="31">
                  <c:v> 481</c:v>
                </c:pt>
                <c:pt idx="32">
                  <c:v> 482</c:v>
                </c:pt>
                <c:pt idx="33">
                  <c:v> 483</c:v>
                </c:pt>
                <c:pt idx="34">
                  <c:v> 484</c:v>
                </c:pt>
                <c:pt idx="35">
                  <c:v> 485</c:v>
                </c:pt>
                <c:pt idx="36">
                  <c:v> 486</c:v>
                </c:pt>
                <c:pt idx="37">
                  <c:v> 487</c:v>
                </c:pt>
                <c:pt idx="38">
                  <c:v> 488</c:v>
                </c:pt>
                <c:pt idx="39">
                  <c:v> 489</c:v>
                </c:pt>
                <c:pt idx="40">
                  <c:v> 490</c:v>
                </c:pt>
                <c:pt idx="41">
                  <c:v> 491</c:v>
                </c:pt>
                <c:pt idx="42">
                  <c:v> 492</c:v>
                </c:pt>
                <c:pt idx="43">
                  <c:v> 493</c:v>
                </c:pt>
                <c:pt idx="44">
                  <c:v> 494</c:v>
                </c:pt>
                <c:pt idx="45">
                  <c:v> 495</c:v>
                </c:pt>
                <c:pt idx="46">
                  <c:v> 496</c:v>
                </c:pt>
                <c:pt idx="47">
                  <c:v> 497</c:v>
                </c:pt>
                <c:pt idx="48">
                  <c:v> 498</c:v>
                </c:pt>
                <c:pt idx="49">
                  <c:v> 499</c:v>
                </c:pt>
                <c:pt idx="50">
                  <c:v> 500</c:v>
                </c:pt>
                <c:pt idx="51">
                  <c:v> 501</c:v>
                </c:pt>
                <c:pt idx="52">
                  <c:v> 502</c:v>
                </c:pt>
                <c:pt idx="53">
                  <c:v> 503</c:v>
                </c:pt>
                <c:pt idx="54">
                  <c:v> 504</c:v>
                </c:pt>
                <c:pt idx="55">
                  <c:v> 505</c:v>
                </c:pt>
                <c:pt idx="56">
                  <c:v> 506</c:v>
                </c:pt>
                <c:pt idx="57">
                  <c:v> 507</c:v>
                </c:pt>
                <c:pt idx="58">
                  <c:v> 508</c:v>
                </c:pt>
                <c:pt idx="59">
                  <c:v> 509</c:v>
                </c:pt>
                <c:pt idx="60">
                  <c:v> 510</c:v>
                </c:pt>
                <c:pt idx="61">
                  <c:v> 511</c:v>
                </c:pt>
                <c:pt idx="62">
                  <c:v> 512</c:v>
                </c:pt>
                <c:pt idx="63">
                  <c:v> 513</c:v>
                </c:pt>
                <c:pt idx="64">
                  <c:v> 514</c:v>
                </c:pt>
                <c:pt idx="65">
                  <c:v> 515</c:v>
                </c:pt>
                <c:pt idx="66">
                  <c:v> 516</c:v>
                </c:pt>
                <c:pt idx="67">
                  <c:v> 517</c:v>
                </c:pt>
                <c:pt idx="68">
                  <c:v> 518</c:v>
                </c:pt>
                <c:pt idx="69">
                  <c:v> 519</c:v>
                </c:pt>
                <c:pt idx="70">
                  <c:v> 520</c:v>
                </c:pt>
                <c:pt idx="71">
                  <c:v> 521</c:v>
                </c:pt>
                <c:pt idx="72">
                  <c:v> 522</c:v>
                </c:pt>
                <c:pt idx="73">
                  <c:v> 523</c:v>
                </c:pt>
                <c:pt idx="74">
                  <c:v> 524</c:v>
                </c:pt>
                <c:pt idx="75">
                  <c:v> 525</c:v>
                </c:pt>
                <c:pt idx="76">
                  <c:v> 526</c:v>
                </c:pt>
                <c:pt idx="77">
                  <c:v> 527</c:v>
                </c:pt>
                <c:pt idx="78">
                  <c:v> 528</c:v>
                </c:pt>
                <c:pt idx="79">
                  <c:v> 529</c:v>
                </c:pt>
                <c:pt idx="80">
                  <c:v> 530</c:v>
                </c:pt>
                <c:pt idx="81">
                  <c:v> 531</c:v>
                </c:pt>
                <c:pt idx="82">
                  <c:v> 532</c:v>
                </c:pt>
                <c:pt idx="83">
                  <c:v> 533</c:v>
                </c:pt>
                <c:pt idx="84">
                  <c:v> 534</c:v>
                </c:pt>
                <c:pt idx="85">
                  <c:v> 535</c:v>
                </c:pt>
                <c:pt idx="86">
                  <c:v> 536</c:v>
                </c:pt>
                <c:pt idx="87">
                  <c:v> 537</c:v>
                </c:pt>
                <c:pt idx="88">
                  <c:v> 538</c:v>
                </c:pt>
                <c:pt idx="89">
                  <c:v> 539</c:v>
                </c:pt>
                <c:pt idx="90">
                  <c:v> 540</c:v>
                </c:pt>
                <c:pt idx="91">
                  <c:v> 541</c:v>
                </c:pt>
                <c:pt idx="92">
                  <c:v> 542</c:v>
                </c:pt>
                <c:pt idx="93">
                  <c:v> 543</c:v>
                </c:pt>
                <c:pt idx="94">
                  <c:v> 544</c:v>
                </c:pt>
                <c:pt idx="95">
                  <c:v> 545</c:v>
                </c:pt>
                <c:pt idx="96">
                  <c:v> 546</c:v>
                </c:pt>
                <c:pt idx="97">
                  <c:v> 547</c:v>
                </c:pt>
                <c:pt idx="98">
                  <c:v> 548</c:v>
                </c:pt>
                <c:pt idx="99">
                  <c:v> 549</c:v>
                </c:pt>
                <c:pt idx="100">
                  <c:v> 550</c:v>
                </c:pt>
                <c:pt idx="101">
                  <c:v> 551</c:v>
                </c:pt>
                <c:pt idx="102">
                  <c:v> 552</c:v>
                </c:pt>
                <c:pt idx="103">
                  <c:v> 553</c:v>
                </c:pt>
                <c:pt idx="104">
                  <c:v> 554</c:v>
                </c:pt>
                <c:pt idx="105">
                  <c:v> 555</c:v>
                </c:pt>
                <c:pt idx="106">
                  <c:v> 556</c:v>
                </c:pt>
                <c:pt idx="107">
                  <c:v> 557</c:v>
                </c:pt>
                <c:pt idx="108">
                  <c:v> 558</c:v>
                </c:pt>
                <c:pt idx="109">
                  <c:v> 559</c:v>
                </c:pt>
                <c:pt idx="110">
                  <c:v> 560</c:v>
                </c:pt>
                <c:pt idx="111">
                  <c:v> 561</c:v>
                </c:pt>
                <c:pt idx="112">
                  <c:v> 562</c:v>
                </c:pt>
                <c:pt idx="113">
                  <c:v> 563</c:v>
                </c:pt>
                <c:pt idx="114">
                  <c:v> 564</c:v>
                </c:pt>
                <c:pt idx="115">
                  <c:v> 565</c:v>
                </c:pt>
                <c:pt idx="116">
                  <c:v> 566</c:v>
                </c:pt>
                <c:pt idx="117">
                  <c:v> 567</c:v>
                </c:pt>
                <c:pt idx="118">
                  <c:v> 568</c:v>
                </c:pt>
                <c:pt idx="119">
                  <c:v> 569</c:v>
                </c:pt>
                <c:pt idx="120">
                  <c:v> 570</c:v>
                </c:pt>
                <c:pt idx="121">
                  <c:v> 571</c:v>
                </c:pt>
                <c:pt idx="122">
                  <c:v> 572</c:v>
                </c:pt>
                <c:pt idx="123">
                  <c:v> 573</c:v>
                </c:pt>
                <c:pt idx="124">
                  <c:v> 574</c:v>
                </c:pt>
                <c:pt idx="125">
                  <c:v> 575</c:v>
                </c:pt>
                <c:pt idx="126">
                  <c:v> 576</c:v>
                </c:pt>
                <c:pt idx="127">
                  <c:v> 577</c:v>
                </c:pt>
                <c:pt idx="128">
                  <c:v> 578</c:v>
                </c:pt>
                <c:pt idx="129">
                  <c:v> 579</c:v>
                </c:pt>
                <c:pt idx="130">
                  <c:v> 580</c:v>
                </c:pt>
                <c:pt idx="131">
                  <c:v> 581</c:v>
                </c:pt>
                <c:pt idx="132">
                  <c:v> 582</c:v>
                </c:pt>
                <c:pt idx="133">
                  <c:v> 583</c:v>
                </c:pt>
                <c:pt idx="134">
                  <c:v> 584</c:v>
                </c:pt>
                <c:pt idx="135">
                  <c:v> 585</c:v>
                </c:pt>
                <c:pt idx="136">
                  <c:v> 586</c:v>
                </c:pt>
                <c:pt idx="137">
                  <c:v> 587</c:v>
                </c:pt>
                <c:pt idx="138">
                  <c:v> 588</c:v>
                </c:pt>
                <c:pt idx="139">
                  <c:v> 589</c:v>
                </c:pt>
                <c:pt idx="140">
                  <c:v> 590</c:v>
                </c:pt>
                <c:pt idx="141">
                  <c:v> 591</c:v>
                </c:pt>
                <c:pt idx="142">
                  <c:v> 592</c:v>
                </c:pt>
                <c:pt idx="143">
                  <c:v> 593</c:v>
                </c:pt>
                <c:pt idx="144">
                  <c:v> 594</c:v>
                </c:pt>
                <c:pt idx="145">
                  <c:v> 595</c:v>
                </c:pt>
                <c:pt idx="146">
                  <c:v> 596</c:v>
                </c:pt>
                <c:pt idx="147">
                  <c:v> 597</c:v>
                </c:pt>
                <c:pt idx="148">
                  <c:v> 598</c:v>
                </c:pt>
                <c:pt idx="149">
                  <c:v> 599</c:v>
                </c:pt>
                <c:pt idx="150">
                  <c:v> 600</c:v>
                </c:pt>
              </c:strCache>
            </c:strRef>
          </c:cat>
          <c:val>
            <c:numRef>
              <c:f>'Enter Data 1'!$AA$453:$AA$603</c:f>
              <c:numCache>
                <c:formatCode>General</c:formatCode>
                <c:ptCount val="151"/>
              </c:numCache>
            </c:numRef>
          </c:val>
          <c:smooth val="0"/>
          <c:extLst>
            <c:ext xmlns:c16="http://schemas.microsoft.com/office/drawing/2014/chart" uri="{C3380CC4-5D6E-409C-BE32-E72D297353CC}">
              <c16:uniqueId val="{00000013-AC16-4D44-95CA-FCF56F75BE09}"/>
            </c:ext>
          </c:extLst>
        </c:ser>
        <c:ser>
          <c:idx val="21"/>
          <c:order val="20"/>
          <c:tx>
            <c:v>Date</c:v>
          </c:tx>
          <c:spPr>
            <a:ln w="25400" cap="rnd">
              <a:noFill/>
              <a:round/>
            </a:ln>
            <a:effectLst/>
          </c:spPr>
          <c:marker>
            <c:symbol val="none"/>
          </c:marker>
          <c:cat>
            <c:strRef>
              <c:f>'Enter Data 1'!$B$453:$C$603</c:f>
              <c:strCache>
                <c:ptCount val="151"/>
                <c:pt idx="0">
                  <c:v> 450</c:v>
                </c:pt>
                <c:pt idx="1">
                  <c:v> 451</c:v>
                </c:pt>
                <c:pt idx="2">
                  <c:v> 452</c:v>
                </c:pt>
                <c:pt idx="3">
                  <c:v> 453</c:v>
                </c:pt>
                <c:pt idx="4">
                  <c:v> 454</c:v>
                </c:pt>
                <c:pt idx="5">
                  <c:v> 455</c:v>
                </c:pt>
                <c:pt idx="6">
                  <c:v> 456</c:v>
                </c:pt>
                <c:pt idx="7">
                  <c:v> 457</c:v>
                </c:pt>
                <c:pt idx="8">
                  <c:v> 458</c:v>
                </c:pt>
                <c:pt idx="9">
                  <c:v> 459</c:v>
                </c:pt>
                <c:pt idx="10">
                  <c:v> 460</c:v>
                </c:pt>
                <c:pt idx="11">
                  <c:v> 461</c:v>
                </c:pt>
                <c:pt idx="12">
                  <c:v> 462</c:v>
                </c:pt>
                <c:pt idx="13">
                  <c:v> 463</c:v>
                </c:pt>
                <c:pt idx="14">
                  <c:v> 464</c:v>
                </c:pt>
                <c:pt idx="15">
                  <c:v> 465</c:v>
                </c:pt>
                <c:pt idx="16">
                  <c:v> 466</c:v>
                </c:pt>
                <c:pt idx="17">
                  <c:v> 467</c:v>
                </c:pt>
                <c:pt idx="18">
                  <c:v> 468</c:v>
                </c:pt>
                <c:pt idx="19">
                  <c:v> 469</c:v>
                </c:pt>
                <c:pt idx="20">
                  <c:v> 470</c:v>
                </c:pt>
                <c:pt idx="21">
                  <c:v> 471</c:v>
                </c:pt>
                <c:pt idx="22">
                  <c:v> 472</c:v>
                </c:pt>
                <c:pt idx="23">
                  <c:v> 473</c:v>
                </c:pt>
                <c:pt idx="24">
                  <c:v> 474</c:v>
                </c:pt>
                <c:pt idx="25">
                  <c:v> 475</c:v>
                </c:pt>
                <c:pt idx="26">
                  <c:v> 476</c:v>
                </c:pt>
                <c:pt idx="27">
                  <c:v> 477</c:v>
                </c:pt>
                <c:pt idx="28">
                  <c:v> 478</c:v>
                </c:pt>
                <c:pt idx="29">
                  <c:v> 479</c:v>
                </c:pt>
                <c:pt idx="30">
                  <c:v> 480</c:v>
                </c:pt>
                <c:pt idx="31">
                  <c:v> 481</c:v>
                </c:pt>
                <c:pt idx="32">
                  <c:v> 482</c:v>
                </c:pt>
                <c:pt idx="33">
                  <c:v> 483</c:v>
                </c:pt>
                <c:pt idx="34">
                  <c:v> 484</c:v>
                </c:pt>
                <c:pt idx="35">
                  <c:v> 485</c:v>
                </c:pt>
                <c:pt idx="36">
                  <c:v> 486</c:v>
                </c:pt>
                <c:pt idx="37">
                  <c:v> 487</c:v>
                </c:pt>
                <c:pt idx="38">
                  <c:v> 488</c:v>
                </c:pt>
                <c:pt idx="39">
                  <c:v> 489</c:v>
                </c:pt>
                <c:pt idx="40">
                  <c:v> 490</c:v>
                </c:pt>
                <c:pt idx="41">
                  <c:v> 491</c:v>
                </c:pt>
                <c:pt idx="42">
                  <c:v> 492</c:v>
                </c:pt>
                <c:pt idx="43">
                  <c:v> 493</c:v>
                </c:pt>
                <c:pt idx="44">
                  <c:v> 494</c:v>
                </c:pt>
                <c:pt idx="45">
                  <c:v> 495</c:v>
                </c:pt>
                <c:pt idx="46">
                  <c:v> 496</c:v>
                </c:pt>
                <c:pt idx="47">
                  <c:v> 497</c:v>
                </c:pt>
                <c:pt idx="48">
                  <c:v> 498</c:v>
                </c:pt>
                <c:pt idx="49">
                  <c:v> 499</c:v>
                </c:pt>
                <c:pt idx="50">
                  <c:v> 500</c:v>
                </c:pt>
                <c:pt idx="51">
                  <c:v> 501</c:v>
                </c:pt>
                <c:pt idx="52">
                  <c:v> 502</c:v>
                </c:pt>
                <c:pt idx="53">
                  <c:v> 503</c:v>
                </c:pt>
                <c:pt idx="54">
                  <c:v> 504</c:v>
                </c:pt>
                <c:pt idx="55">
                  <c:v> 505</c:v>
                </c:pt>
                <c:pt idx="56">
                  <c:v> 506</c:v>
                </c:pt>
                <c:pt idx="57">
                  <c:v> 507</c:v>
                </c:pt>
                <c:pt idx="58">
                  <c:v> 508</c:v>
                </c:pt>
                <c:pt idx="59">
                  <c:v> 509</c:v>
                </c:pt>
                <c:pt idx="60">
                  <c:v> 510</c:v>
                </c:pt>
                <c:pt idx="61">
                  <c:v> 511</c:v>
                </c:pt>
                <c:pt idx="62">
                  <c:v> 512</c:v>
                </c:pt>
                <c:pt idx="63">
                  <c:v> 513</c:v>
                </c:pt>
                <c:pt idx="64">
                  <c:v> 514</c:v>
                </c:pt>
                <c:pt idx="65">
                  <c:v> 515</c:v>
                </c:pt>
                <c:pt idx="66">
                  <c:v> 516</c:v>
                </c:pt>
                <c:pt idx="67">
                  <c:v> 517</c:v>
                </c:pt>
                <c:pt idx="68">
                  <c:v> 518</c:v>
                </c:pt>
                <c:pt idx="69">
                  <c:v> 519</c:v>
                </c:pt>
                <c:pt idx="70">
                  <c:v> 520</c:v>
                </c:pt>
                <c:pt idx="71">
                  <c:v> 521</c:v>
                </c:pt>
                <c:pt idx="72">
                  <c:v> 522</c:v>
                </c:pt>
                <c:pt idx="73">
                  <c:v> 523</c:v>
                </c:pt>
                <c:pt idx="74">
                  <c:v> 524</c:v>
                </c:pt>
                <c:pt idx="75">
                  <c:v> 525</c:v>
                </c:pt>
                <c:pt idx="76">
                  <c:v> 526</c:v>
                </c:pt>
                <c:pt idx="77">
                  <c:v> 527</c:v>
                </c:pt>
                <c:pt idx="78">
                  <c:v> 528</c:v>
                </c:pt>
                <c:pt idx="79">
                  <c:v> 529</c:v>
                </c:pt>
                <c:pt idx="80">
                  <c:v> 530</c:v>
                </c:pt>
                <c:pt idx="81">
                  <c:v> 531</c:v>
                </c:pt>
                <c:pt idx="82">
                  <c:v> 532</c:v>
                </c:pt>
                <c:pt idx="83">
                  <c:v> 533</c:v>
                </c:pt>
                <c:pt idx="84">
                  <c:v> 534</c:v>
                </c:pt>
                <c:pt idx="85">
                  <c:v> 535</c:v>
                </c:pt>
                <c:pt idx="86">
                  <c:v> 536</c:v>
                </c:pt>
                <c:pt idx="87">
                  <c:v> 537</c:v>
                </c:pt>
                <c:pt idx="88">
                  <c:v> 538</c:v>
                </c:pt>
                <c:pt idx="89">
                  <c:v> 539</c:v>
                </c:pt>
                <c:pt idx="90">
                  <c:v> 540</c:v>
                </c:pt>
                <c:pt idx="91">
                  <c:v> 541</c:v>
                </c:pt>
                <c:pt idx="92">
                  <c:v> 542</c:v>
                </c:pt>
                <c:pt idx="93">
                  <c:v> 543</c:v>
                </c:pt>
                <c:pt idx="94">
                  <c:v> 544</c:v>
                </c:pt>
                <c:pt idx="95">
                  <c:v> 545</c:v>
                </c:pt>
                <c:pt idx="96">
                  <c:v> 546</c:v>
                </c:pt>
                <c:pt idx="97">
                  <c:v> 547</c:v>
                </c:pt>
                <c:pt idx="98">
                  <c:v> 548</c:v>
                </c:pt>
                <c:pt idx="99">
                  <c:v> 549</c:v>
                </c:pt>
                <c:pt idx="100">
                  <c:v> 550</c:v>
                </c:pt>
                <c:pt idx="101">
                  <c:v> 551</c:v>
                </c:pt>
                <c:pt idx="102">
                  <c:v> 552</c:v>
                </c:pt>
                <c:pt idx="103">
                  <c:v> 553</c:v>
                </c:pt>
                <c:pt idx="104">
                  <c:v> 554</c:v>
                </c:pt>
                <c:pt idx="105">
                  <c:v> 555</c:v>
                </c:pt>
                <c:pt idx="106">
                  <c:v> 556</c:v>
                </c:pt>
                <c:pt idx="107">
                  <c:v> 557</c:v>
                </c:pt>
                <c:pt idx="108">
                  <c:v> 558</c:v>
                </c:pt>
                <c:pt idx="109">
                  <c:v> 559</c:v>
                </c:pt>
                <c:pt idx="110">
                  <c:v> 560</c:v>
                </c:pt>
                <c:pt idx="111">
                  <c:v> 561</c:v>
                </c:pt>
                <c:pt idx="112">
                  <c:v> 562</c:v>
                </c:pt>
                <c:pt idx="113">
                  <c:v> 563</c:v>
                </c:pt>
                <c:pt idx="114">
                  <c:v> 564</c:v>
                </c:pt>
                <c:pt idx="115">
                  <c:v> 565</c:v>
                </c:pt>
                <c:pt idx="116">
                  <c:v> 566</c:v>
                </c:pt>
                <c:pt idx="117">
                  <c:v> 567</c:v>
                </c:pt>
                <c:pt idx="118">
                  <c:v> 568</c:v>
                </c:pt>
                <c:pt idx="119">
                  <c:v> 569</c:v>
                </c:pt>
                <c:pt idx="120">
                  <c:v> 570</c:v>
                </c:pt>
                <c:pt idx="121">
                  <c:v> 571</c:v>
                </c:pt>
                <c:pt idx="122">
                  <c:v> 572</c:v>
                </c:pt>
                <c:pt idx="123">
                  <c:v> 573</c:v>
                </c:pt>
                <c:pt idx="124">
                  <c:v> 574</c:v>
                </c:pt>
                <c:pt idx="125">
                  <c:v> 575</c:v>
                </c:pt>
                <c:pt idx="126">
                  <c:v> 576</c:v>
                </c:pt>
                <c:pt idx="127">
                  <c:v> 577</c:v>
                </c:pt>
                <c:pt idx="128">
                  <c:v> 578</c:v>
                </c:pt>
                <c:pt idx="129">
                  <c:v> 579</c:v>
                </c:pt>
                <c:pt idx="130">
                  <c:v> 580</c:v>
                </c:pt>
                <c:pt idx="131">
                  <c:v> 581</c:v>
                </c:pt>
                <c:pt idx="132">
                  <c:v> 582</c:v>
                </c:pt>
                <c:pt idx="133">
                  <c:v> 583</c:v>
                </c:pt>
                <c:pt idx="134">
                  <c:v> 584</c:v>
                </c:pt>
                <c:pt idx="135">
                  <c:v> 585</c:v>
                </c:pt>
                <c:pt idx="136">
                  <c:v> 586</c:v>
                </c:pt>
                <c:pt idx="137">
                  <c:v> 587</c:v>
                </c:pt>
                <c:pt idx="138">
                  <c:v> 588</c:v>
                </c:pt>
                <c:pt idx="139">
                  <c:v> 589</c:v>
                </c:pt>
                <c:pt idx="140">
                  <c:v> 590</c:v>
                </c:pt>
                <c:pt idx="141">
                  <c:v> 591</c:v>
                </c:pt>
                <c:pt idx="142">
                  <c:v> 592</c:v>
                </c:pt>
                <c:pt idx="143">
                  <c:v> 593</c:v>
                </c:pt>
                <c:pt idx="144">
                  <c:v> 594</c:v>
                </c:pt>
                <c:pt idx="145">
                  <c:v> 595</c:v>
                </c:pt>
                <c:pt idx="146">
                  <c:v> 596</c:v>
                </c:pt>
                <c:pt idx="147">
                  <c:v> 597</c:v>
                </c:pt>
                <c:pt idx="148">
                  <c:v> 598</c:v>
                </c:pt>
                <c:pt idx="149">
                  <c:v> 599</c:v>
                </c:pt>
                <c:pt idx="150">
                  <c:v> 600</c:v>
                </c:pt>
              </c:strCache>
            </c:strRef>
          </c:cat>
          <c:val>
            <c:numLit>
              <c:formatCode>General</c:formatCode>
              <c:ptCount val="1"/>
              <c:pt idx="0">
                <c:v>1</c:v>
              </c:pt>
            </c:numLit>
          </c:val>
          <c:smooth val="0"/>
          <c:extLst>
            <c:ext xmlns:c16="http://schemas.microsoft.com/office/drawing/2014/chart" uri="{C3380CC4-5D6E-409C-BE32-E72D297353CC}">
              <c16:uniqueId val="{00000014-AC16-4D44-95CA-FCF56F75BE09}"/>
            </c:ext>
          </c:extLst>
        </c:ser>
        <c:ser>
          <c:idx val="22"/>
          <c:order val="21"/>
          <c:tx>
            <c:v>R1 in SR</c:v>
          </c:tx>
          <c:spPr>
            <a:ln w="25400" cap="rnd">
              <a:noFill/>
              <a:round/>
            </a:ln>
            <a:effectLst/>
          </c:spPr>
          <c:marker>
            <c:symbol val="circle"/>
            <c:size val="4"/>
            <c:spPr>
              <a:solidFill>
                <a:srgbClr val="FF0000"/>
              </a:solidFill>
              <a:ln w="9525">
                <a:noFill/>
              </a:ln>
              <a:effectLst/>
            </c:spPr>
          </c:marker>
          <c:cat>
            <c:strRef>
              <c:f>'Enter Data 1'!$B$453:$C$603</c:f>
              <c:strCache>
                <c:ptCount val="151"/>
                <c:pt idx="0">
                  <c:v> 450</c:v>
                </c:pt>
                <c:pt idx="1">
                  <c:v> 451</c:v>
                </c:pt>
                <c:pt idx="2">
                  <c:v> 452</c:v>
                </c:pt>
                <c:pt idx="3">
                  <c:v> 453</c:v>
                </c:pt>
                <c:pt idx="4">
                  <c:v> 454</c:v>
                </c:pt>
                <c:pt idx="5">
                  <c:v> 455</c:v>
                </c:pt>
                <c:pt idx="6">
                  <c:v> 456</c:v>
                </c:pt>
                <c:pt idx="7">
                  <c:v> 457</c:v>
                </c:pt>
                <c:pt idx="8">
                  <c:v> 458</c:v>
                </c:pt>
                <c:pt idx="9">
                  <c:v> 459</c:v>
                </c:pt>
                <c:pt idx="10">
                  <c:v> 460</c:v>
                </c:pt>
                <c:pt idx="11">
                  <c:v> 461</c:v>
                </c:pt>
                <c:pt idx="12">
                  <c:v> 462</c:v>
                </c:pt>
                <c:pt idx="13">
                  <c:v> 463</c:v>
                </c:pt>
                <c:pt idx="14">
                  <c:v> 464</c:v>
                </c:pt>
                <c:pt idx="15">
                  <c:v> 465</c:v>
                </c:pt>
                <c:pt idx="16">
                  <c:v> 466</c:v>
                </c:pt>
                <c:pt idx="17">
                  <c:v> 467</c:v>
                </c:pt>
                <c:pt idx="18">
                  <c:v> 468</c:v>
                </c:pt>
                <c:pt idx="19">
                  <c:v> 469</c:v>
                </c:pt>
                <c:pt idx="20">
                  <c:v> 470</c:v>
                </c:pt>
                <c:pt idx="21">
                  <c:v> 471</c:v>
                </c:pt>
                <c:pt idx="22">
                  <c:v> 472</c:v>
                </c:pt>
                <c:pt idx="23">
                  <c:v> 473</c:v>
                </c:pt>
                <c:pt idx="24">
                  <c:v> 474</c:v>
                </c:pt>
                <c:pt idx="25">
                  <c:v> 475</c:v>
                </c:pt>
                <c:pt idx="26">
                  <c:v> 476</c:v>
                </c:pt>
                <c:pt idx="27">
                  <c:v> 477</c:v>
                </c:pt>
                <c:pt idx="28">
                  <c:v> 478</c:v>
                </c:pt>
                <c:pt idx="29">
                  <c:v> 479</c:v>
                </c:pt>
                <c:pt idx="30">
                  <c:v> 480</c:v>
                </c:pt>
                <c:pt idx="31">
                  <c:v> 481</c:v>
                </c:pt>
                <c:pt idx="32">
                  <c:v> 482</c:v>
                </c:pt>
                <c:pt idx="33">
                  <c:v> 483</c:v>
                </c:pt>
                <c:pt idx="34">
                  <c:v> 484</c:v>
                </c:pt>
                <c:pt idx="35">
                  <c:v> 485</c:v>
                </c:pt>
                <c:pt idx="36">
                  <c:v> 486</c:v>
                </c:pt>
                <c:pt idx="37">
                  <c:v> 487</c:v>
                </c:pt>
                <c:pt idx="38">
                  <c:v> 488</c:v>
                </c:pt>
                <c:pt idx="39">
                  <c:v> 489</c:v>
                </c:pt>
                <c:pt idx="40">
                  <c:v> 490</c:v>
                </c:pt>
                <c:pt idx="41">
                  <c:v> 491</c:v>
                </c:pt>
                <c:pt idx="42">
                  <c:v> 492</c:v>
                </c:pt>
                <c:pt idx="43">
                  <c:v> 493</c:v>
                </c:pt>
                <c:pt idx="44">
                  <c:v> 494</c:v>
                </c:pt>
                <c:pt idx="45">
                  <c:v> 495</c:v>
                </c:pt>
                <c:pt idx="46">
                  <c:v> 496</c:v>
                </c:pt>
                <c:pt idx="47">
                  <c:v> 497</c:v>
                </c:pt>
                <c:pt idx="48">
                  <c:v> 498</c:v>
                </c:pt>
                <c:pt idx="49">
                  <c:v> 499</c:v>
                </c:pt>
                <c:pt idx="50">
                  <c:v> 500</c:v>
                </c:pt>
                <c:pt idx="51">
                  <c:v> 501</c:v>
                </c:pt>
                <c:pt idx="52">
                  <c:v> 502</c:v>
                </c:pt>
                <c:pt idx="53">
                  <c:v> 503</c:v>
                </c:pt>
                <c:pt idx="54">
                  <c:v> 504</c:v>
                </c:pt>
                <c:pt idx="55">
                  <c:v> 505</c:v>
                </c:pt>
                <c:pt idx="56">
                  <c:v> 506</c:v>
                </c:pt>
                <c:pt idx="57">
                  <c:v> 507</c:v>
                </c:pt>
                <c:pt idx="58">
                  <c:v> 508</c:v>
                </c:pt>
                <c:pt idx="59">
                  <c:v> 509</c:v>
                </c:pt>
                <c:pt idx="60">
                  <c:v> 510</c:v>
                </c:pt>
                <c:pt idx="61">
                  <c:v> 511</c:v>
                </c:pt>
                <c:pt idx="62">
                  <c:v> 512</c:v>
                </c:pt>
                <c:pt idx="63">
                  <c:v> 513</c:v>
                </c:pt>
                <c:pt idx="64">
                  <c:v> 514</c:v>
                </c:pt>
                <c:pt idx="65">
                  <c:v> 515</c:v>
                </c:pt>
                <c:pt idx="66">
                  <c:v> 516</c:v>
                </c:pt>
                <c:pt idx="67">
                  <c:v> 517</c:v>
                </c:pt>
                <c:pt idx="68">
                  <c:v> 518</c:v>
                </c:pt>
                <c:pt idx="69">
                  <c:v> 519</c:v>
                </c:pt>
                <c:pt idx="70">
                  <c:v> 520</c:v>
                </c:pt>
                <c:pt idx="71">
                  <c:v> 521</c:v>
                </c:pt>
                <c:pt idx="72">
                  <c:v> 522</c:v>
                </c:pt>
                <c:pt idx="73">
                  <c:v> 523</c:v>
                </c:pt>
                <c:pt idx="74">
                  <c:v> 524</c:v>
                </c:pt>
                <c:pt idx="75">
                  <c:v> 525</c:v>
                </c:pt>
                <c:pt idx="76">
                  <c:v> 526</c:v>
                </c:pt>
                <c:pt idx="77">
                  <c:v> 527</c:v>
                </c:pt>
                <c:pt idx="78">
                  <c:v> 528</c:v>
                </c:pt>
                <c:pt idx="79">
                  <c:v> 529</c:v>
                </c:pt>
                <c:pt idx="80">
                  <c:v> 530</c:v>
                </c:pt>
                <c:pt idx="81">
                  <c:v> 531</c:v>
                </c:pt>
                <c:pt idx="82">
                  <c:v> 532</c:v>
                </c:pt>
                <c:pt idx="83">
                  <c:v> 533</c:v>
                </c:pt>
                <c:pt idx="84">
                  <c:v> 534</c:v>
                </c:pt>
                <c:pt idx="85">
                  <c:v> 535</c:v>
                </c:pt>
                <c:pt idx="86">
                  <c:v> 536</c:v>
                </c:pt>
                <c:pt idx="87">
                  <c:v> 537</c:v>
                </c:pt>
                <c:pt idx="88">
                  <c:v> 538</c:v>
                </c:pt>
                <c:pt idx="89">
                  <c:v> 539</c:v>
                </c:pt>
                <c:pt idx="90">
                  <c:v> 540</c:v>
                </c:pt>
                <c:pt idx="91">
                  <c:v> 541</c:v>
                </c:pt>
                <c:pt idx="92">
                  <c:v> 542</c:v>
                </c:pt>
                <c:pt idx="93">
                  <c:v> 543</c:v>
                </c:pt>
                <c:pt idx="94">
                  <c:v> 544</c:v>
                </c:pt>
                <c:pt idx="95">
                  <c:v> 545</c:v>
                </c:pt>
                <c:pt idx="96">
                  <c:v> 546</c:v>
                </c:pt>
                <c:pt idx="97">
                  <c:v> 547</c:v>
                </c:pt>
                <c:pt idx="98">
                  <c:v> 548</c:v>
                </c:pt>
                <c:pt idx="99">
                  <c:v> 549</c:v>
                </c:pt>
                <c:pt idx="100">
                  <c:v> 550</c:v>
                </c:pt>
                <c:pt idx="101">
                  <c:v> 551</c:v>
                </c:pt>
                <c:pt idx="102">
                  <c:v> 552</c:v>
                </c:pt>
                <c:pt idx="103">
                  <c:v> 553</c:v>
                </c:pt>
                <c:pt idx="104">
                  <c:v> 554</c:v>
                </c:pt>
                <c:pt idx="105">
                  <c:v> 555</c:v>
                </c:pt>
                <c:pt idx="106">
                  <c:v> 556</c:v>
                </c:pt>
                <c:pt idx="107">
                  <c:v> 557</c:v>
                </c:pt>
                <c:pt idx="108">
                  <c:v> 558</c:v>
                </c:pt>
                <c:pt idx="109">
                  <c:v> 559</c:v>
                </c:pt>
                <c:pt idx="110">
                  <c:v> 560</c:v>
                </c:pt>
                <c:pt idx="111">
                  <c:v> 561</c:v>
                </c:pt>
                <c:pt idx="112">
                  <c:v> 562</c:v>
                </c:pt>
                <c:pt idx="113">
                  <c:v> 563</c:v>
                </c:pt>
                <c:pt idx="114">
                  <c:v> 564</c:v>
                </c:pt>
                <c:pt idx="115">
                  <c:v> 565</c:v>
                </c:pt>
                <c:pt idx="116">
                  <c:v> 566</c:v>
                </c:pt>
                <c:pt idx="117">
                  <c:v> 567</c:v>
                </c:pt>
                <c:pt idx="118">
                  <c:v> 568</c:v>
                </c:pt>
                <c:pt idx="119">
                  <c:v> 569</c:v>
                </c:pt>
                <c:pt idx="120">
                  <c:v> 570</c:v>
                </c:pt>
                <c:pt idx="121">
                  <c:v> 571</c:v>
                </c:pt>
                <c:pt idx="122">
                  <c:v> 572</c:v>
                </c:pt>
                <c:pt idx="123">
                  <c:v> 573</c:v>
                </c:pt>
                <c:pt idx="124">
                  <c:v> 574</c:v>
                </c:pt>
                <c:pt idx="125">
                  <c:v> 575</c:v>
                </c:pt>
                <c:pt idx="126">
                  <c:v> 576</c:v>
                </c:pt>
                <c:pt idx="127">
                  <c:v> 577</c:v>
                </c:pt>
                <c:pt idx="128">
                  <c:v> 578</c:v>
                </c:pt>
                <c:pt idx="129">
                  <c:v> 579</c:v>
                </c:pt>
                <c:pt idx="130">
                  <c:v> 580</c:v>
                </c:pt>
                <c:pt idx="131">
                  <c:v> 581</c:v>
                </c:pt>
                <c:pt idx="132">
                  <c:v> 582</c:v>
                </c:pt>
                <c:pt idx="133">
                  <c:v> 583</c:v>
                </c:pt>
                <c:pt idx="134">
                  <c:v> 584</c:v>
                </c:pt>
                <c:pt idx="135">
                  <c:v> 585</c:v>
                </c:pt>
                <c:pt idx="136">
                  <c:v> 586</c:v>
                </c:pt>
                <c:pt idx="137">
                  <c:v> 587</c:v>
                </c:pt>
                <c:pt idx="138">
                  <c:v> 588</c:v>
                </c:pt>
                <c:pt idx="139">
                  <c:v> 589</c:v>
                </c:pt>
                <c:pt idx="140">
                  <c:v> 590</c:v>
                </c:pt>
                <c:pt idx="141">
                  <c:v> 591</c:v>
                </c:pt>
                <c:pt idx="142">
                  <c:v> 592</c:v>
                </c:pt>
                <c:pt idx="143">
                  <c:v> 593</c:v>
                </c:pt>
                <c:pt idx="144">
                  <c:v> 594</c:v>
                </c:pt>
                <c:pt idx="145">
                  <c:v> 595</c:v>
                </c:pt>
                <c:pt idx="146">
                  <c:v> 596</c:v>
                </c:pt>
                <c:pt idx="147">
                  <c:v> 597</c:v>
                </c:pt>
                <c:pt idx="148">
                  <c:v> 598</c:v>
                </c:pt>
                <c:pt idx="149">
                  <c:v> 599</c:v>
                </c:pt>
                <c:pt idx="150">
                  <c:v> 600</c:v>
                </c:pt>
              </c:strCache>
            </c:strRef>
          </c:cat>
          <c:val>
            <c:numRef>
              <c:f>'Enter Data 1'!$D$453:$D$603</c:f>
              <c:numCache>
                <c:formatCode>0</c:formatCode>
                <c:ptCount val="151"/>
              </c:numCache>
            </c:numRef>
          </c:val>
          <c:smooth val="0"/>
          <c:extLst>
            <c:ext xmlns:c16="http://schemas.microsoft.com/office/drawing/2014/chart" uri="{C3380CC4-5D6E-409C-BE32-E72D297353CC}">
              <c16:uniqueId val="{00000015-AC16-4D44-95CA-FCF56F75BE09}"/>
            </c:ext>
          </c:extLst>
        </c:ser>
        <c:ser>
          <c:idx val="23"/>
          <c:order val="22"/>
          <c:tx>
            <c:v>R2 in SR</c:v>
          </c:tx>
          <c:spPr>
            <a:ln w="25400" cap="rnd">
              <a:noFill/>
              <a:round/>
            </a:ln>
            <a:effectLst/>
          </c:spPr>
          <c:marker>
            <c:symbol val="circle"/>
            <c:size val="4"/>
            <c:spPr>
              <a:solidFill>
                <a:srgbClr val="FF9900"/>
              </a:solidFill>
              <a:ln w="9525">
                <a:noFill/>
              </a:ln>
              <a:effectLst/>
            </c:spPr>
          </c:marker>
          <c:cat>
            <c:strRef>
              <c:f>'Enter Data 1'!$B$453:$C$603</c:f>
              <c:strCache>
                <c:ptCount val="151"/>
                <c:pt idx="0">
                  <c:v> 450</c:v>
                </c:pt>
                <c:pt idx="1">
                  <c:v> 451</c:v>
                </c:pt>
                <c:pt idx="2">
                  <c:v> 452</c:v>
                </c:pt>
                <c:pt idx="3">
                  <c:v> 453</c:v>
                </c:pt>
                <c:pt idx="4">
                  <c:v> 454</c:v>
                </c:pt>
                <c:pt idx="5">
                  <c:v> 455</c:v>
                </c:pt>
                <c:pt idx="6">
                  <c:v> 456</c:v>
                </c:pt>
                <c:pt idx="7">
                  <c:v> 457</c:v>
                </c:pt>
                <c:pt idx="8">
                  <c:v> 458</c:v>
                </c:pt>
                <c:pt idx="9">
                  <c:v> 459</c:v>
                </c:pt>
                <c:pt idx="10">
                  <c:v> 460</c:v>
                </c:pt>
                <c:pt idx="11">
                  <c:v> 461</c:v>
                </c:pt>
                <c:pt idx="12">
                  <c:v> 462</c:v>
                </c:pt>
                <c:pt idx="13">
                  <c:v> 463</c:v>
                </c:pt>
                <c:pt idx="14">
                  <c:v> 464</c:v>
                </c:pt>
                <c:pt idx="15">
                  <c:v> 465</c:v>
                </c:pt>
                <c:pt idx="16">
                  <c:v> 466</c:v>
                </c:pt>
                <c:pt idx="17">
                  <c:v> 467</c:v>
                </c:pt>
                <c:pt idx="18">
                  <c:v> 468</c:v>
                </c:pt>
                <c:pt idx="19">
                  <c:v> 469</c:v>
                </c:pt>
                <c:pt idx="20">
                  <c:v> 470</c:v>
                </c:pt>
                <c:pt idx="21">
                  <c:v> 471</c:v>
                </c:pt>
                <c:pt idx="22">
                  <c:v> 472</c:v>
                </c:pt>
                <c:pt idx="23">
                  <c:v> 473</c:v>
                </c:pt>
                <c:pt idx="24">
                  <c:v> 474</c:v>
                </c:pt>
                <c:pt idx="25">
                  <c:v> 475</c:v>
                </c:pt>
                <c:pt idx="26">
                  <c:v> 476</c:v>
                </c:pt>
                <c:pt idx="27">
                  <c:v> 477</c:v>
                </c:pt>
                <c:pt idx="28">
                  <c:v> 478</c:v>
                </c:pt>
                <c:pt idx="29">
                  <c:v> 479</c:v>
                </c:pt>
                <c:pt idx="30">
                  <c:v> 480</c:v>
                </c:pt>
                <c:pt idx="31">
                  <c:v> 481</c:v>
                </c:pt>
                <c:pt idx="32">
                  <c:v> 482</c:v>
                </c:pt>
                <c:pt idx="33">
                  <c:v> 483</c:v>
                </c:pt>
                <c:pt idx="34">
                  <c:v> 484</c:v>
                </c:pt>
                <c:pt idx="35">
                  <c:v> 485</c:v>
                </c:pt>
                <c:pt idx="36">
                  <c:v> 486</c:v>
                </c:pt>
                <c:pt idx="37">
                  <c:v> 487</c:v>
                </c:pt>
                <c:pt idx="38">
                  <c:v> 488</c:v>
                </c:pt>
                <c:pt idx="39">
                  <c:v> 489</c:v>
                </c:pt>
                <c:pt idx="40">
                  <c:v> 490</c:v>
                </c:pt>
                <c:pt idx="41">
                  <c:v> 491</c:v>
                </c:pt>
                <c:pt idx="42">
                  <c:v> 492</c:v>
                </c:pt>
                <c:pt idx="43">
                  <c:v> 493</c:v>
                </c:pt>
                <c:pt idx="44">
                  <c:v> 494</c:v>
                </c:pt>
                <c:pt idx="45">
                  <c:v> 495</c:v>
                </c:pt>
                <c:pt idx="46">
                  <c:v> 496</c:v>
                </c:pt>
                <c:pt idx="47">
                  <c:v> 497</c:v>
                </c:pt>
                <c:pt idx="48">
                  <c:v> 498</c:v>
                </c:pt>
                <c:pt idx="49">
                  <c:v> 499</c:v>
                </c:pt>
                <c:pt idx="50">
                  <c:v> 500</c:v>
                </c:pt>
                <c:pt idx="51">
                  <c:v> 501</c:v>
                </c:pt>
                <c:pt idx="52">
                  <c:v> 502</c:v>
                </c:pt>
                <c:pt idx="53">
                  <c:v> 503</c:v>
                </c:pt>
                <c:pt idx="54">
                  <c:v> 504</c:v>
                </c:pt>
                <c:pt idx="55">
                  <c:v> 505</c:v>
                </c:pt>
                <c:pt idx="56">
                  <c:v> 506</c:v>
                </c:pt>
                <c:pt idx="57">
                  <c:v> 507</c:v>
                </c:pt>
                <c:pt idx="58">
                  <c:v> 508</c:v>
                </c:pt>
                <c:pt idx="59">
                  <c:v> 509</c:v>
                </c:pt>
                <c:pt idx="60">
                  <c:v> 510</c:v>
                </c:pt>
                <c:pt idx="61">
                  <c:v> 511</c:v>
                </c:pt>
                <c:pt idx="62">
                  <c:v> 512</c:v>
                </c:pt>
                <c:pt idx="63">
                  <c:v> 513</c:v>
                </c:pt>
                <c:pt idx="64">
                  <c:v> 514</c:v>
                </c:pt>
                <c:pt idx="65">
                  <c:v> 515</c:v>
                </c:pt>
                <c:pt idx="66">
                  <c:v> 516</c:v>
                </c:pt>
                <c:pt idx="67">
                  <c:v> 517</c:v>
                </c:pt>
                <c:pt idx="68">
                  <c:v> 518</c:v>
                </c:pt>
                <c:pt idx="69">
                  <c:v> 519</c:v>
                </c:pt>
                <c:pt idx="70">
                  <c:v> 520</c:v>
                </c:pt>
                <c:pt idx="71">
                  <c:v> 521</c:v>
                </c:pt>
                <c:pt idx="72">
                  <c:v> 522</c:v>
                </c:pt>
                <c:pt idx="73">
                  <c:v> 523</c:v>
                </c:pt>
                <c:pt idx="74">
                  <c:v> 524</c:v>
                </c:pt>
                <c:pt idx="75">
                  <c:v> 525</c:v>
                </c:pt>
                <c:pt idx="76">
                  <c:v> 526</c:v>
                </c:pt>
                <c:pt idx="77">
                  <c:v> 527</c:v>
                </c:pt>
                <c:pt idx="78">
                  <c:v> 528</c:v>
                </c:pt>
                <c:pt idx="79">
                  <c:v> 529</c:v>
                </c:pt>
                <c:pt idx="80">
                  <c:v> 530</c:v>
                </c:pt>
                <c:pt idx="81">
                  <c:v> 531</c:v>
                </c:pt>
                <c:pt idx="82">
                  <c:v> 532</c:v>
                </c:pt>
                <c:pt idx="83">
                  <c:v> 533</c:v>
                </c:pt>
                <c:pt idx="84">
                  <c:v> 534</c:v>
                </c:pt>
                <c:pt idx="85">
                  <c:v> 535</c:v>
                </c:pt>
                <c:pt idx="86">
                  <c:v> 536</c:v>
                </c:pt>
                <c:pt idx="87">
                  <c:v> 537</c:v>
                </c:pt>
                <c:pt idx="88">
                  <c:v> 538</c:v>
                </c:pt>
                <c:pt idx="89">
                  <c:v> 539</c:v>
                </c:pt>
                <c:pt idx="90">
                  <c:v> 540</c:v>
                </c:pt>
                <c:pt idx="91">
                  <c:v> 541</c:v>
                </c:pt>
                <c:pt idx="92">
                  <c:v> 542</c:v>
                </c:pt>
                <c:pt idx="93">
                  <c:v> 543</c:v>
                </c:pt>
                <c:pt idx="94">
                  <c:v> 544</c:v>
                </c:pt>
                <c:pt idx="95">
                  <c:v> 545</c:v>
                </c:pt>
                <c:pt idx="96">
                  <c:v> 546</c:v>
                </c:pt>
                <c:pt idx="97">
                  <c:v> 547</c:v>
                </c:pt>
                <c:pt idx="98">
                  <c:v> 548</c:v>
                </c:pt>
                <c:pt idx="99">
                  <c:v> 549</c:v>
                </c:pt>
                <c:pt idx="100">
                  <c:v> 550</c:v>
                </c:pt>
                <c:pt idx="101">
                  <c:v> 551</c:v>
                </c:pt>
                <c:pt idx="102">
                  <c:v> 552</c:v>
                </c:pt>
                <c:pt idx="103">
                  <c:v> 553</c:v>
                </c:pt>
                <c:pt idx="104">
                  <c:v> 554</c:v>
                </c:pt>
                <c:pt idx="105">
                  <c:v> 555</c:v>
                </c:pt>
                <c:pt idx="106">
                  <c:v> 556</c:v>
                </c:pt>
                <c:pt idx="107">
                  <c:v> 557</c:v>
                </c:pt>
                <c:pt idx="108">
                  <c:v> 558</c:v>
                </c:pt>
                <c:pt idx="109">
                  <c:v> 559</c:v>
                </c:pt>
                <c:pt idx="110">
                  <c:v> 560</c:v>
                </c:pt>
                <c:pt idx="111">
                  <c:v> 561</c:v>
                </c:pt>
                <c:pt idx="112">
                  <c:v> 562</c:v>
                </c:pt>
                <c:pt idx="113">
                  <c:v> 563</c:v>
                </c:pt>
                <c:pt idx="114">
                  <c:v> 564</c:v>
                </c:pt>
                <c:pt idx="115">
                  <c:v> 565</c:v>
                </c:pt>
                <c:pt idx="116">
                  <c:v> 566</c:v>
                </c:pt>
                <c:pt idx="117">
                  <c:v> 567</c:v>
                </c:pt>
                <c:pt idx="118">
                  <c:v> 568</c:v>
                </c:pt>
                <c:pt idx="119">
                  <c:v> 569</c:v>
                </c:pt>
                <c:pt idx="120">
                  <c:v> 570</c:v>
                </c:pt>
                <c:pt idx="121">
                  <c:v> 571</c:v>
                </c:pt>
                <c:pt idx="122">
                  <c:v> 572</c:v>
                </c:pt>
                <c:pt idx="123">
                  <c:v> 573</c:v>
                </c:pt>
                <c:pt idx="124">
                  <c:v> 574</c:v>
                </c:pt>
                <c:pt idx="125">
                  <c:v> 575</c:v>
                </c:pt>
                <c:pt idx="126">
                  <c:v> 576</c:v>
                </c:pt>
                <c:pt idx="127">
                  <c:v> 577</c:v>
                </c:pt>
                <c:pt idx="128">
                  <c:v> 578</c:v>
                </c:pt>
                <c:pt idx="129">
                  <c:v> 579</c:v>
                </c:pt>
                <c:pt idx="130">
                  <c:v> 580</c:v>
                </c:pt>
                <c:pt idx="131">
                  <c:v> 581</c:v>
                </c:pt>
                <c:pt idx="132">
                  <c:v> 582</c:v>
                </c:pt>
                <c:pt idx="133">
                  <c:v> 583</c:v>
                </c:pt>
                <c:pt idx="134">
                  <c:v> 584</c:v>
                </c:pt>
                <c:pt idx="135">
                  <c:v> 585</c:v>
                </c:pt>
                <c:pt idx="136">
                  <c:v> 586</c:v>
                </c:pt>
                <c:pt idx="137">
                  <c:v> 587</c:v>
                </c:pt>
                <c:pt idx="138">
                  <c:v> 588</c:v>
                </c:pt>
                <c:pt idx="139">
                  <c:v> 589</c:v>
                </c:pt>
                <c:pt idx="140">
                  <c:v> 590</c:v>
                </c:pt>
                <c:pt idx="141">
                  <c:v> 591</c:v>
                </c:pt>
                <c:pt idx="142">
                  <c:v> 592</c:v>
                </c:pt>
                <c:pt idx="143">
                  <c:v> 593</c:v>
                </c:pt>
                <c:pt idx="144">
                  <c:v> 594</c:v>
                </c:pt>
                <c:pt idx="145">
                  <c:v> 595</c:v>
                </c:pt>
                <c:pt idx="146">
                  <c:v> 596</c:v>
                </c:pt>
                <c:pt idx="147">
                  <c:v> 597</c:v>
                </c:pt>
                <c:pt idx="148">
                  <c:v> 598</c:v>
                </c:pt>
                <c:pt idx="149">
                  <c:v> 599</c:v>
                </c:pt>
                <c:pt idx="150">
                  <c:v> 600</c:v>
                </c:pt>
              </c:strCache>
            </c:strRef>
          </c:cat>
          <c:val>
            <c:numRef>
              <c:f>'Enter Data 1'!$E$453:$E$603</c:f>
              <c:numCache>
                <c:formatCode>0</c:formatCode>
                <c:ptCount val="151"/>
              </c:numCache>
            </c:numRef>
          </c:val>
          <c:smooth val="0"/>
          <c:extLst>
            <c:ext xmlns:c16="http://schemas.microsoft.com/office/drawing/2014/chart" uri="{C3380CC4-5D6E-409C-BE32-E72D297353CC}">
              <c16:uniqueId val="{00000016-AC16-4D44-95CA-FCF56F75BE09}"/>
            </c:ext>
          </c:extLst>
        </c:ser>
        <c:ser>
          <c:idx val="24"/>
          <c:order val="23"/>
          <c:tx>
            <c:v>R3 in SR</c:v>
          </c:tx>
          <c:spPr>
            <a:ln w="25400" cap="rnd">
              <a:noFill/>
              <a:round/>
            </a:ln>
            <a:effectLst/>
          </c:spPr>
          <c:marker>
            <c:symbol val="circle"/>
            <c:size val="4"/>
            <c:spPr>
              <a:solidFill>
                <a:schemeClr val="accent4">
                  <a:lumMod val="60000"/>
                  <a:lumOff val="40000"/>
                </a:schemeClr>
              </a:solidFill>
              <a:ln w="9525">
                <a:noFill/>
              </a:ln>
              <a:effectLst/>
            </c:spPr>
          </c:marker>
          <c:cat>
            <c:strRef>
              <c:f>'Enter Data 1'!$B$453:$C$603</c:f>
              <c:strCache>
                <c:ptCount val="151"/>
                <c:pt idx="0">
                  <c:v> 450</c:v>
                </c:pt>
                <c:pt idx="1">
                  <c:v> 451</c:v>
                </c:pt>
                <c:pt idx="2">
                  <c:v> 452</c:v>
                </c:pt>
                <c:pt idx="3">
                  <c:v> 453</c:v>
                </c:pt>
                <c:pt idx="4">
                  <c:v> 454</c:v>
                </c:pt>
                <c:pt idx="5">
                  <c:v> 455</c:v>
                </c:pt>
                <c:pt idx="6">
                  <c:v> 456</c:v>
                </c:pt>
                <c:pt idx="7">
                  <c:v> 457</c:v>
                </c:pt>
                <c:pt idx="8">
                  <c:v> 458</c:v>
                </c:pt>
                <c:pt idx="9">
                  <c:v> 459</c:v>
                </c:pt>
                <c:pt idx="10">
                  <c:v> 460</c:v>
                </c:pt>
                <c:pt idx="11">
                  <c:v> 461</c:v>
                </c:pt>
                <c:pt idx="12">
                  <c:v> 462</c:v>
                </c:pt>
                <c:pt idx="13">
                  <c:v> 463</c:v>
                </c:pt>
                <c:pt idx="14">
                  <c:v> 464</c:v>
                </c:pt>
                <c:pt idx="15">
                  <c:v> 465</c:v>
                </c:pt>
                <c:pt idx="16">
                  <c:v> 466</c:v>
                </c:pt>
                <c:pt idx="17">
                  <c:v> 467</c:v>
                </c:pt>
                <c:pt idx="18">
                  <c:v> 468</c:v>
                </c:pt>
                <c:pt idx="19">
                  <c:v> 469</c:v>
                </c:pt>
                <c:pt idx="20">
                  <c:v> 470</c:v>
                </c:pt>
                <c:pt idx="21">
                  <c:v> 471</c:v>
                </c:pt>
                <c:pt idx="22">
                  <c:v> 472</c:v>
                </c:pt>
                <c:pt idx="23">
                  <c:v> 473</c:v>
                </c:pt>
                <c:pt idx="24">
                  <c:v> 474</c:v>
                </c:pt>
                <c:pt idx="25">
                  <c:v> 475</c:v>
                </c:pt>
                <c:pt idx="26">
                  <c:v> 476</c:v>
                </c:pt>
                <c:pt idx="27">
                  <c:v> 477</c:v>
                </c:pt>
                <c:pt idx="28">
                  <c:v> 478</c:v>
                </c:pt>
                <c:pt idx="29">
                  <c:v> 479</c:v>
                </c:pt>
                <c:pt idx="30">
                  <c:v> 480</c:v>
                </c:pt>
                <c:pt idx="31">
                  <c:v> 481</c:v>
                </c:pt>
                <c:pt idx="32">
                  <c:v> 482</c:v>
                </c:pt>
                <c:pt idx="33">
                  <c:v> 483</c:v>
                </c:pt>
                <c:pt idx="34">
                  <c:v> 484</c:v>
                </c:pt>
                <c:pt idx="35">
                  <c:v> 485</c:v>
                </c:pt>
                <c:pt idx="36">
                  <c:v> 486</c:v>
                </c:pt>
                <c:pt idx="37">
                  <c:v> 487</c:v>
                </c:pt>
                <c:pt idx="38">
                  <c:v> 488</c:v>
                </c:pt>
                <c:pt idx="39">
                  <c:v> 489</c:v>
                </c:pt>
                <c:pt idx="40">
                  <c:v> 490</c:v>
                </c:pt>
                <c:pt idx="41">
                  <c:v> 491</c:v>
                </c:pt>
                <c:pt idx="42">
                  <c:v> 492</c:v>
                </c:pt>
                <c:pt idx="43">
                  <c:v> 493</c:v>
                </c:pt>
                <c:pt idx="44">
                  <c:v> 494</c:v>
                </c:pt>
                <c:pt idx="45">
                  <c:v> 495</c:v>
                </c:pt>
                <c:pt idx="46">
                  <c:v> 496</c:v>
                </c:pt>
                <c:pt idx="47">
                  <c:v> 497</c:v>
                </c:pt>
                <c:pt idx="48">
                  <c:v> 498</c:v>
                </c:pt>
                <c:pt idx="49">
                  <c:v> 499</c:v>
                </c:pt>
                <c:pt idx="50">
                  <c:v> 500</c:v>
                </c:pt>
                <c:pt idx="51">
                  <c:v> 501</c:v>
                </c:pt>
                <c:pt idx="52">
                  <c:v> 502</c:v>
                </c:pt>
                <c:pt idx="53">
                  <c:v> 503</c:v>
                </c:pt>
                <c:pt idx="54">
                  <c:v> 504</c:v>
                </c:pt>
                <c:pt idx="55">
                  <c:v> 505</c:v>
                </c:pt>
                <c:pt idx="56">
                  <c:v> 506</c:v>
                </c:pt>
                <c:pt idx="57">
                  <c:v> 507</c:v>
                </c:pt>
                <c:pt idx="58">
                  <c:v> 508</c:v>
                </c:pt>
                <c:pt idx="59">
                  <c:v> 509</c:v>
                </c:pt>
                <c:pt idx="60">
                  <c:v> 510</c:v>
                </c:pt>
                <c:pt idx="61">
                  <c:v> 511</c:v>
                </c:pt>
                <c:pt idx="62">
                  <c:v> 512</c:v>
                </c:pt>
                <c:pt idx="63">
                  <c:v> 513</c:v>
                </c:pt>
                <c:pt idx="64">
                  <c:v> 514</c:v>
                </c:pt>
                <c:pt idx="65">
                  <c:v> 515</c:v>
                </c:pt>
                <c:pt idx="66">
                  <c:v> 516</c:v>
                </c:pt>
                <c:pt idx="67">
                  <c:v> 517</c:v>
                </c:pt>
                <c:pt idx="68">
                  <c:v> 518</c:v>
                </c:pt>
                <c:pt idx="69">
                  <c:v> 519</c:v>
                </c:pt>
                <c:pt idx="70">
                  <c:v> 520</c:v>
                </c:pt>
                <c:pt idx="71">
                  <c:v> 521</c:v>
                </c:pt>
                <c:pt idx="72">
                  <c:v> 522</c:v>
                </c:pt>
                <c:pt idx="73">
                  <c:v> 523</c:v>
                </c:pt>
                <c:pt idx="74">
                  <c:v> 524</c:v>
                </c:pt>
                <c:pt idx="75">
                  <c:v> 525</c:v>
                </c:pt>
                <c:pt idx="76">
                  <c:v> 526</c:v>
                </c:pt>
                <c:pt idx="77">
                  <c:v> 527</c:v>
                </c:pt>
                <c:pt idx="78">
                  <c:v> 528</c:v>
                </c:pt>
                <c:pt idx="79">
                  <c:v> 529</c:v>
                </c:pt>
                <c:pt idx="80">
                  <c:v> 530</c:v>
                </c:pt>
                <c:pt idx="81">
                  <c:v> 531</c:v>
                </c:pt>
                <c:pt idx="82">
                  <c:v> 532</c:v>
                </c:pt>
                <c:pt idx="83">
                  <c:v> 533</c:v>
                </c:pt>
                <c:pt idx="84">
                  <c:v> 534</c:v>
                </c:pt>
                <c:pt idx="85">
                  <c:v> 535</c:v>
                </c:pt>
                <c:pt idx="86">
                  <c:v> 536</c:v>
                </c:pt>
                <c:pt idx="87">
                  <c:v> 537</c:v>
                </c:pt>
                <c:pt idx="88">
                  <c:v> 538</c:v>
                </c:pt>
                <c:pt idx="89">
                  <c:v> 539</c:v>
                </c:pt>
                <c:pt idx="90">
                  <c:v> 540</c:v>
                </c:pt>
                <c:pt idx="91">
                  <c:v> 541</c:v>
                </c:pt>
                <c:pt idx="92">
                  <c:v> 542</c:v>
                </c:pt>
                <c:pt idx="93">
                  <c:v> 543</c:v>
                </c:pt>
                <c:pt idx="94">
                  <c:v> 544</c:v>
                </c:pt>
                <c:pt idx="95">
                  <c:v> 545</c:v>
                </c:pt>
                <c:pt idx="96">
                  <c:v> 546</c:v>
                </c:pt>
                <c:pt idx="97">
                  <c:v> 547</c:v>
                </c:pt>
                <c:pt idx="98">
                  <c:v> 548</c:v>
                </c:pt>
                <c:pt idx="99">
                  <c:v> 549</c:v>
                </c:pt>
                <c:pt idx="100">
                  <c:v> 550</c:v>
                </c:pt>
                <c:pt idx="101">
                  <c:v> 551</c:v>
                </c:pt>
                <c:pt idx="102">
                  <c:v> 552</c:v>
                </c:pt>
                <c:pt idx="103">
                  <c:v> 553</c:v>
                </c:pt>
                <c:pt idx="104">
                  <c:v> 554</c:v>
                </c:pt>
                <c:pt idx="105">
                  <c:v> 555</c:v>
                </c:pt>
                <c:pt idx="106">
                  <c:v> 556</c:v>
                </c:pt>
                <c:pt idx="107">
                  <c:v> 557</c:v>
                </c:pt>
                <c:pt idx="108">
                  <c:v> 558</c:v>
                </c:pt>
                <c:pt idx="109">
                  <c:v> 559</c:v>
                </c:pt>
                <c:pt idx="110">
                  <c:v> 560</c:v>
                </c:pt>
                <c:pt idx="111">
                  <c:v> 561</c:v>
                </c:pt>
                <c:pt idx="112">
                  <c:v> 562</c:v>
                </c:pt>
                <c:pt idx="113">
                  <c:v> 563</c:v>
                </c:pt>
                <c:pt idx="114">
                  <c:v> 564</c:v>
                </c:pt>
                <c:pt idx="115">
                  <c:v> 565</c:v>
                </c:pt>
                <c:pt idx="116">
                  <c:v> 566</c:v>
                </c:pt>
                <c:pt idx="117">
                  <c:v> 567</c:v>
                </c:pt>
                <c:pt idx="118">
                  <c:v> 568</c:v>
                </c:pt>
                <c:pt idx="119">
                  <c:v> 569</c:v>
                </c:pt>
                <c:pt idx="120">
                  <c:v> 570</c:v>
                </c:pt>
                <c:pt idx="121">
                  <c:v> 571</c:v>
                </c:pt>
                <c:pt idx="122">
                  <c:v> 572</c:v>
                </c:pt>
                <c:pt idx="123">
                  <c:v> 573</c:v>
                </c:pt>
                <c:pt idx="124">
                  <c:v> 574</c:v>
                </c:pt>
                <c:pt idx="125">
                  <c:v> 575</c:v>
                </c:pt>
                <c:pt idx="126">
                  <c:v> 576</c:v>
                </c:pt>
                <c:pt idx="127">
                  <c:v> 577</c:v>
                </c:pt>
                <c:pt idx="128">
                  <c:v> 578</c:v>
                </c:pt>
                <c:pt idx="129">
                  <c:v> 579</c:v>
                </c:pt>
                <c:pt idx="130">
                  <c:v> 580</c:v>
                </c:pt>
                <c:pt idx="131">
                  <c:v> 581</c:v>
                </c:pt>
                <c:pt idx="132">
                  <c:v> 582</c:v>
                </c:pt>
                <c:pt idx="133">
                  <c:v> 583</c:v>
                </c:pt>
                <c:pt idx="134">
                  <c:v> 584</c:v>
                </c:pt>
                <c:pt idx="135">
                  <c:v> 585</c:v>
                </c:pt>
                <c:pt idx="136">
                  <c:v> 586</c:v>
                </c:pt>
                <c:pt idx="137">
                  <c:v> 587</c:v>
                </c:pt>
                <c:pt idx="138">
                  <c:v> 588</c:v>
                </c:pt>
                <c:pt idx="139">
                  <c:v> 589</c:v>
                </c:pt>
                <c:pt idx="140">
                  <c:v> 590</c:v>
                </c:pt>
                <c:pt idx="141">
                  <c:v> 591</c:v>
                </c:pt>
                <c:pt idx="142">
                  <c:v> 592</c:v>
                </c:pt>
                <c:pt idx="143">
                  <c:v> 593</c:v>
                </c:pt>
                <c:pt idx="144">
                  <c:v> 594</c:v>
                </c:pt>
                <c:pt idx="145">
                  <c:v> 595</c:v>
                </c:pt>
                <c:pt idx="146">
                  <c:v> 596</c:v>
                </c:pt>
                <c:pt idx="147">
                  <c:v> 597</c:v>
                </c:pt>
                <c:pt idx="148">
                  <c:v> 598</c:v>
                </c:pt>
                <c:pt idx="149">
                  <c:v> 599</c:v>
                </c:pt>
                <c:pt idx="150">
                  <c:v> 600</c:v>
                </c:pt>
              </c:strCache>
            </c:strRef>
          </c:cat>
          <c:val>
            <c:numRef>
              <c:f>'Enter Data 1'!$F$453:$F$603</c:f>
              <c:numCache>
                <c:formatCode>0</c:formatCode>
                <c:ptCount val="151"/>
              </c:numCache>
            </c:numRef>
          </c:val>
          <c:smooth val="0"/>
          <c:extLst>
            <c:ext xmlns:c16="http://schemas.microsoft.com/office/drawing/2014/chart" uri="{C3380CC4-5D6E-409C-BE32-E72D297353CC}">
              <c16:uniqueId val="{00000017-AC16-4D44-95CA-FCF56F75BE09}"/>
            </c:ext>
          </c:extLst>
        </c:ser>
        <c:ser>
          <c:idx val="25"/>
          <c:order val="24"/>
          <c:tx>
            <c:v>HRE</c:v>
          </c:tx>
          <c:spPr>
            <a:ln w="25400" cap="rnd">
              <a:noFill/>
              <a:round/>
            </a:ln>
            <a:effectLst/>
          </c:spPr>
          <c:marker>
            <c:symbol val="circle"/>
            <c:size val="4"/>
            <c:spPr>
              <a:solidFill>
                <a:srgbClr val="B43CD1"/>
              </a:solidFill>
              <a:ln w="3175">
                <a:solidFill>
                  <a:srgbClr val="B43CD1"/>
                </a:solidFill>
              </a:ln>
              <a:effectLst/>
            </c:spPr>
          </c:marker>
          <c:cat>
            <c:strRef>
              <c:f>'Enter Data 1'!$B$453:$C$603</c:f>
              <c:strCache>
                <c:ptCount val="151"/>
                <c:pt idx="0">
                  <c:v> 450</c:v>
                </c:pt>
                <c:pt idx="1">
                  <c:v> 451</c:v>
                </c:pt>
                <c:pt idx="2">
                  <c:v> 452</c:v>
                </c:pt>
                <c:pt idx="3">
                  <c:v> 453</c:v>
                </c:pt>
                <c:pt idx="4">
                  <c:v> 454</c:v>
                </c:pt>
                <c:pt idx="5">
                  <c:v> 455</c:v>
                </c:pt>
                <c:pt idx="6">
                  <c:v> 456</c:v>
                </c:pt>
                <c:pt idx="7">
                  <c:v> 457</c:v>
                </c:pt>
                <c:pt idx="8">
                  <c:v> 458</c:v>
                </c:pt>
                <c:pt idx="9">
                  <c:v> 459</c:v>
                </c:pt>
                <c:pt idx="10">
                  <c:v> 460</c:v>
                </c:pt>
                <c:pt idx="11">
                  <c:v> 461</c:v>
                </c:pt>
                <c:pt idx="12">
                  <c:v> 462</c:v>
                </c:pt>
                <c:pt idx="13">
                  <c:v> 463</c:v>
                </c:pt>
                <c:pt idx="14">
                  <c:v> 464</c:v>
                </c:pt>
                <c:pt idx="15">
                  <c:v> 465</c:v>
                </c:pt>
                <c:pt idx="16">
                  <c:v> 466</c:v>
                </c:pt>
                <c:pt idx="17">
                  <c:v> 467</c:v>
                </c:pt>
                <c:pt idx="18">
                  <c:v> 468</c:v>
                </c:pt>
                <c:pt idx="19">
                  <c:v> 469</c:v>
                </c:pt>
                <c:pt idx="20">
                  <c:v> 470</c:v>
                </c:pt>
                <c:pt idx="21">
                  <c:v> 471</c:v>
                </c:pt>
                <c:pt idx="22">
                  <c:v> 472</c:v>
                </c:pt>
                <c:pt idx="23">
                  <c:v> 473</c:v>
                </c:pt>
                <c:pt idx="24">
                  <c:v> 474</c:v>
                </c:pt>
                <c:pt idx="25">
                  <c:v> 475</c:v>
                </c:pt>
                <c:pt idx="26">
                  <c:v> 476</c:v>
                </c:pt>
                <c:pt idx="27">
                  <c:v> 477</c:v>
                </c:pt>
                <c:pt idx="28">
                  <c:v> 478</c:v>
                </c:pt>
                <c:pt idx="29">
                  <c:v> 479</c:v>
                </c:pt>
                <c:pt idx="30">
                  <c:v> 480</c:v>
                </c:pt>
                <c:pt idx="31">
                  <c:v> 481</c:v>
                </c:pt>
                <c:pt idx="32">
                  <c:v> 482</c:v>
                </c:pt>
                <c:pt idx="33">
                  <c:v> 483</c:v>
                </c:pt>
                <c:pt idx="34">
                  <c:v> 484</c:v>
                </c:pt>
                <c:pt idx="35">
                  <c:v> 485</c:v>
                </c:pt>
                <c:pt idx="36">
                  <c:v> 486</c:v>
                </c:pt>
                <c:pt idx="37">
                  <c:v> 487</c:v>
                </c:pt>
                <c:pt idx="38">
                  <c:v> 488</c:v>
                </c:pt>
                <c:pt idx="39">
                  <c:v> 489</c:v>
                </c:pt>
                <c:pt idx="40">
                  <c:v> 490</c:v>
                </c:pt>
                <c:pt idx="41">
                  <c:v> 491</c:v>
                </c:pt>
                <c:pt idx="42">
                  <c:v> 492</c:v>
                </c:pt>
                <c:pt idx="43">
                  <c:v> 493</c:v>
                </c:pt>
                <c:pt idx="44">
                  <c:v> 494</c:v>
                </c:pt>
                <c:pt idx="45">
                  <c:v> 495</c:v>
                </c:pt>
                <c:pt idx="46">
                  <c:v> 496</c:v>
                </c:pt>
                <c:pt idx="47">
                  <c:v> 497</c:v>
                </c:pt>
                <c:pt idx="48">
                  <c:v> 498</c:v>
                </c:pt>
                <c:pt idx="49">
                  <c:v> 499</c:v>
                </c:pt>
                <c:pt idx="50">
                  <c:v> 500</c:v>
                </c:pt>
                <c:pt idx="51">
                  <c:v> 501</c:v>
                </c:pt>
                <c:pt idx="52">
                  <c:v> 502</c:v>
                </c:pt>
                <c:pt idx="53">
                  <c:v> 503</c:v>
                </c:pt>
                <c:pt idx="54">
                  <c:v> 504</c:v>
                </c:pt>
                <c:pt idx="55">
                  <c:v> 505</c:v>
                </c:pt>
                <c:pt idx="56">
                  <c:v> 506</c:v>
                </c:pt>
                <c:pt idx="57">
                  <c:v> 507</c:v>
                </c:pt>
                <c:pt idx="58">
                  <c:v> 508</c:v>
                </c:pt>
                <c:pt idx="59">
                  <c:v> 509</c:v>
                </c:pt>
                <c:pt idx="60">
                  <c:v> 510</c:v>
                </c:pt>
                <c:pt idx="61">
                  <c:v> 511</c:v>
                </c:pt>
                <c:pt idx="62">
                  <c:v> 512</c:v>
                </c:pt>
                <c:pt idx="63">
                  <c:v> 513</c:v>
                </c:pt>
                <c:pt idx="64">
                  <c:v> 514</c:v>
                </c:pt>
                <c:pt idx="65">
                  <c:v> 515</c:v>
                </c:pt>
                <c:pt idx="66">
                  <c:v> 516</c:v>
                </c:pt>
                <c:pt idx="67">
                  <c:v> 517</c:v>
                </c:pt>
                <c:pt idx="68">
                  <c:v> 518</c:v>
                </c:pt>
                <c:pt idx="69">
                  <c:v> 519</c:v>
                </c:pt>
                <c:pt idx="70">
                  <c:v> 520</c:v>
                </c:pt>
                <c:pt idx="71">
                  <c:v> 521</c:v>
                </c:pt>
                <c:pt idx="72">
                  <c:v> 522</c:v>
                </c:pt>
                <c:pt idx="73">
                  <c:v> 523</c:v>
                </c:pt>
                <c:pt idx="74">
                  <c:v> 524</c:v>
                </c:pt>
                <c:pt idx="75">
                  <c:v> 525</c:v>
                </c:pt>
                <c:pt idx="76">
                  <c:v> 526</c:v>
                </c:pt>
                <c:pt idx="77">
                  <c:v> 527</c:v>
                </c:pt>
                <c:pt idx="78">
                  <c:v> 528</c:v>
                </c:pt>
                <c:pt idx="79">
                  <c:v> 529</c:v>
                </c:pt>
                <c:pt idx="80">
                  <c:v> 530</c:v>
                </c:pt>
                <c:pt idx="81">
                  <c:v> 531</c:v>
                </c:pt>
                <c:pt idx="82">
                  <c:v> 532</c:v>
                </c:pt>
                <c:pt idx="83">
                  <c:v> 533</c:v>
                </c:pt>
                <c:pt idx="84">
                  <c:v> 534</c:v>
                </c:pt>
                <c:pt idx="85">
                  <c:v> 535</c:v>
                </c:pt>
                <c:pt idx="86">
                  <c:v> 536</c:v>
                </c:pt>
                <c:pt idx="87">
                  <c:v> 537</c:v>
                </c:pt>
                <c:pt idx="88">
                  <c:v> 538</c:v>
                </c:pt>
                <c:pt idx="89">
                  <c:v> 539</c:v>
                </c:pt>
                <c:pt idx="90">
                  <c:v> 540</c:v>
                </c:pt>
                <c:pt idx="91">
                  <c:v> 541</c:v>
                </c:pt>
                <c:pt idx="92">
                  <c:v> 542</c:v>
                </c:pt>
                <c:pt idx="93">
                  <c:v> 543</c:v>
                </c:pt>
                <c:pt idx="94">
                  <c:v> 544</c:v>
                </c:pt>
                <c:pt idx="95">
                  <c:v> 545</c:v>
                </c:pt>
                <c:pt idx="96">
                  <c:v> 546</c:v>
                </c:pt>
                <c:pt idx="97">
                  <c:v> 547</c:v>
                </c:pt>
                <c:pt idx="98">
                  <c:v> 548</c:v>
                </c:pt>
                <c:pt idx="99">
                  <c:v> 549</c:v>
                </c:pt>
                <c:pt idx="100">
                  <c:v> 550</c:v>
                </c:pt>
                <c:pt idx="101">
                  <c:v> 551</c:v>
                </c:pt>
                <c:pt idx="102">
                  <c:v> 552</c:v>
                </c:pt>
                <c:pt idx="103">
                  <c:v> 553</c:v>
                </c:pt>
                <c:pt idx="104">
                  <c:v> 554</c:v>
                </c:pt>
                <c:pt idx="105">
                  <c:v> 555</c:v>
                </c:pt>
                <c:pt idx="106">
                  <c:v> 556</c:v>
                </c:pt>
                <c:pt idx="107">
                  <c:v> 557</c:v>
                </c:pt>
                <c:pt idx="108">
                  <c:v> 558</c:v>
                </c:pt>
                <c:pt idx="109">
                  <c:v> 559</c:v>
                </c:pt>
                <c:pt idx="110">
                  <c:v> 560</c:v>
                </c:pt>
                <c:pt idx="111">
                  <c:v> 561</c:v>
                </c:pt>
                <c:pt idx="112">
                  <c:v> 562</c:v>
                </c:pt>
                <c:pt idx="113">
                  <c:v> 563</c:v>
                </c:pt>
                <c:pt idx="114">
                  <c:v> 564</c:v>
                </c:pt>
                <c:pt idx="115">
                  <c:v> 565</c:v>
                </c:pt>
                <c:pt idx="116">
                  <c:v> 566</c:v>
                </c:pt>
                <c:pt idx="117">
                  <c:v> 567</c:v>
                </c:pt>
                <c:pt idx="118">
                  <c:v> 568</c:v>
                </c:pt>
                <c:pt idx="119">
                  <c:v> 569</c:v>
                </c:pt>
                <c:pt idx="120">
                  <c:v> 570</c:v>
                </c:pt>
                <c:pt idx="121">
                  <c:v> 571</c:v>
                </c:pt>
                <c:pt idx="122">
                  <c:v> 572</c:v>
                </c:pt>
                <c:pt idx="123">
                  <c:v> 573</c:v>
                </c:pt>
                <c:pt idx="124">
                  <c:v> 574</c:v>
                </c:pt>
                <c:pt idx="125">
                  <c:v> 575</c:v>
                </c:pt>
                <c:pt idx="126">
                  <c:v> 576</c:v>
                </c:pt>
                <c:pt idx="127">
                  <c:v> 577</c:v>
                </c:pt>
                <c:pt idx="128">
                  <c:v> 578</c:v>
                </c:pt>
                <c:pt idx="129">
                  <c:v> 579</c:v>
                </c:pt>
                <c:pt idx="130">
                  <c:v> 580</c:v>
                </c:pt>
                <c:pt idx="131">
                  <c:v> 581</c:v>
                </c:pt>
                <c:pt idx="132">
                  <c:v> 582</c:v>
                </c:pt>
                <c:pt idx="133">
                  <c:v> 583</c:v>
                </c:pt>
                <c:pt idx="134">
                  <c:v> 584</c:v>
                </c:pt>
                <c:pt idx="135">
                  <c:v> 585</c:v>
                </c:pt>
                <c:pt idx="136">
                  <c:v> 586</c:v>
                </c:pt>
                <c:pt idx="137">
                  <c:v> 587</c:v>
                </c:pt>
                <c:pt idx="138">
                  <c:v> 588</c:v>
                </c:pt>
                <c:pt idx="139">
                  <c:v> 589</c:v>
                </c:pt>
                <c:pt idx="140">
                  <c:v> 590</c:v>
                </c:pt>
                <c:pt idx="141">
                  <c:v> 591</c:v>
                </c:pt>
                <c:pt idx="142">
                  <c:v> 592</c:v>
                </c:pt>
                <c:pt idx="143">
                  <c:v> 593</c:v>
                </c:pt>
                <c:pt idx="144">
                  <c:v> 594</c:v>
                </c:pt>
                <c:pt idx="145">
                  <c:v> 595</c:v>
                </c:pt>
                <c:pt idx="146">
                  <c:v> 596</c:v>
                </c:pt>
                <c:pt idx="147">
                  <c:v> 597</c:v>
                </c:pt>
                <c:pt idx="148">
                  <c:v> 598</c:v>
                </c:pt>
                <c:pt idx="149">
                  <c:v> 599</c:v>
                </c:pt>
                <c:pt idx="150">
                  <c:v> 600</c:v>
                </c:pt>
              </c:strCache>
            </c:strRef>
          </c:cat>
          <c:val>
            <c:numRef>
              <c:f>'Enter Data 1'!$G$453:$G$603</c:f>
              <c:numCache>
                <c:formatCode>0</c:formatCode>
                <c:ptCount val="151"/>
              </c:numCache>
            </c:numRef>
          </c:val>
          <c:smooth val="0"/>
          <c:extLst>
            <c:ext xmlns:c16="http://schemas.microsoft.com/office/drawing/2014/chart" uri="{C3380CC4-5D6E-409C-BE32-E72D297353CC}">
              <c16:uniqueId val="{00000018-AC16-4D44-95CA-FCF56F75BE09}"/>
            </c:ext>
          </c:extLst>
        </c:ser>
        <c:ser>
          <c:idx val="26"/>
          <c:order val="25"/>
          <c:tx>
            <c:v>R3 in EO</c:v>
          </c:tx>
          <c:spPr>
            <a:ln w="25400" cap="rnd">
              <a:noFill/>
              <a:round/>
            </a:ln>
            <a:effectLst/>
          </c:spPr>
          <c:marker>
            <c:symbol val="circle"/>
            <c:size val="4"/>
            <c:spPr>
              <a:solidFill>
                <a:srgbClr val="FF0000"/>
              </a:solidFill>
              <a:ln w="3175">
                <a:solidFill>
                  <a:srgbClr val="FF0000"/>
                </a:solidFill>
              </a:ln>
              <a:effectLst/>
            </c:spPr>
          </c:marker>
          <c:cat>
            <c:strRef>
              <c:f>'Enter Data 1'!$B$453:$C$603</c:f>
              <c:strCache>
                <c:ptCount val="151"/>
                <c:pt idx="0">
                  <c:v> 450</c:v>
                </c:pt>
                <c:pt idx="1">
                  <c:v> 451</c:v>
                </c:pt>
                <c:pt idx="2">
                  <c:v> 452</c:v>
                </c:pt>
                <c:pt idx="3">
                  <c:v> 453</c:v>
                </c:pt>
                <c:pt idx="4">
                  <c:v> 454</c:v>
                </c:pt>
                <c:pt idx="5">
                  <c:v> 455</c:v>
                </c:pt>
                <c:pt idx="6">
                  <c:v> 456</c:v>
                </c:pt>
                <c:pt idx="7">
                  <c:v> 457</c:v>
                </c:pt>
                <c:pt idx="8">
                  <c:v> 458</c:v>
                </c:pt>
                <c:pt idx="9">
                  <c:v> 459</c:v>
                </c:pt>
                <c:pt idx="10">
                  <c:v> 460</c:v>
                </c:pt>
                <c:pt idx="11">
                  <c:v> 461</c:v>
                </c:pt>
                <c:pt idx="12">
                  <c:v> 462</c:v>
                </c:pt>
                <c:pt idx="13">
                  <c:v> 463</c:v>
                </c:pt>
                <c:pt idx="14">
                  <c:v> 464</c:v>
                </c:pt>
                <c:pt idx="15">
                  <c:v> 465</c:v>
                </c:pt>
                <c:pt idx="16">
                  <c:v> 466</c:v>
                </c:pt>
                <c:pt idx="17">
                  <c:v> 467</c:v>
                </c:pt>
                <c:pt idx="18">
                  <c:v> 468</c:v>
                </c:pt>
                <c:pt idx="19">
                  <c:v> 469</c:v>
                </c:pt>
                <c:pt idx="20">
                  <c:v> 470</c:v>
                </c:pt>
                <c:pt idx="21">
                  <c:v> 471</c:v>
                </c:pt>
                <c:pt idx="22">
                  <c:v> 472</c:v>
                </c:pt>
                <c:pt idx="23">
                  <c:v> 473</c:v>
                </c:pt>
                <c:pt idx="24">
                  <c:v> 474</c:v>
                </c:pt>
                <c:pt idx="25">
                  <c:v> 475</c:v>
                </c:pt>
                <c:pt idx="26">
                  <c:v> 476</c:v>
                </c:pt>
                <c:pt idx="27">
                  <c:v> 477</c:v>
                </c:pt>
                <c:pt idx="28">
                  <c:v> 478</c:v>
                </c:pt>
                <c:pt idx="29">
                  <c:v> 479</c:v>
                </c:pt>
                <c:pt idx="30">
                  <c:v> 480</c:v>
                </c:pt>
                <c:pt idx="31">
                  <c:v> 481</c:v>
                </c:pt>
                <c:pt idx="32">
                  <c:v> 482</c:v>
                </c:pt>
                <c:pt idx="33">
                  <c:v> 483</c:v>
                </c:pt>
                <c:pt idx="34">
                  <c:v> 484</c:v>
                </c:pt>
                <c:pt idx="35">
                  <c:v> 485</c:v>
                </c:pt>
                <c:pt idx="36">
                  <c:v> 486</c:v>
                </c:pt>
                <c:pt idx="37">
                  <c:v> 487</c:v>
                </c:pt>
                <c:pt idx="38">
                  <c:v> 488</c:v>
                </c:pt>
                <c:pt idx="39">
                  <c:v> 489</c:v>
                </c:pt>
                <c:pt idx="40">
                  <c:v> 490</c:v>
                </c:pt>
                <c:pt idx="41">
                  <c:v> 491</c:v>
                </c:pt>
                <c:pt idx="42">
                  <c:v> 492</c:v>
                </c:pt>
                <c:pt idx="43">
                  <c:v> 493</c:v>
                </c:pt>
                <c:pt idx="44">
                  <c:v> 494</c:v>
                </c:pt>
                <c:pt idx="45">
                  <c:v> 495</c:v>
                </c:pt>
                <c:pt idx="46">
                  <c:v> 496</c:v>
                </c:pt>
                <c:pt idx="47">
                  <c:v> 497</c:v>
                </c:pt>
                <c:pt idx="48">
                  <c:v> 498</c:v>
                </c:pt>
                <c:pt idx="49">
                  <c:v> 499</c:v>
                </c:pt>
                <c:pt idx="50">
                  <c:v> 500</c:v>
                </c:pt>
                <c:pt idx="51">
                  <c:v> 501</c:v>
                </c:pt>
                <c:pt idx="52">
                  <c:v> 502</c:v>
                </c:pt>
                <c:pt idx="53">
                  <c:v> 503</c:v>
                </c:pt>
                <c:pt idx="54">
                  <c:v> 504</c:v>
                </c:pt>
                <c:pt idx="55">
                  <c:v> 505</c:v>
                </c:pt>
                <c:pt idx="56">
                  <c:v> 506</c:v>
                </c:pt>
                <c:pt idx="57">
                  <c:v> 507</c:v>
                </c:pt>
                <c:pt idx="58">
                  <c:v> 508</c:v>
                </c:pt>
                <c:pt idx="59">
                  <c:v> 509</c:v>
                </c:pt>
                <c:pt idx="60">
                  <c:v> 510</c:v>
                </c:pt>
                <c:pt idx="61">
                  <c:v> 511</c:v>
                </c:pt>
                <c:pt idx="62">
                  <c:v> 512</c:v>
                </c:pt>
                <c:pt idx="63">
                  <c:v> 513</c:v>
                </c:pt>
                <c:pt idx="64">
                  <c:v> 514</c:v>
                </c:pt>
                <c:pt idx="65">
                  <c:v> 515</c:v>
                </c:pt>
                <c:pt idx="66">
                  <c:v> 516</c:v>
                </c:pt>
                <c:pt idx="67">
                  <c:v> 517</c:v>
                </c:pt>
                <c:pt idx="68">
                  <c:v> 518</c:v>
                </c:pt>
                <c:pt idx="69">
                  <c:v> 519</c:v>
                </c:pt>
                <c:pt idx="70">
                  <c:v> 520</c:v>
                </c:pt>
                <c:pt idx="71">
                  <c:v> 521</c:v>
                </c:pt>
                <c:pt idx="72">
                  <c:v> 522</c:v>
                </c:pt>
                <c:pt idx="73">
                  <c:v> 523</c:v>
                </c:pt>
                <c:pt idx="74">
                  <c:v> 524</c:v>
                </c:pt>
                <c:pt idx="75">
                  <c:v> 525</c:v>
                </c:pt>
                <c:pt idx="76">
                  <c:v> 526</c:v>
                </c:pt>
                <c:pt idx="77">
                  <c:v> 527</c:v>
                </c:pt>
                <c:pt idx="78">
                  <c:v> 528</c:v>
                </c:pt>
                <c:pt idx="79">
                  <c:v> 529</c:v>
                </c:pt>
                <c:pt idx="80">
                  <c:v> 530</c:v>
                </c:pt>
                <c:pt idx="81">
                  <c:v> 531</c:v>
                </c:pt>
                <c:pt idx="82">
                  <c:v> 532</c:v>
                </c:pt>
                <c:pt idx="83">
                  <c:v> 533</c:v>
                </c:pt>
                <c:pt idx="84">
                  <c:v> 534</c:v>
                </c:pt>
                <c:pt idx="85">
                  <c:v> 535</c:v>
                </c:pt>
                <c:pt idx="86">
                  <c:v> 536</c:v>
                </c:pt>
                <c:pt idx="87">
                  <c:v> 537</c:v>
                </c:pt>
                <c:pt idx="88">
                  <c:v> 538</c:v>
                </c:pt>
                <c:pt idx="89">
                  <c:v> 539</c:v>
                </c:pt>
                <c:pt idx="90">
                  <c:v> 540</c:v>
                </c:pt>
                <c:pt idx="91">
                  <c:v> 541</c:v>
                </c:pt>
                <c:pt idx="92">
                  <c:v> 542</c:v>
                </c:pt>
                <c:pt idx="93">
                  <c:v> 543</c:v>
                </c:pt>
                <c:pt idx="94">
                  <c:v> 544</c:v>
                </c:pt>
                <c:pt idx="95">
                  <c:v> 545</c:v>
                </c:pt>
                <c:pt idx="96">
                  <c:v> 546</c:v>
                </c:pt>
                <c:pt idx="97">
                  <c:v> 547</c:v>
                </c:pt>
                <c:pt idx="98">
                  <c:v> 548</c:v>
                </c:pt>
                <c:pt idx="99">
                  <c:v> 549</c:v>
                </c:pt>
                <c:pt idx="100">
                  <c:v> 550</c:v>
                </c:pt>
                <c:pt idx="101">
                  <c:v> 551</c:v>
                </c:pt>
                <c:pt idx="102">
                  <c:v> 552</c:v>
                </c:pt>
                <c:pt idx="103">
                  <c:v> 553</c:v>
                </c:pt>
                <c:pt idx="104">
                  <c:v> 554</c:v>
                </c:pt>
                <c:pt idx="105">
                  <c:v> 555</c:v>
                </c:pt>
                <c:pt idx="106">
                  <c:v> 556</c:v>
                </c:pt>
                <c:pt idx="107">
                  <c:v> 557</c:v>
                </c:pt>
                <c:pt idx="108">
                  <c:v> 558</c:v>
                </c:pt>
                <c:pt idx="109">
                  <c:v> 559</c:v>
                </c:pt>
                <c:pt idx="110">
                  <c:v> 560</c:v>
                </c:pt>
                <c:pt idx="111">
                  <c:v> 561</c:v>
                </c:pt>
                <c:pt idx="112">
                  <c:v> 562</c:v>
                </c:pt>
                <c:pt idx="113">
                  <c:v> 563</c:v>
                </c:pt>
                <c:pt idx="114">
                  <c:v> 564</c:v>
                </c:pt>
                <c:pt idx="115">
                  <c:v> 565</c:v>
                </c:pt>
                <c:pt idx="116">
                  <c:v> 566</c:v>
                </c:pt>
                <c:pt idx="117">
                  <c:v> 567</c:v>
                </c:pt>
                <c:pt idx="118">
                  <c:v> 568</c:v>
                </c:pt>
                <c:pt idx="119">
                  <c:v> 569</c:v>
                </c:pt>
                <c:pt idx="120">
                  <c:v> 570</c:v>
                </c:pt>
                <c:pt idx="121">
                  <c:v> 571</c:v>
                </c:pt>
                <c:pt idx="122">
                  <c:v> 572</c:v>
                </c:pt>
                <c:pt idx="123">
                  <c:v> 573</c:v>
                </c:pt>
                <c:pt idx="124">
                  <c:v> 574</c:v>
                </c:pt>
                <c:pt idx="125">
                  <c:v> 575</c:v>
                </c:pt>
                <c:pt idx="126">
                  <c:v> 576</c:v>
                </c:pt>
                <c:pt idx="127">
                  <c:v> 577</c:v>
                </c:pt>
                <c:pt idx="128">
                  <c:v> 578</c:v>
                </c:pt>
                <c:pt idx="129">
                  <c:v> 579</c:v>
                </c:pt>
                <c:pt idx="130">
                  <c:v> 580</c:v>
                </c:pt>
                <c:pt idx="131">
                  <c:v> 581</c:v>
                </c:pt>
                <c:pt idx="132">
                  <c:v> 582</c:v>
                </c:pt>
                <c:pt idx="133">
                  <c:v> 583</c:v>
                </c:pt>
                <c:pt idx="134">
                  <c:v> 584</c:v>
                </c:pt>
                <c:pt idx="135">
                  <c:v> 585</c:v>
                </c:pt>
                <c:pt idx="136">
                  <c:v> 586</c:v>
                </c:pt>
                <c:pt idx="137">
                  <c:v> 587</c:v>
                </c:pt>
                <c:pt idx="138">
                  <c:v> 588</c:v>
                </c:pt>
                <c:pt idx="139">
                  <c:v> 589</c:v>
                </c:pt>
                <c:pt idx="140">
                  <c:v> 590</c:v>
                </c:pt>
                <c:pt idx="141">
                  <c:v> 591</c:v>
                </c:pt>
                <c:pt idx="142">
                  <c:v> 592</c:v>
                </c:pt>
                <c:pt idx="143">
                  <c:v> 593</c:v>
                </c:pt>
                <c:pt idx="144">
                  <c:v> 594</c:v>
                </c:pt>
                <c:pt idx="145">
                  <c:v> 595</c:v>
                </c:pt>
                <c:pt idx="146">
                  <c:v> 596</c:v>
                </c:pt>
                <c:pt idx="147">
                  <c:v> 597</c:v>
                </c:pt>
                <c:pt idx="148">
                  <c:v> 598</c:v>
                </c:pt>
                <c:pt idx="149">
                  <c:v> 599</c:v>
                </c:pt>
                <c:pt idx="150">
                  <c:v> 600</c:v>
                </c:pt>
              </c:strCache>
            </c:strRef>
          </c:cat>
          <c:val>
            <c:numRef>
              <c:f>'Enter Data 1'!$J$453:$J$603</c:f>
              <c:numCache>
                <c:formatCode>General</c:formatCode>
                <c:ptCount val="151"/>
              </c:numCache>
            </c:numRef>
          </c:val>
          <c:smooth val="0"/>
          <c:extLst>
            <c:ext xmlns:c16="http://schemas.microsoft.com/office/drawing/2014/chart" uri="{C3380CC4-5D6E-409C-BE32-E72D297353CC}">
              <c16:uniqueId val="{00000019-AC16-4D44-95CA-FCF56F75BE09}"/>
            </c:ext>
          </c:extLst>
        </c:ser>
        <c:ser>
          <c:idx val="27"/>
          <c:order val="26"/>
          <c:spPr>
            <a:ln w="25400" cap="rnd">
              <a:noFill/>
              <a:round/>
            </a:ln>
            <a:effectLst/>
          </c:spPr>
          <c:marker>
            <c:symbol val="circle"/>
            <c:size val="4"/>
            <c:spPr>
              <a:solidFill>
                <a:schemeClr val="accent6">
                  <a:lumMod val="75000"/>
                </a:schemeClr>
              </a:solidFill>
              <a:ln w="9525">
                <a:noFill/>
              </a:ln>
              <a:effectLst/>
            </c:spPr>
          </c:marker>
          <c:cat>
            <c:strRef>
              <c:f>'Enter Data 1'!$B$453:$C$603</c:f>
              <c:strCache>
                <c:ptCount val="151"/>
                <c:pt idx="0">
                  <c:v> 450</c:v>
                </c:pt>
                <c:pt idx="1">
                  <c:v> 451</c:v>
                </c:pt>
                <c:pt idx="2">
                  <c:v> 452</c:v>
                </c:pt>
                <c:pt idx="3">
                  <c:v> 453</c:v>
                </c:pt>
                <c:pt idx="4">
                  <c:v> 454</c:v>
                </c:pt>
                <c:pt idx="5">
                  <c:v> 455</c:v>
                </c:pt>
                <c:pt idx="6">
                  <c:v> 456</c:v>
                </c:pt>
                <c:pt idx="7">
                  <c:v> 457</c:v>
                </c:pt>
                <c:pt idx="8">
                  <c:v> 458</c:v>
                </c:pt>
                <c:pt idx="9">
                  <c:v> 459</c:v>
                </c:pt>
                <c:pt idx="10">
                  <c:v> 460</c:v>
                </c:pt>
                <c:pt idx="11">
                  <c:v> 461</c:v>
                </c:pt>
                <c:pt idx="12">
                  <c:v> 462</c:v>
                </c:pt>
                <c:pt idx="13">
                  <c:v> 463</c:v>
                </c:pt>
                <c:pt idx="14">
                  <c:v> 464</c:v>
                </c:pt>
                <c:pt idx="15">
                  <c:v> 465</c:v>
                </c:pt>
                <c:pt idx="16">
                  <c:v> 466</c:v>
                </c:pt>
                <c:pt idx="17">
                  <c:v> 467</c:v>
                </c:pt>
                <c:pt idx="18">
                  <c:v> 468</c:v>
                </c:pt>
                <c:pt idx="19">
                  <c:v> 469</c:v>
                </c:pt>
                <c:pt idx="20">
                  <c:v> 470</c:v>
                </c:pt>
                <c:pt idx="21">
                  <c:v> 471</c:v>
                </c:pt>
                <c:pt idx="22">
                  <c:v> 472</c:v>
                </c:pt>
                <c:pt idx="23">
                  <c:v> 473</c:v>
                </c:pt>
                <c:pt idx="24">
                  <c:v> 474</c:v>
                </c:pt>
                <c:pt idx="25">
                  <c:v> 475</c:v>
                </c:pt>
                <c:pt idx="26">
                  <c:v> 476</c:v>
                </c:pt>
                <c:pt idx="27">
                  <c:v> 477</c:v>
                </c:pt>
                <c:pt idx="28">
                  <c:v> 478</c:v>
                </c:pt>
                <c:pt idx="29">
                  <c:v> 479</c:v>
                </c:pt>
                <c:pt idx="30">
                  <c:v> 480</c:v>
                </c:pt>
                <c:pt idx="31">
                  <c:v> 481</c:v>
                </c:pt>
                <c:pt idx="32">
                  <c:v> 482</c:v>
                </c:pt>
                <c:pt idx="33">
                  <c:v> 483</c:v>
                </c:pt>
                <c:pt idx="34">
                  <c:v> 484</c:v>
                </c:pt>
                <c:pt idx="35">
                  <c:v> 485</c:v>
                </c:pt>
                <c:pt idx="36">
                  <c:v> 486</c:v>
                </c:pt>
                <c:pt idx="37">
                  <c:v> 487</c:v>
                </c:pt>
                <c:pt idx="38">
                  <c:v> 488</c:v>
                </c:pt>
                <c:pt idx="39">
                  <c:v> 489</c:v>
                </c:pt>
                <c:pt idx="40">
                  <c:v> 490</c:v>
                </c:pt>
                <c:pt idx="41">
                  <c:v> 491</c:v>
                </c:pt>
                <c:pt idx="42">
                  <c:v> 492</c:v>
                </c:pt>
                <c:pt idx="43">
                  <c:v> 493</c:v>
                </c:pt>
                <c:pt idx="44">
                  <c:v> 494</c:v>
                </c:pt>
                <c:pt idx="45">
                  <c:v> 495</c:v>
                </c:pt>
                <c:pt idx="46">
                  <c:v> 496</c:v>
                </c:pt>
                <c:pt idx="47">
                  <c:v> 497</c:v>
                </c:pt>
                <c:pt idx="48">
                  <c:v> 498</c:v>
                </c:pt>
                <c:pt idx="49">
                  <c:v> 499</c:v>
                </c:pt>
                <c:pt idx="50">
                  <c:v> 500</c:v>
                </c:pt>
                <c:pt idx="51">
                  <c:v> 501</c:v>
                </c:pt>
                <c:pt idx="52">
                  <c:v> 502</c:v>
                </c:pt>
                <c:pt idx="53">
                  <c:v> 503</c:v>
                </c:pt>
                <c:pt idx="54">
                  <c:v> 504</c:v>
                </c:pt>
                <c:pt idx="55">
                  <c:v> 505</c:v>
                </c:pt>
                <c:pt idx="56">
                  <c:v> 506</c:v>
                </c:pt>
                <c:pt idx="57">
                  <c:v> 507</c:v>
                </c:pt>
                <c:pt idx="58">
                  <c:v> 508</c:v>
                </c:pt>
                <c:pt idx="59">
                  <c:v> 509</c:v>
                </c:pt>
                <c:pt idx="60">
                  <c:v> 510</c:v>
                </c:pt>
                <c:pt idx="61">
                  <c:v> 511</c:v>
                </c:pt>
                <c:pt idx="62">
                  <c:v> 512</c:v>
                </c:pt>
                <c:pt idx="63">
                  <c:v> 513</c:v>
                </c:pt>
                <c:pt idx="64">
                  <c:v> 514</c:v>
                </c:pt>
                <c:pt idx="65">
                  <c:v> 515</c:v>
                </c:pt>
                <c:pt idx="66">
                  <c:v> 516</c:v>
                </c:pt>
                <c:pt idx="67">
                  <c:v> 517</c:v>
                </c:pt>
                <c:pt idx="68">
                  <c:v> 518</c:v>
                </c:pt>
                <c:pt idx="69">
                  <c:v> 519</c:v>
                </c:pt>
                <c:pt idx="70">
                  <c:v> 520</c:v>
                </c:pt>
                <c:pt idx="71">
                  <c:v> 521</c:v>
                </c:pt>
                <c:pt idx="72">
                  <c:v> 522</c:v>
                </c:pt>
                <c:pt idx="73">
                  <c:v> 523</c:v>
                </c:pt>
                <c:pt idx="74">
                  <c:v> 524</c:v>
                </c:pt>
                <c:pt idx="75">
                  <c:v> 525</c:v>
                </c:pt>
                <c:pt idx="76">
                  <c:v> 526</c:v>
                </c:pt>
                <c:pt idx="77">
                  <c:v> 527</c:v>
                </c:pt>
                <c:pt idx="78">
                  <c:v> 528</c:v>
                </c:pt>
                <c:pt idx="79">
                  <c:v> 529</c:v>
                </c:pt>
                <c:pt idx="80">
                  <c:v> 530</c:v>
                </c:pt>
                <c:pt idx="81">
                  <c:v> 531</c:v>
                </c:pt>
                <c:pt idx="82">
                  <c:v> 532</c:v>
                </c:pt>
                <c:pt idx="83">
                  <c:v> 533</c:v>
                </c:pt>
                <c:pt idx="84">
                  <c:v> 534</c:v>
                </c:pt>
                <c:pt idx="85">
                  <c:v> 535</c:v>
                </c:pt>
                <c:pt idx="86">
                  <c:v> 536</c:v>
                </c:pt>
                <c:pt idx="87">
                  <c:v> 537</c:v>
                </c:pt>
                <c:pt idx="88">
                  <c:v> 538</c:v>
                </c:pt>
                <c:pt idx="89">
                  <c:v> 539</c:v>
                </c:pt>
                <c:pt idx="90">
                  <c:v> 540</c:v>
                </c:pt>
                <c:pt idx="91">
                  <c:v> 541</c:v>
                </c:pt>
                <c:pt idx="92">
                  <c:v> 542</c:v>
                </c:pt>
                <c:pt idx="93">
                  <c:v> 543</c:v>
                </c:pt>
                <c:pt idx="94">
                  <c:v> 544</c:v>
                </c:pt>
                <c:pt idx="95">
                  <c:v> 545</c:v>
                </c:pt>
                <c:pt idx="96">
                  <c:v> 546</c:v>
                </c:pt>
                <c:pt idx="97">
                  <c:v> 547</c:v>
                </c:pt>
                <c:pt idx="98">
                  <c:v> 548</c:v>
                </c:pt>
                <c:pt idx="99">
                  <c:v> 549</c:v>
                </c:pt>
                <c:pt idx="100">
                  <c:v> 550</c:v>
                </c:pt>
                <c:pt idx="101">
                  <c:v> 551</c:v>
                </c:pt>
                <c:pt idx="102">
                  <c:v> 552</c:v>
                </c:pt>
                <c:pt idx="103">
                  <c:v> 553</c:v>
                </c:pt>
                <c:pt idx="104">
                  <c:v> 554</c:v>
                </c:pt>
                <c:pt idx="105">
                  <c:v> 555</c:v>
                </c:pt>
                <c:pt idx="106">
                  <c:v> 556</c:v>
                </c:pt>
                <c:pt idx="107">
                  <c:v> 557</c:v>
                </c:pt>
                <c:pt idx="108">
                  <c:v> 558</c:v>
                </c:pt>
                <c:pt idx="109">
                  <c:v> 559</c:v>
                </c:pt>
                <c:pt idx="110">
                  <c:v> 560</c:v>
                </c:pt>
                <c:pt idx="111">
                  <c:v> 561</c:v>
                </c:pt>
                <c:pt idx="112">
                  <c:v> 562</c:v>
                </c:pt>
                <c:pt idx="113">
                  <c:v> 563</c:v>
                </c:pt>
                <c:pt idx="114">
                  <c:v> 564</c:v>
                </c:pt>
                <c:pt idx="115">
                  <c:v> 565</c:v>
                </c:pt>
                <c:pt idx="116">
                  <c:v> 566</c:v>
                </c:pt>
                <c:pt idx="117">
                  <c:v> 567</c:v>
                </c:pt>
                <c:pt idx="118">
                  <c:v> 568</c:v>
                </c:pt>
                <c:pt idx="119">
                  <c:v> 569</c:v>
                </c:pt>
                <c:pt idx="120">
                  <c:v> 570</c:v>
                </c:pt>
                <c:pt idx="121">
                  <c:v> 571</c:v>
                </c:pt>
                <c:pt idx="122">
                  <c:v> 572</c:v>
                </c:pt>
                <c:pt idx="123">
                  <c:v> 573</c:v>
                </c:pt>
                <c:pt idx="124">
                  <c:v> 574</c:v>
                </c:pt>
                <c:pt idx="125">
                  <c:v> 575</c:v>
                </c:pt>
                <c:pt idx="126">
                  <c:v> 576</c:v>
                </c:pt>
                <c:pt idx="127">
                  <c:v> 577</c:v>
                </c:pt>
                <c:pt idx="128">
                  <c:v> 578</c:v>
                </c:pt>
                <c:pt idx="129">
                  <c:v> 579</c:v>
                </c:pt>
                <c:pt idx="130">
                  <c:v> 580</c:v>
                </c:pt>
                <c:pt idx="131">
                  <c:v> 581</c:v>
                </c:pt>
                <c:pt idx="132">
                  <c:v> 582</c:v>
                </c:pt>
                <c:pt idx="133">
                  <c:v> 583</c:v>
                </c:pt>
                <c:pt idx="134">
                  <c:v> 584</c:v>
                </c:pt>
                <c:pt idx="135">
                  <c:v> 585</c:v>
                </c:pt>
                <c:pt idx="136">
                  <c:v> 586</c:v>
                </c:pt>
                <c:pt idx="137">
                  <c:v> 587</c:v>
                </c:pt>
                <c:pt idx="138">
                  <c:v> 588</c:v>
                </c:pt>
                <c:pt idx="139">
                  <c:v> 589</c:v>
                </c:pt>
                <c:pt idx="140">
                  <c:v> 590</c:v>
                </c:pt>
                <c:pt idx="141">
                  <c:v> 591</c:v>
                </c:pt>
                <c:pt idx="142">
                  <c:v> 592</c:v>
                </c:pt>
                <c:pt idx="143">
                  <c:v> 593</c:v>
                </c:pt>
                <c:pt idx="144">
                  <c:v> 594</c:v>
                </c:pt>
                <c:pt idx="145">
                  <c:v> 595</c:v>
                </c:pt>
                <c:pt idx="146">
                  <c:v> 596</c:v>
                </c:pt>
                <c:pt idx="147">
                  <c:v> 597</c:v>
                </c:pt>
                <c:pt idx="148">
                  <c:v> 598</c:v>
                </c:pt>
                <c:pt idx="149">
                  <c:v> 599</c:v>
                </c:pt>
                <c:pt idx="150">
                  <c:v> 600</c:v>
                </c:pt>
              </c:strCache>
            </c:strRef>
          </c:cat>
          <c:val>
            <c:numRef>
              <c:f>'Enter Data 1'!$AB$453:$AB$603</c:f>
              <c:numCache>
                <c:formatCode>General</c:formatCode>
                <c:ptCount val="151"/>
              </c:numCache>
            </c:numRef>
          </c:val>
          <c:smooth val="0"/>
          <c:extLst>
            <c:ext xmlns:c16="http://schemas.microsoft.com/office/drawing/2014/chart" uri="{C3380CC4-5D6E-409C-BE32-E72D297353CC}">
              <c16:uniqueId val="{0000001A-AC16-4D44-95CA-FCF56F75BE09}"/>
            </c:ext>
          </c:extLst>
        </c:ser>
        <c:dLbls>
          <c:showLegendKey val="0"/>
          <c:showVal val="0"/>
          <c:showCatName val="0"/>
          <c:showSerName val="0"/>
          <c:showPercent val="0"/>
          <c:showBubbleSize val="0"/>
        </c:dLbls>
        <c:marker val="1"/>
        <c:smooth val="0"/>
        <c:axId val="561890808"/>
        <c:axId val="561888888"/>
      </c:lineChart>
      <c:catAx>
        <c:axId val="561890808"/>
        <c:scaling>
          <c:orientation val="minMax"/>
        </c:scaling>
        <c:delete val="0"/>
        <c:axPos val="b"/>
        <c:title>
          <c:tx>
            <c:rich>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r>
                  <a:rPr lang="en-US" sz="1050">
                    <a:latin typeface="Times New Roman" panose="02020603050405020304" pitchFamily="18" charset="0"/>
                    <a:cs typeface="Times New Roman" panose="02020603050405020304" pitchFamily="18" charset="0"/>
                  </a:rPr>
                  <a:t>Trials</a:t>
                </a:r>
                <a:endParaRPr lang="en-US" sz="900">
                  <a:latin typeface="Times New Roman" panose="02020603050405020304" pitchFamily="18" charset="0"/>
                  <a:cs typeface="Times New Roman" panose="02020603050405020304" pitchFamily="18" charset="0"/>
                </a:endParaRPr>
              </a:p>
            </c:rich>
          </c:tx>
          <c:layout>
            <c:manualLayout>
              <c:xMode val="edge"/>
              <c:yMode val="edge"/>
              <c:x val="0.48528797761538073"/>
              <c:y val="0.94981360590696773"/>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out"/>
        <c:minorTickMark val="none"/>
        <c:tickLblPos val="low"/>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chemeClr val="tx1"/>
                </a:solidFill>
                <a:latin typeface="Times New Roman" panose="02020603050405020304" pitchFamily="18" charset="0"/>
                <a:ea typeface="+mn-ea"/>
                <a:cs typeface="Times New Roman" panose="02020603050405020304" pitchFamily="18" charset="0"/>
              </a:defRPr>
            </a:pPr>
            <a:endParaRPr lang="en-US"/>
          </a:p>
        </c:txPr>
        <c:crossAx val="561888888"/>
        <c:crossesAt val="-5"/>
        <c:auto val="0"/>
        <c:lblAlgn val="ctr"/>
        <c:lblOffset val="100"/>
        <c:tickLblSkip val="15"/>
        <c:tickMarkSkip val="15"/>
        <c:noMultiLvlLbl val="1"/>
      </c:catAx>
      <c:valAx>
        <c:axId val="561888888"/>
        <c:scaling>
          <c:orientation val="minMax"/>
          <c:max val="12"/>
          <c:min val="-5"/>
        </c:scaling>
        <c:delete val="0"/>
        <c:axPos val="l"/>
        <c:numFmt formatCode="General" sourceLinked="1"/>
        <c:majorTickMark val="out"/>
        <c:minorTickMark val="none"/>
        <c:tickLblPos val="nextTo"/>
        <c:spPr>
          <a:solidFill>
            <a:schemeClr val="bg1"/>
          </a:solidFill>
          <a:ln>
            <a:solidFill>
              <a:schemeClr val="tx1"/>
            </a:solidFill>
          </a:ln>
          <a:effectLst/>
        </c:spPr>
        <c:txPr>
          <a:bodyPr rot="-60000000" spcFirstLastPara="1" vertOverflow="ellipsis" vert="horz" wrap="square" anchor="ctr" anchorCtr="1"/>
          <a:lstStyle/>
          <a:p>
            <a:pPr>
              <a:defRPr sz="900" b="0" i="0" u="none" strike="noStrike" kern="1200" baseline="0">
                <a:solidFill>
                  <a:schemeClr val="bg1"/>
                </a:solidFill>
                <a:latin typeface="+mn-lt"/>
                <a:ea typeface="+mn-ea"/>
                <a:cs typeface="+mn-cs"/>
              </a:defRPr>
            </a:pPr>
            <a:endParaRPr lang="en-US"/>
          </a:p>
        </c:txPr>
        <c:crossAx val="561890808"/>
        <c:crosses val="autoZero"/>
        <c:crossBetween val="midCat"/>
        <c:majorUnit val="1"/>
      </c:valAx>
      <c:valAx>
        <c:axId val="239067407"/>
        <c:scaling>
          <c:orientation val="minMax"/>
          <c:max val="17"/>
          <c:min val="0"/>
        </c:scaling>
        <c:delete val="0"/>
        <c:axPos val="r"/>
        <c:numFmt formatCode="General"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bg1"/>
                </a:solidFill>
                <a:latin typeface="+mn-lt"/>
                <a:ea typeface="+mn-ea"/>
                <a:cs typeface="+mn-cs"/>
              </a:defRPr>
            </a:pPr>
            <a:endParaRPr lang="en-US"/>
          </a:p>
        </c:txPr>
        <c:crossAx val="159216431"/>
        <c:crosses val="max"/>
        <c:crossBetween val="between"/>
      </c:valAx>
      <c:catAx>
        <c:axId val="159216431"/>
        <c:scaling>
          <c:orientation val="minMax"/>
        </c:scaling>
        <c:delete val="1"/>
        <c:axPos val="b"/>
        <c:numFmt formatCode="General" sourceLinked="1"/>
        <c:majorTickMark val="out"/>
        <c:minorTickMark val="none"/>
        <c:tickLblPos val="nextTo"/>
        <c:crossAx val="239067407"/>
        <c:crosses val="autoZero"/>
        <c:auto val="1"/>
        <c:lblAlgn val="ctr"/>
        <c:lblOffset val="100"/>
        <c:noMultiLvlLbl val="0"/>
      </c:cat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en-US"/>
    </a:p>
  </c:txPr>
  <c:printSettings>
    <c:headerFooter/>
    <c:pageMargins b="0.75" l="0.7" r="0.7" t="0.75" header="0.3" footer="0.3"/>
    <c:pageSetup/>
  </c:printSettings>
  <c:userShapes r:id="rId3"/>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latin typeface="Times New Roman" panose="02020603050405020304" pitchFamily="18" charset="0"/>
                <a:cs typeface="Times New Roman" panose="02020603050405020304" pitchFamily="18" charset="0"/>
              </a:rPr>
              <a:t>Skill-Based</a:t>
            </a:r>
            <a:r>
              <a:rPr lang="en-US" baseline="0">
                <a:latin typeface="Times New Roman" panose="02020603050405020304" pitchFamily="18" charset="0"/>
                <a:cs typeface="Times New Roman" panose="02020603050405020304" pitchFamily="18" charset="0"/>
              </a:rPr>
              <a:t> Treatment</a:t>
            </a:r>
            <a:endParaRPr lang="en-US">
              <a:latin typeface="Times New Roman" panose="02020603050405020304" pitchFamily="18" charset="0"/>
              <a:cs typeface="Times New Roman" panose="02020603050405020304" pitchFamily="18" charset="0"/>
            </a:endParaRP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3.2143372703412075E-2"/>
          <c:y val="0.1205932494419506"/>
          <c:w val="0.9501630577427822"/>
          <c:h val="0.75130191085927345"/>
        </c:manualLayout>
      </c:layout>
      <c:barChart>
        <c:barDir val="col"/>
        <c:grouping val="clustered"/>
        <c:varyColors val="0"/>
        <c:ser>
          <c:idx val="20"/>
          <c:order val="19"/>
          <c:spPr>
            <a:solidFill>
              <a:schemeClr val="bg1">
                <a:lumMod val="95000"/>
              </a:schemeClr>
            </a:solidFill>
            <a:ln w="25400">
              <a:noFill/>
            </a:ln>
            <a:effectLst/>
          </c:spPr>
          <c:invertIfNegative val="0"/>
          <c:cat>
            <c:strRef>
              <c:f>'Enter Data 1'!$C$3:$C$153</c:f>
              <c:strCache>
                <c:ptCount val="151"/>
                <c:pt idx="0">
                  <c:v> 0</c:v>
                </c:pt>
                <c:pt idx="1">
                  <c:v> 1</c:v>
                </c:pt>
                <c:pt idx="2">
                  <c:v> 2</c:v>
                </c:pt>
                <c:pt idx="3">
                  <c:v> 3</c:v>
                </c:pt>
                <c:pt idx="4">
                  <c:v> 4</c:v>
                </c:pt>
                <c:pt idx="5">
                  <c:v> 5</c:v>
                </c:pt>
                <c:pt idx="6">
                  <c:v> 6</c:v>
                </c:pt>
                <c:pt idx="7">
                  <c:v> 7</c:v>
                </c:pt>
                <c:pt idx="8">
                  <c:v> 8</c:v>
                </c:pt>
                <c:pt idx="9">
                  <c:v> 9</c:v>
                </c:pt>
                <c:pt idx="10">
                  <c:v> 10</c:v>
                </c:pt>
                <c:pt idx="11">
                  <c:v> 11</c:v>
                </c:pt>
                <c:pt idx="12">
                  <c:v> 12</c:v>
                </c:pt>
                <c:pt idx="13">
                  <c:v> 13</c:v>
                </c:pt>
                <c:pt idx="14">
                  <c:v> 14</c:v>
                </c:pt>
                <c:pt idx="15">
                  <c:v> 15</c:v>
                </c:pt>
                <c:pt idx="16">
                  <c:v> 16</c:v>
                </c:pt>
                <c:pt idx="17">
                  <c:v> 17</c:v>
                </c:pt>
                <c:pt idx="18">
                  <c:v> 18</c:v>
                </c:pt>
                <c:pt idx="19">
                  <c:v> 19</c:v>
                </c:pt>
                <c:pt idx="20">
                  <c:v> 20</c:v>
                </c:pt>
                <c:pt idx="21">
                  <c:v> 21</c:v>
                </c:pt>
                <c:pt idx="22">
                  <c:v> 22</c:v>
                </c:pt>
                <c:pt idx="23">
                  <c:v> 23</c:v>
                </c:pt>
                <c:pt idx="24">
                  <c:v> 24</c:v>
                </c:pt>
                <c:pt idx="25">
                  <c:v> 25</c:v>
                </c:pt>
                <c:pt idx="26">
                  <c:v> 26</c:v>
                </c:pt>
                <c:pt idx="27">
                  <c:v> 27</c:v>
                </c:pt>
                <c:pt idx="28">
                  <c:v> 28</c:v>
                </c:pt>
                <c:pt idx="29">
                  <c:v> 29</c:v>
                </c:pt>
                <c:pt idx="30">
                  <c:v> 30</c:v>
                </c:pt>
                <c:pt idx="31">
                  <c:v> 31</c:v>
                </c:pt>
                <c:pt idx="32">
                  <c:v> 32</c:v>
                </c:pt>
                <c:pt idx="33">
                  <c:v> 33</c:v>
                </c:pt>
                <c:pt idx="34">
                  <c:v> 34</c:v>
                </c:pt>
                <c:pt idx="35">
                  <c:v> 35</c:v>
                </c:pt>
                <c:pt idx="36">
                  <c:v> 36</c:v>
                </c:pt>
                <c:pt idx="37">
                  <c:v> 37</c:v>
                </c:pt>
                <c:pt idx="38">
                  <c:v> 38</c:v>
                </c:pt>
                <c:pt idx="39">
                  <c:v> 39</c:v>
                </c:pt>
                <c:pt idx="40">
                  <c:v> 40</c:v>
                </c:pt>
                <c:pt idx="41">
                  <c:v> 41</c:v>
                </c:pt>
                <c:pt idx="42">
                  <c:v> 42</c:v>
                </c:pt>
                <c:pt idx="43">
                  <c:v> 43</c:v>
                </c:pt>
                <c:pt idx="44">
                  <c:v> 44</c:v>
                </c:pt>
                <c:pt idx="45">
                  <c:v> 45</c:v>
                </c:pt>
                <c:pt idx="46">
                  <c:v> 46</c:v>
                </c:pt>
                <c:pt idx="47">
                  <c:v> 47</c:v>
                </c:pt>
                <c:pt idx="48">
                  <c:v> 48</c:v>
                </c:pt>
                <c:pt idx="49">
                  <c:v> 49</c:v>
                </c:pt>
                <c:pt idx="50">
                  <c:v> 50</c:v>
                </c:pt>
                <c:pt idx="51">
                  <c:v> 51</c:v>
                </c:pt>
                <c:pt idx="52">
                  <c:v> 52</c:v>
                </c:pt>
                <c:pt idx="53">
                  <c:v> 53</c:v>
                </c:pt>
                <c:pt idx="54">
                  <c:v> 54</c:v>
                </c:pt>
                <c:pt idx="55">
                  <c:v> 55</c:v>
                </c:pt>
                <c:pt idx="56">
                  <c:v> 56</c:v>
                </c:pt>
                <c:pt idx="57">
                  <c:v> 57</c:v>
                </c:pt>
                <c:pt idx="58">
                  <c:v> 58</c:v>
                </c:pt>
                <c:pt idx="59">
                  <c:v> 59</c:v>
                </c:pt>
                <c:pt idx="60">
                  <c:v> 60</c:v>
                </c:pt>
                <c:pt idx="61">
                  <c:v> 61</c:v>
                </c:pt>
                <c:pt idx="62">
                  <c:v> 62</c:v>
                </c:pt>
                <c:pt idx="63">
                  <c:v> 63</c:v>
                </c:pt>
                <c:pt idx="64">
                  <c:v> 64</c:v>
                </c:pt>
                <c:pt idx="65">
                  <c:v> 65</c:v>
                </c:pt>
                <c:pt idx="66">
                  <c:v> 66</c:v>
                </c:pt>
                <c:pt idx="67">
                  <c:v> 67</c:v>
                </c:pt>
                <c:pt idx="68">
                  <c:v> 68</c:v>
                </c:pt>
                <c:pt idx="69">
                  <c:v> 69</c:v>
                </c:pt>
                <c:pt idx="70">
                  <c:v> 70</c:v>
                </c:pt>
                <c:pt idx="71">
                  <c:v> 71</c:v>
                </c:pt>
                <c:pt idx="72">
                  <c:v> 72</c:v>
                </c:pt>
                <c:pt idx="73">
                  <c:v> 73</c:v>
                </c:pt>
                <c:pt idx="74">
                  <c:v> 74</c:v>
                </c:pt>
                <c:pt idx="75">
                  <c:v> 75</c:v>
                </c:pt>
                <c:pt idx="76">
                  <c:v> 76</c:v>
                </c:pt>
                <c:pt idx="77">
                  <c:v> 77</c:v>
                </c:pt>
                <c:pt idx="78">
                  <c:v> 78</c:v>
                </c:pt>
                <c:pt idx="79">
                  <c:v> 79</c:v>
                </c:pt>
                <c:pt idx="80">
                  <c:v> 80</c:v>
                </c:pt>
                <c:pt idx="81">
                  <c:v> 81</c:v>
                </c:pt>
                <c:pt idx="82">
                  <c:v> 82</c:v>
                </c:pt>
                <c:pt idx="83">
                  <c:v> 83</c:v>
                </c:pt>
                <c:pt idx="84">
                  <c:v> 84</c:v>
                </c:pt>
                <c:pt idx="85">
                  <c:v> 85</c:v>
                </c:pt>
                <c:pt idx="86">
                  <c:v> 86</c:v>
                </c:pt>
                <c:pt idx="87">
                  <c:v> 87</c:v>
                </c:pt>
                <c:pt idx="88">
                  <c:v> 88</c:v>
                </c:pt>
                <c:pt idx="89">
                  <c:v> 89</c:v>
                </c:pt>
                <c:pt idx="90">
                  <c:v> 90</c:v>
                </c:pt>
                <c:pt idx="91">
                  <c:v> 91</c:v>
                </c:pt>
                <c:pt idx="92">
                  <c:v> 92</c:v>
                </c:pt>
                <c:pt idx="93">
                  <c:v> 93</c:v>
                </c:pt>
                <c:pt idx="94">
                  <c:v> 94</c:v>
                </c:pt>
                <c:pt idx="95">
                  <c:v> 95</c:v>
                </c:pt>
                <c:pt idx="96">
                  <c:v> 96</c:v>
                </c:pt>
                <c:pt idx="97">
                  <c:v> 97</c:v>
                </c:pt>
                <c:pt idx="98">
                  <c:v> 98</c:v>
                </c:pt>
                <c:pt idx="99">
                  <c:v> 99</c:v>
                </c:pt>
                <c:pt idx="100">
                  <c:v> 100</c:v>
                </c:pt>
                <c:pt idx="101">
                  <c:v> 101</c:v>
                </c:pt>
                <c:pt idx="102">
                  <c:v> 102</c:v>
                </c:pt>
                <c:pt idx="103">
                  <c:v> 103</c:v>
                </c:pt>
                <c:pt idx="104">
                  <c:v> 104</c:v>
                </c:pt>
                <c:pt idx="105">
                  <c:v> 105</c:v>
                </c:pt>
                <c:pt idx="106">
                  <c:v> 106</c:v>
                </c:pt>
                <c:pt idx="107">
                  <c:v> 107</c:v>
                </c:pt>
                <c:pt idx="108">
                  <c:v> 108</c:v>
                </c:pt>
                <c:pt idx="109">
                  <c:v> 109</c:v>
                </c:pt>
                <c:pt idx="110">
                  <c:v> 110</c:v>
                </c:pt>
                <c:pt idx="111">
                  <c:v> 111</c:v>
                </c:pt>
                <c:pt idx="112">
                  <c:v> 112</c:v>
                </c:pt>
                <c:pt idx="113">
                  <c:v> 113</c:v>
                </c:pt>
                <c:pt idx="114">
                  <c:v> 114</c:v>
                </c:pt>
                <c:pt idx="115">
                  <c:v> 115</c:v>
                </c:pt>
                <c:pt idx="116">
                  <c:v> 116</c:v>
                </c:pt>
                <c:pt idx="117">
                  <c:v> 117</c:v>
                </c:pt>
                <c:pt idx="118">
                  <c:v> 118</c:v>
                </c:pt>
                <c:pt idx="119">
                  <c:v> 119</c:v>
                </c:pt>
                <c:pt idx="120">
                  <c:v> 120</c:v>
                </c:pt>
                <c:pt idx="121">
                  <c:v> 121</c:v>
                </c:pt>
                <c:pt idx="122">
                  <c:v> 122</c:v>
                </c:pt>
                <c:pt idx="123">
                  <c:v> 123</c:v>
                </c:pt>
                <c:pt idx="124">
                  <c:v> 124</c:v>
                </c:pt>
                <c:pt idx="125">
                  <c:v> 125</c:v>
                </c:pt>
                <c:pt idx="126">
                  <c:v> 126</c:v>
                </c:pt>
                <c:pt idx="127">
                  <c:v> 127</c:v>
                </c:pt>
                <c:pt idx="128">
                  <c:v> 128</c:v>
                </c:pt>
                <c:pt idx="129">
                  <c:v> 129</c:v>
                </c:pt>
                <c:pt idx="130">
                  <c:v> 130</c:v>
                </c:pt>
                <c:pt idx="131">
                  <c:v> 131</c:v>
                </c:pt>
                <c:pt idx="132">
                  <c:v> 132</c:v>
                </c:pt>
                <c:pt idx="133">
                  <c:v> 133</c:v>
                </c:pt>
                <c:pt idx="134">
                  <c:v> 134</c:v>
                </c:pt>
                <c:pt idx="135">
                  <c:v> 135</c:v>
                </c:pt>
                <c:pt idx="136">
                  <c:v> 136</c:v>
                </c:pt>
                <c:pt idx="137">
                  <c:v> 137</c:v>
                </c:pt>
                <c:pt idx="138">
                  <c:v> 138</c:v>
                </c:pt>
                <c:pt idx="139">
                  <c:v> 139</c:v>
                </c:pt>
                <c:pt idx="140">
                  <c:v> 140</c:v>
                </c:pt>
                <c:pt idx="141">
                  <c:v> 141</c:v>
                </c:pt>
                <c:pt idx="142">
                  <c:v> 142</c:v>
                </c:pt>
                <c:pt idx="143">
                  <c:v> 143</c:v>
                </c:pt>
                <c:pt idx="144">
                  <c:v> 144</c:v>
                </c:pt>
                <c:pt idx="145">
                  <c:v> 145</c:v>
                </c:pt>
                <c:pt idx="146">
                  <c:v> 146</c:v>
                </c:pt>
                <c:pt idx="147">
                  <c:v> 147</c:v>
                </c:pt>
                <c:pt idx="148">
                  <c:v> 148</c:v>
                </c:pt>
                <c:pt idx="149">
                  <c:v> 149</c:v>
                </c:pt>
                <c:pt idx="150">
                  <c:v> 150</c:v>
                </c:pt>
              </c:strCache>
            </c:strRef>
          </c:cat>
          <c:val>
            <c:numRef>
              <c:f>'Enter Data 1'!$AC$603:$AC$753</c:f>
              <c:numCache>
                <c:formatCode>General</c:formatCode>
                <c:ptCount val="151"/>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pt idx="35">
                  <c:v>#N/A</c:v>
                </c:pt>
                <c:pt idx="36">
                  <c:v>#N/A</c:v>
                </c:pt>
                <c:pt idx="37">
                  <c:v>#N/A</c:v>
                </c:pt>
                <c:pt idx="38">
                  <c:v>#N/A</c:v>
                </c:pt>
                <c:pt idx="39">
                  <c:v>#N/A</c:v>
                </c:pt>
                <c:pt idx="40">
                  <c:v>#N/A</c:v>
                </c:pt>
                <c:pt idx="41">
                  <c:v>#N/A</c:v>
                </c:pt>
                <c:pt idx="42">
                  <c:v>#N/A</c:v>
                </c:pt>
                <c:pt idx="43">
                  <c:v>#N/A</c:v>
                </c:pt>
                <c:pt idx="44">
                  <c:v>#N/A</c:v>
                </c:pt>
                <c:pt idx="45">
                  <c:v>#N/A</c:v>
                </c:pt>
                <c:pt idx="46">
                  <c:v>#N/A</c:v>
                </c:pt>
                <c:pt idx="47">
                  <c:v>#N/A</c:v>
                </c:pt>
                <c:pt idx="48">
                  <c:v>#N/A</c:v>
                </c:pt>
                <c:pt idx="49">
                  <c:v>#N/A</c:v>
                </c:pt>
                <c:pt idx="50">
                  <c:v>#N/A</c:v>
                </c:pt>
                <c:pt idx="51">
                  <c:v>#N/A</c:v>
                </c:pt>
                <c:pt idx="52">
                  <c:v>#N/A</c:v>
                </c:pt>
                <c:pt idx="53">
                  <c:v>#N/A</c:v>
                </c:pt>
                <c:pt idx="54">
                  <c:v>#N/A</c:v>
                </c:pt>
                <c:pt idx="55">
                  <c:v>#N/A</c:v>
                </c:pt>
                <c:pt idx="56">
                  <c:v>#N/A</c:v>
                </c:pt>
                <c:pt idx="57">
                  <c:v>#N/A</c:v>
                </c:pt>
                <c:pt idx="58">
                  <c:v>#N/A</c:v>
                </c:pt>
                <c:pt idx="59">
                  <c:v>#N/A</c:v>
                </c:pt>
                <c:pt idx="60">
                  <c:v>#N/A</c:v>
                </c:pt>
                <c:pt idx="61">
                  <c:v>#N/A</c:v>
                </c:pt>
                <c:pt idx="62">
                  <c:v>#N/A</c:v>
                </c:pt>
                <c:pt idx="63">
                  <c:v>#N/A</c:v>
                </c:pt>
                <c:pt idx="64">
                  <c:v>#N/A</c:v>
                </c:pt>
                <c:pt idx="65">
                  <c:v>#N/A</c:v>
                </c:pt>
                <c:pt idx="66">
                  <c:v>#N/A</c:v>
                </c:pt>
                <c:pt idx="67">
                  <c:v>#N/A</c:v>
                </c:pt>
                <c:pt idx="68">
                  <c:v>#N/A</c:v>
                </c:pt>
                <c:pt idx="69">
                  <c:v>#N/A</c:v>
                </c:pt>
                <c:pt idx="70">
                  <c:v>#N/A</c:v>
                </c:pt>
                <c:pt idx="71">
                  <c:v>#N/A</c:v>
                </c:pt>
                <c:pt idx="72">
                  <c:v>#N/A</c:v>
                </c:pt>
                <c:pt idx="73">
                  <c:v>#N/A</c:v>
                </c:pt>
                <c:pt idx="74">
                  <c:v>#N/A</c:v>
                </c:pt>
                <c:pt idx="75">
                  <c:v>#N/A</c:v>
                </c:pt>
                <c:pt idx="76">
                  <c:v>#N/A</c:v>
                </c:pt>
                <c:pt idx="77">
                  <c:v>#N/A</c:v>
                </c:pt>
                <c:pt idx="78">
                  <c:v>#N/A</c:v>
                </c:pt>
                <c:pt idx="79">
                  <c:v>#N/A</c:v>
                </c:pt>
                <c:pt idx="80">
                  <c:v>#N/A</c:v>
                </c:pt>
                <c:pt idx="81">
                  <c:v>#N/A</c:v>
                </c:pt>
                <c:pt idx="82">
                  <c:v>#N/A</c:v>
                </c:pt>
                <c:pt idx="83">
                  <c:v>#N/A</c:v>
                </c:pt>
                <c:pt idx="84">
                  <c:v>#N/A</c:v>
                </c:pt>
                <c:pt idx="85">
                  <c:v>#N/A</c:v>
                </c:pt>
                <c:pt idx="86">
                  <c:v>#N/A</c:v>
                </c:pt>
                <c:pt idx="87">
                  <c:v>#N/A</c:v>
                </c:pt>
                <c:pt idx="88">
                  <c:v>#N/A</c:v>
                </c:pt>
                <c:pt idx="89">
                  <c:v>#N/A</c:v>
                </c:pt>
                <c:pt idx="90">
                  <c:v>#N/A</c:v>
                </c:pt>
                <c:pt idx="91">
                  <c:v>#N/A</c:v>
                </c:pt>
                <c:pt idx="92">
                  <c:v>#N/A</c:v>
                </c:pt>
                <c:pt idx="93">
                  <c:v>#N/A</c:v>
                </c:pt>
                <c:pt idx="94">
                  <c:v>#N/A</c:v>
                </c:pt>
                <c:pt idx="95">
                  <c:v>#N/A</c:v>
                </c:pt>
                <c:pt idx="96">
                  <c:v>#N/A</c:v>
                </c:pt>
                <c:pt idx="97">
                  <c:v>#N/A</c:v>
                </c:pt>
                <c:pt idx="98">
                  <c:v>#N/A</c:v>
                </c:pt>
                <c:pt idx="99">
                  <c:v>#N/A</c:v>
                </c:pt>
                <c:pt idx="100">
                  <c:v>#N/A</c:v>
                </c:pt>
                <c:pt idx="101">
                  <c:v>#N/A</c:v>
                </c:pt>
                <c:pt idx="102">
                  <c:v>#N/A</c:v>
                </c:pt>
                <c:pt idx="103">
                  <c:v>#N/A</c:v>
                </c:pt>
                <c:pt idx="104">
                  <c:v>#N/A</c:v>
                </c:pt>
                <c:pt idx="105">
                  <c:v>#N/A</c:v>
                </c:pt>
                <c:pt idx="106">
                  <c:v>#N/A</c:v>
                </c:pt>
                <c:pt idx="107">
                  <c:v>#N/A</c:v>
                </c:pt>
                <c:pt idx="108">
                  <c:v>#N/A</c:v>
                </c:pt>
                <c:pt idx="109">
                  <c:v>#N/A</c:v>
                </c:pt>
                <c:pt idx="110">
                  <c:v>#N/A</c:v>
                </c:pt>
                <c:pt idx="111">
                  <c:v>#N/A</c:v>
                </c:pt>
                <c:pt idx="112">
                  <c:v>#N/A</c:v>
                </c:pt>
                <c:pt idx="113">
                  <c:v>#N/A</c:v>
                </c:pt>
                <c:pt idx="114">
                  <c:v>#N/A</c:v>
                </c:pt>
                <c:pt idx="115">
                  <c:v>#N/A</c:v>
                </c:pt>
                <c:pt idx="116">
                  <c:v>#N/A</c:v>
                </c:pt>
                <c:pt idx="117">
                  <c:v>#N/A</c:v>
                </c:pt>
                <c:pt idx="118">
                  <c:v>#N/A</c:v>
                </c:pt>
                <c:pt idx="119">
                  <c:v>#N/A</c:v>
                </c:pt>
                <c:pt idx="120">
                  <c:v>#N/A</c:v>
                </c:pt>
                <c:pt idx="121">
                  <c:v>#N/A</c:v>
                </c:pt>
                <c:pt idx="122">
                  <c:v>#N/A</c:v>
                </c:pt>
                <c:pt idx="123">
                  <c:v>#N/A</c:v>
                </c:pt>
                <c:pt idx="124">
                  <c:v>#N/A</c:v>
                </c:pt>
                <c:pt idx="125">
                  <c:v>#N/A</c:v>
                </c:pt>
                <c:pt idx="126">
                  <c:v>#N/A</c:v>
                </c:pt>
                <c:pt idx="127">
                  <c:v>#N/A</c:v>
                </c:pt>
                <c:pt idx="128">
                  <c:v>#N/A</c:v>
                </c:pt>
                <c:pt idx="129">
                  <c:v>#N/A</c:v>
                </c:pt>
                <c:pt idx="130">
                  <c:v>#N/A</c:v>
                </c:pt>
                <c:pt idx="131">
                  <c:v>#N/A</c:v>
                </c:pt>
                <c:pt idx="132">
                  <c:v>#N/A</c:v>
                </c:pt>
                <c:pt idx="133">
                  <c:v>#N/A</c:v>
                </c:pt>
                <c:pt idx="134">
                  <c:v>#N/A</c:v>
                </c:pt>
                <c:pt idx="135">
                  <c:v>#N/A</c:v>
                </c:pt>
                <c:pt idx="136">
                  <c:v>#N/A</c:v>
                </c:pt>
                <c:pt idx="137">
                  <c:v>#N/A</c:v>
                </c:pt>
                <c:pt idx="138">
                  <c:v>#N/A</c:v>
                </c:pt>
                <c:pt idx="139">
                  <c:v>#N/A</c:v>
                </c:pt>
                <c:pt idx="140">
                  <c:v>#N/A</c:v>
                </c:pt>
                <c:pt idx="141">
                  <c:v>#N/A</c:v>
                </c:pt>
                <c:pt idx="142">
                  <c:v>#N/A</c:v>
                </c:pt>
                <c:pt idx="143">
                  <c:v>#N/A</c:v>
                </c:pt>
                <c:pt idx="144">
                  <c:v>#N/A</c:v>
                </c:pt>
                <c:pt idx="145">
                  <c:v>#N/A</c:v>
                </c:pt>
                <c:pt idx="146">
                  <c:v>#N/A</c:v>
                </c:pt>
                <c:pt idx="147">
                  <c:v>#N/A</c:v>
                </c:pt>
                <c:pt idx="148">
                  <c:v>#N/A</c:v>
                </c:pt>
                <c:pt idx="149">
                  <c:v>#N/A</c:v>
                </c:pt>
                <c:pt idx="150">
                  <c:v>#N/A</c:v>
                </c:pt>
              </c:numCache>
            </c:numRef>
          </c:val>
          <c:extLst>
            <c:ext xmlns:c16="http://schemas.microsoft.com/office/drawing/2014/chart" uri="{C3380CC4-5D6E-409C-BE32-E72D297353CC}">
              <c16:uniqueId val="{00000000-5DC7-DD46-8ACC-24B4A4FA5154}"/>
            </c:ext>
          </c:extLst>
        </c:ser>
        <c:dLbls>
          <c:showLegendKey val="0"/>
          <c:showVal val="0"/>
          <c:showCatName val="0"/>
          <c:showSerName val="0"/>
          <c:showPercent val="0"/>
          <c:showBubbleSize val="0"/>
        </c:dLbls>
        <c:gapWidth val="0"/>
        <c:axId val="159216431"/>
        <c:axId val="239067407"/>
      </c:barChart>
      <c:lineChart>
        <c:grouping val="standard"/>
        <c:varyColors val="0"/>
        <c:ser>
          <c:idx val="0"/>
          <c:order val="0"/>
          <c:spPr>
            <a:ln w="12700" cap="rnd">
              <a:noFill/>
              <a:round/>
            </a:ln>
            <a:effectLst/>
          </c:spPr>
          <c:marker>
            <c:symbol val="circle"/>
            <c:size val="4"/>
            <c:spPr>
              <a:solidFill>
                <a:schemeClr val="accent4">
                  <a:lumMod val="60000"/>
                  <a:lumOff val="40000"/>
                </a:schemeClr>
              </a:solidFill>
              <a:ln w="3175">
                <a:solidFill>
                  <a:schemeClr val="accent4">
                    <a:lumMod val="60000"/>
                    <a:lumOff val="40000"/>
                  </a:schemeClr>
                </a:solidFill>
              </a:ln>
              <a:effectLst/>
            </c:spPr>
          </c:marker>
          <c:cat>
            <c:strRef>
              <c:f>'Enter Data 1'!$B$603:$C$753</c:f>
              <c:strCache>
                <c:ptCount val="151"/>
                <c:pt idx="0">
                  <c:v> 600</c:v>
                </c:pt>
                <c:pt idx="1">
                  <c:v> 601</c:v>
                </c:pt>
                <c:pt idx="2">
                  <c:v> 602</c:v>
                </c:pt>
                <c:pt idx="3">
                  <c:v> 603</c:v>
                </c:pt>
                <c:pt idx="4">
                  <c:v> 604</c:v>
                </c:pt>
                <c:pt idx="5">
                  <c:v> 605</c:v>
                </c:pt>
                <c:pt idx="6">
                  <c:v> 606</c:v>
                </c:pt>
                <c:pt idx="7">
                  <c:v> 607</c:v>
                </c:pt>
                <c:pt idx="8">
                  <c:v> 608</c:v>
                </c:pt>
                <c:pt idx="9">
                  <c:v> 609</c:v>
                </c:pt>
                <c:pt idx="10">
                  <c:v> 610</c:v>
                </c:pt>
                <c:pt idx="11">
                  <c:v> 611</c:v>
                </c:pt>
                <c:pt idx="12">
                  <c:v> 612</c:v>
                </c:pt>
                <c:pt idx="13">
                  <c:v> 613</c:v>
                </c:pt>
                <c:pt idx="14">
                  <c:v> 614</c:v>
                </c:pt>
                <c:pt idx="15">
                  <c:v> 615</c:v>
                </c:pt>
                <c:pt idx="16">
                  <c:v> 616</c:v>
                </c:pt>
                <c:pt idx="17">
                  <c:v> 617</c:v>
                </c:pt>
                <c:pt idx="18">
                  <c:v> 618</c:v>
                </c:pt>
                <c:pt idx="19">
                  <c:v> 619</c:v>
                </c:pt>
                <c:pt idx="20">
                  <c:v> 620</c:v>
                </c:pt>
                <c:pt idx="21">
                  <c:v> 621</c:v>
                </c:pt>
                <c:pt idx="22">
                  <c:v> 622</c:v>
                </c:pt>
                <c:pt idx="23">
                  <c:v> 623</c:v>
                </c:pt>
                <c:pt idx="24">
                  <c:v> 624</c:v>
                </c:pt>
                <c:pt idx="25">
                  <c:v> 625</c:v>
                </c:pt>
                <c:pt idx="26">
                  <c:v> 626</c:v>
                </c:pt>
                <c:pt idx="27">
                  <c:v> 627</c:v>
                </c:pt>
                <c:pt idx="28">
                  <c:v> 628</c:v>
                </c:pt>
                <c:pt idx="29">
                  <c:v> 629</c:v>
                </c:pt>
                <c:pt idx="30">
                  <c:v> 630</c:v>
                </c:pt>
                <c:pt idx="31">
                  <c:v> 631</c:v>
                </c:pt>
                <c:pt idx="32">
                  <c:v> 632</c:v>
                </c:pt>
                <c:pt idx="33">
                  <c:v> 633</c:v>
                </c:pt>
                <c:pt idx="34">
                  <c:v> 634</c:v>
                </c:pt>
                <c:pt idx="35">
                  <c:v> 635</c:v>
                </c:pt>
                <c:pt idx="36">
                  <c:v> 636</c:v>
                </c:pt>
                <c:pt idx="37">
                  <c:v> 637</c:v>
                </c:pt>
                <c:pt idx="38">
                  <c:v> 638</c:v>
                </c:pt>
                <c:pt idx="39">
                  <c:v> 639</c:v>
                </c:pt>
                <c:pt idx="40">
                  <c:v> 640</c:v>
                </c:pt>
                <c:pt idx="41">
                  <c:v> 641</c:v>
                </c:pt>
                <c:pt idx="42">
                  <c:v> 642</c:v>
                </c:pt>
                <c:pt idx="43">
                  <c:v> 643</c:v>
                </c:pt>
                <c:pt idx="44">
                  <c:v> 644</c:v>
                </c:pt>
                <c:pt idx="45">
                  <c:v> 645</c:v>
                </c:pt>
                <c:pt idx="46">
                  <c:v> 646</c:v>
                </c:pt>
                <c:pt idx="47">
                  <c:v> 647</c:v>
                </c:pt>
                <c:pt idx="48">
                  <c:v> 648</c:v>
                </c:pt>
                <c:pt idx="49">
                  <c:v> 649</c:v>
                </c:pt>
                <c:pt idx="50">
                  <c:v> 650</c:v>
                </c:pt>
                <c:pt idx="51">
                  <c:v> 651</c:v>
                </c:pt>
                <c:pt idx="52">
                  <c:v> 652</c:v>
                </c:pt>
                <c:pt idx="53">
                  <c:v> 653</c:v>
                </c:pt>
                <c:pt idx="54">
                  <c:v> 654</c:v>
                </c:pt>
                <c:pt idx="55">
                  <c:v> 655</c:v>
                </c:pt>
                <c:pt idx="56">
                  <c:v> 656</c:v>
                </c:pt>
                <c:pt idx="57">
                  <c:v> 657</c:v>
                </c:pt>
                <c:pt idx="58">
                  <c:v> 658</c:v>
                </c:pt>
                <c:pt idx="59">
                  <c:v> 659</c:v>
                </c:pt>
                <c:pt idx="60">
                  <c:v> 660</c:v>
                </c:pt>
                <c:pt idx="61">
                  <c:v> 661</c:v>
                </c:pt>
                <c:pt idx="62">
                  <c:v> 662</c:v>
                </c:pt>
                <c:pt idx="63">
                  <c:v> 663</c:v>
                </c:pt>
                <c:pt idx="64">
                  <c:v> 664</c:v>
                </c:pt>
                <c:pt idx="65">
                  <c:v> 665</c:v>
                </c:pt>
                <c:pt idx="66">
                  <c:v> 666</c:v>
                </c:pt>
                <c:pt idx="67">
                  <c:v> 667</c:v>
                </c:pt>
                <c:pt idx="68">
                  <c:v> 668</c:v>
                </c:pt>
                <c:pt idx="69">
                  <c:v> 669</c:v>
                </c:pt>
                <c:pt idx="70">
                  <c:v> 670</c:v>
                </c:pt>
                <c:pt idx="71">
                  <c:v> 671</c:v>
                </c:pt>
                <c:pt idx="72">
                  <c:v> 672</c:v>
                </c:pt>
                <c:pt idx="73">
                  <c:v> 673</c:v>
                </c:pt>
                <c:pt idx="74">
                  <c:v> 674</c:v>
                </c:pt>
                <c:pt idx="75">
                  <c:v> 675</c:v>
                </c:pt>
                <c:pt idx="76">
                  <c:v> 676</c:v>
                </c:pt>
                <c:pt idx="77">
                  <c:v> 677</c:v>
                </c:pt>
                <c:pt idx="78">
                  <c:v> 678</c:v>
                </c:pt>
                <c:pt idx="79">
                  <c:v> 679</c:v>
                </c:pt>
                <c:pt idx="80">
                  <c:v> 680</c:v>
                </c:pt>
                <c:pt idx="81">
                  <c:v> 681</c:v>
                </c:pt>
                <c:pt idx="82">
                  <c:v> 682</c:v>
                </c:pt>
                <c:pt idx="83">
                  <c:v> 683</c:v>
                </c:pt>
                <c:pt idx="84">
                  <c:v> 684</c:v>
                </c:pt>
                <c:pt idx="85">
                  <c:v> 685</c:v>
                </c:pt>
                <c:pt idx="86">
                  <c:v> 686</c:v>
                </c:pt>
                <c:pt idx="87">
                  <c:v> 687</c:v>
                </c:pt>
                <c:pt idx="88">
                  <c:v> 688</c:v>
                </c:pt>
                <c:pt idx="89">
                  <c:v> 689</c:v>
                </c:pt>
                <c:pt idx="90">
                  <c:v> 690</c:v>
                </c:pt>
                <c:pt idx="91">
                  <c:v> 691</c:v>
                </c:pt>
                <c:pt idx="92">
                  <c:v> 692</c:v>
                </c:pt>
                <c:pt idx="93">
                  <c:v> 693</c:v>
                </c:pt>
                <c:pt idx="94">
                  <c:v> 694</c:v>
                </c:pt>
                <c:pt idx="95">
                  <c:v> 695</c:v>
                </c:pt>
                <c:pt idx="96">
                  <c:v> 696</c:v>
                </c:pt>
                <c:pt idx="97">
                  <c:v> 697</c:v>
                </c:pt>
                <c:pt idx="98">
                  <c:v> 698</c:v>
                </c:pt>
                <c:pt idx="99">
                  <c:v> 699</c:v>
                </c:pt>
                <c:pt idx="100">
                  <c:v> 700</c:v>
                </c:pt>
                <c:pt idx="101">
                  <c:v> 701</c:v>
                </c:pt>
                <c:pt idx="102">
                  <c:v> 702</c:v>
                </c:pt>
                <c:pt idx="103">
                  <c:v> 703</c:v>
                </c:pt>
                <c:pt idx="104">
                  <c:v> 704</c:v>
                </c:pt>
                <c:pt idx="105">
                  <c:v> 705</c:v>
                </c:pt>
                <c:pt idx="106">
                  <c:v> 706</c:v>
                </c:pt>
                <c:pt idx="107">
                  <c:v> 707</c:v>
                </c:pt>
                <c:pt idx="108">
                  <c:v> 708</c:v>
                </c:pt>
                <c:pt idx="109">
                  <c:v> 709</c:v>
                </c:pt>
                <c:pt idx="110">
                  <c:v> 710</c:v>
                </c:pt>
                <c:pt idx="111">
                  <c:v> 711</c:v>
                </c:pt>
                <c:pt idx="112">
                  <c:v> 712</c:v>
                </c:pt>
                <c:pt idx="113">
                  <c:v> 713</c:v>
                </c:pt>
                <c:pt idx="114">
                  <c:v> 714</c:v>
                </c:pt>
                <c:pt idx="115">
                  <c:v> 715</c:v>
                </c:pt>
                <c:pt idx="116">
                  <c:v> 716</c:v>
                </c:pt>
                <c:pt idx="117">
                  <c:v> 717</c:v>
                </c:pt>
                <c:pt idx="118">
                  <c:v> 718</c:v>
                </c:pt>
                <c:pt idx="119">
                  <c:v> 719</c:v>
                </c:pt>
                <c:pt idx="120">
                  <c:v> 720</c:v>
                </c:pt>
                <c:pt idx="121">
                  <c:v> 721</c:v>
                </c:pt>
                <c:pt idx="122">
                  <c:v> 722</c:v>
                </c:pt>
                <c:pt idx="123">
                  <c:v> 723</c:v>
                </c:pt>
                <c:pt idx="124">
                  <c:v> 724</c:v>
                </c:pt>
                <c:pt idx="125">
                  <c:v> 725</c:v>
                </c:pt>
                <c:pt idx="126">
                  <c:v> 726</c:v>
                </c:pt>
                <c:pt idx="127">
                  <c:v> 727</c:v>
                </c:pt>
                <c:pt idx="128">
                  <c:v> 728</c:v>
                </c:pt>
                <c:pt idx="129">
                  <c:v> 729</c:v>
                </c:pt>
                <c:pt idx="130">
                  <c:v> 730</c:v>
                </c:pt>
                <c:pt idx="131">
                  <c:v> 731</c:v>
                </c:pt>
                <c:pt idx="132">
                  <c:v> 732</c:v>
                </c:pt>
                <c:pt idx="133">
                  <c:v> 733</c:v>
                </c:pt>
                <c:pt idx="134">
                  <c:v> 734</c:v>
                </c:pt>
                <c:pt idx="135">
                  <c:v> 735</c:v>
                </c:pt>
                <c:pt idx="136">
                  <c:v> 736</c:v>
                </c:pt>
                <c:pt idx="137">
                  <c:v> 737</c:v>
                </c:pt>
                <c:pt idx="138">
                  <c:v> 738</c:v>
                </c:pt>
                <c:pt idx="139">
                  <c:v> 739</c:v>
                </c:pt>
                <c:pt idx="140">
                  <c:v> 740</c:v>
                </c:pt>
                <c:pt idx="141">
                  <c:v> 741</c:v>
                </c:pt>
                <c:pt idx="142">
                  <c:v> 742</c:v>
                </c:pt>
                <c:pt idx="143">
                  <c:v> 743</c:v>
                </c:pt>
                <c:pt idx="144">
                  <c:v> 744</c:v>
                </c:pt>
                <c:pt idx="145">
                  <c:v> 745</c:v>
                </c:pt>
                <c:pt idx="146">
                  <c:v> 746</c:v>
                </c:pt>
                <c:pt idx="147">
                  <c:v> 747</c:v>
                </c:pt>
                <c:pt idx="148">
                  <c:v> 748</c:v>
                </c:pt>
                <c:pt idx="149">
                  <c:v> 749</c:v>
                </c:pt>
                <c:pt idx="150">
                  <c:v> 750</c:v>
                </c:pt>
              </c:strCache>
            </c:strRef>
          </c:cat>
          <c:val>
            <c:numRef>
              <c:f>'Enter Data 1'!$H$603:$H$753</c:f>
              <c:numCache>
                <c:formatCode>General</c:formatCode>
                <c:ptCount val="151"/>
              </c:numCache>
            </c:numRef>
          </c:val>
          <c:smooth val="0"/>
          <c:extLst>
            <c:ext xmlns:c16="http://schemas.microsoft.com/office/drawing/2014/chart" uri="{C3380CC4-5D6E-409C-BE32-E72D297353CC}">
              <c16:uniqueId val="{00000001-5DC7-DD46-8ACC-24B4A4FA5154}"/>
            </c:ext>
          </c:extLst>
        </c:ser>
        <c:ser>
          <c:idx val="1"/>
          <c:order val="1"/>
          <c:spPr>
            <a:ln w="12700" cap="rnd">
              <a:noFill/>
              <a:round/>
            </a:ln>
            <a:effectLst/>
          </c:spPr>
          <c:marker>
            <c:symbol val="circle"/>
            <c:size val="4"/>
            <c:spPr>
              <a:solidFill>
                <a:srgbClr val="FFAB2F"/>
              </a:solidFill>
              <a:ln w="3175">
                <a:solidFill>
                  <a:srgbClr val="FFAB2F"/>
                </a:solidFill>
              </a:ln>
              <a:effectLst/>
            </c:spPr>
          </c:marker>
          <c:cat>
            <c:strRef>
              <c:f>'Enter Data 1'!$B$603:$C$753</c:f>
              <c:strCache>
                <c:ptCount val="151"/>
                <c:pt idx="0">
                  <c:v> 600</c:v>
                </c:pt>
                <c:pt idx="1">
                  <c:v> 601</c:v>
                </c:pt>
                <c:pt idx="2">
                  <c:v> 602</c:v>
                </c:pt>
                <c:pt idx="3">
                  <c:v> 603</c:v>
                </c:pt>
                <c:pt idx="4">
                  <c:v> 604</c:v>
                </c:pt>
                <c:pt idx="5">
                  <c:v> 605</c:v>
                </c:pt>
                <c:pt idx="6">
                  <c:v> 606</c:v>
                </c:pt>
                <c:pt idx="7">
                  <c:v> 607</c:v>
                </c:pt>
                <c:pt idx="8">
                  <c:v> 608</c:v>
                </c:pt>
                <c:pt idx="9">
                  <c:v> 609</c:v>
                </c:pt>
                <c:pt idx="10">
                  <c:v> 610</c:v>
                </c:pt>
                <c:pt idx="11">
                  <c:v> 611</c:v>
                </c:pt>
                <c:pt idx="12">
                  <c:v> 612</c:v>
                </c:pt>
                <c:pt idx="13">
                  <c:v> 613</c:v>
                </c:pt>
                <c:pt idx="14">
                  <c:v> 614</c:v>
                </c:pt>
                <c:pt idx="15">
                  <c:v> 615</c:v>
                </c:pt>
                <c:pt idx="16">
                  <c:v> 616</c:v>
                </c:pt>
                <c:pt idx="17">
                  <c:v> 617</c:v>
                </c:pt>
                <c:pt idx="18">
                  <c:v> 618</c:v>
                </c:pt>
                <c:pt idx="19">
                  <c:v> 619</c:v>
                </c:pt>
                <c:pt idx="20">
                  <c:v> 620</c:v>
                </c:pt>
                <c:pt idx="21">
                  <c:v> 621</c:v>
                </c:pt>
                <c:pt idx="22">
                  <c:v> 622</c:v>
                </c:pt>
                <c:pt idx="23">
                  <c:v> 623</c:v>
                </c:pt>
                <c:pt idx="24">
                  <c:v> 624</c:v>
                </c:pt>
                <c:pt idx="25">
                  <c:v> 625</c:v>
                </c:pt>
                <c:pt idx="26">
                  <c:v> 626</c:v>
                </c:pt>
                <c:pt idx="27">
                  <c:v> 627</c:v>
                </c:pt>
                <c:pt idx="28">
                  <c:v> 628</c:v>
                </c:pt>
                <c:pt idx="29">
                  <c:v> 629</c:v>
                </c:pt>
                <c:pt idx="30">
                  <c:v> 630</c:v>
                </c:pt>
                <c:pt idx="31">
                  <c:v> 631</c:v>
                </c:pt>
                <c:pt idx="32">
                  <c:v> 632</c:v>
                </c:pt>
                <c:pt idx="33">
                  <c:v> 633</c:v>
                </c:pt>
                <c:pt idx="34">
                  <c:v> 634</c:v>
                </c:pt>
                <c:pt idx="35">
                  <c:v> 635</c:v>
                </c:pt>
                <c:pt idx="36">
                  <c:v> 636</c:v>
                </c:pt>
                <c:pt idx="37">
                  <c:v> 637</c:v>
                </c:pt>
                <c:pt idx="38">
                  <c:v> 638</c:v>
                </c:pt>
                <c:pt idx="39">
                  <c:v> 639</c:v>
                </c:pt>
                <c:pt idx="40">
                  <c:v> 640</c:v>
                </c:pt>
                <c:pt idx="41">
                  <c:v> 641</c:v>
                </c:pt>
                <c:pt idx="42">
                  <c:v> 642</c:v>
                </c:pt>
                <c:pt idx="43">
                  <c:v> 643</c:v>
                </c:pt>
                <c:pt idx="44">
                  <c:v> 644</c:v>
                </c:pt>
                <c:pt idx="45">
                  <c:v> 645</c:v>
                </c:pt>
                <c:pt idx="46">
                  <c:v> 646</c:v>
                </c:pt>
                <c:pt idx="47">
                  <c:v> 647</c:v>
                </c:pt>
                <c:pt idx="48">
                  <c:v> 648</c:v>
                </c:pt>
                <c:pt idx="49">
                  <c:v> 649</c:v>
                </c:pt>
                <c:pt idx="50">
                  <c:v> 650</c:v>
                </c:pt>
                <c:pt idx="51">
                  <c:v> 651</c:v>
                </c:pt>
                <c:pt idx="52">
                  <c:v> 652</c:v>
                </c:pt>
                <c:pt idx="53">
                  <c:v> 653</c:v>
                </c:pt>
                <c:pt idx="54">
                  <c:v> 654</c:v>
                </c:pt>
                <c:pt idx="55">
                  <c:v> 655</c:v>
                </c:pt>
                <c:pt idx="56">
                  <c:v> 656</c:v>
                </c:pt>
                <c:pt idx="57">
                  <c:v> 657</c:v>
                </c:pt>
                <c:pt idx="58">
                  <c:v> 658</c:v>
                </c:pt>
                <c:pt idx="59">
                  <c:v> 659</c:v>
                </c:pt>
                <c:pt idx="60">
                  <c:v> 660</c:v>
                </c:pt>
                <c:pt idx="61">
                  <c:v> 661</c:v>
                </c:pt>
                <c:pt idx="62">
                  <c:v> 662</c:v>
                </c:pt>
                <c:pt idx="63">
                  <c:v> 663</c:v>
                </c:pt>
                <c:pt idx="64">
                  <c:v> 664</c:v>
                </c:pt>
                <c:pt idx="65">
                  <c:v> 665</c:v>
                </c:pt>
                <c:pt idx="66">
                  <c:v> 666</c:v>
                </c:pt>
                <c:pt idx="67">
                  <c:v> 667</c:v>
                </c:pt>
                <c:pt idx="68">
                  <c:v> 668</c:v>
                </c:pt>
                <c:pt idx="69">
                  <c:v> 669</c:v>
                </c:pt>
                <c:pt idx="70">
                  <c:v> 670</c:v>
                </c:pt>
                <c:pt idx="71">
                  <c:v> 671</c:v>
                </c:pt>
                <c:pt idx="72">
                  <c:v> 672</c:v>
                </c:pt>
                <c:pt idx="73">
                  <c:v> 673</c:v>
                </c:pt>
                <c:pt idx="74">
                  <c:v> 674</c:v>
                </c:pt>
                <c:pt idx="75">
                  <c:v> 675</c:v>
                </c:pt>
                <c:pt idx="76">
                  <c:v> 676</c:v>
                </c:pt>
                <c:pt idx="77">
                  <c:v> 677</c:v>
                </c:pt>
                <c:pt idx="78">
                  <c:v> 678</c:v>
                </c:pt>
                <c:pt idx="79">
                  <c:v> 679</c:v>
                </c:pt>
                <c:pt idx="80">
                  <c:v> 680</c:v>
                </c:pt>
                <c:pt idx="81">
                  <c:v> 681</c:v>
                </c:pt>
                <c:pt idx="82">
                  <c:v> 682</c:v>
                </c:pt>
                <c:pt idx="83">
                  <c:v> 683</c:v>
                </c:pt>
                <c:pt idx="84">
                  <c:v> 684</c:v>
                </c:pt>
                <c:pt idx="85">
                  <c:v> 685</c:v>
                </c:pt>
                <c:pt idx="86">
                  <c:v> 686</c:v>
                </c:pt>
                <c:pt idx="87">
                  <c:v> 687</c:v>
                </c:pt>
                <c:pt idx="88">
                  <c:v> 688</c:v>
                </c:pt>
                <c:pt idx="89">
                  <c:v> 689</c:v>
                </c:pt>
                <c:pt idx="90">
                  <c:v> 690</c:v>
                </c:pt>
                <c:pt idx="91">
                  <c:v> 691</c:v>
                </c:pt>
                <c:pt idx="92">
                  <c:v> 692</c:v>
                </c:pt>
                <c:pt idx="93">
                  <c:v> 693</c:v>
                </c:pt>
                <c:pt idx="94">
                  <c:v> 694</c:v>
                </c:pt>
                <c:pt idx="95">
                  <c:v> 695</c:v>
                </c:pt>
                <c:pt idx="96">
                  <c:v> 696</c:v>
                </c:pt>
                <c:pt idx="97">
                  <c:v> 697</c:v>
                </c:pt>
                <c:pt idx="98">
                  <c:v> 698</c:v>
                </c:pt>
                <c:pt idx="99">
                  <c:v> 699</c:v>
                </c:pt>
                <c:pt idx="100">
                  <c:v> 700</c:v>
                </c:pt>
                <c:pt idx="101">
                  <c:v> 701</c:v>
                </c:pt>
                <c:pt idx="102">
                  <c:v> 702</c:v>
                </c:pt>
                <c:pt idx="103">
                  <c:v> 703</c:v>
                </c:pt>
                <c:pt idx="104">
                  <c:v> 704</c:v>
                </c:pt>
                <c:pt idx="105">
                  <c:v> 705</c:v>
                </c:pt>
                <c:pt idx="106">
                  <c:v> 706</c:v>
                </c:pt>
                <c:pt idx="107">
                  <c:v> 707</c:v>
                </c:pt>
                <c:pt idx="108">
                  <c:v> 708</c:v>
                </c:pt>
                <c:pt idx="109">
                  <c:v> 709</c:v>
                </c:pt>
                <c:pt idx="110">
                  <c:v> 710</c:v>
                </c:pt>
                <c:pt idx="111">
                  <c:v> 711</c:v>
                </c:pt>
                <c:pt idx="112">
                  <c:v> 712</c:v>
                </c:pt>
                <c:pt idx="113">
                  <c:v> 713</c:v>
                </c:pt>
                <c:pt idx="114">
                  <c:v> 714</c:v>
                </c:pt>
                <c:pt idx="115">
                  <c:v> 715</c:v>
                </c:pt>
                <c:pt idx="116">
                  <c:v> 716</c:v>
                </c:pt>
                <c:pt idx="117">
                  <c:v> 717</c:v>
                </c:pt>
                <c:pt idx="118">
                  <c:v> 718</c:v>
                </c:pt>
                <c:pt idx="119">
                  <c:v> 719</c:v>
                </c:pt>
                <c:pt idx="120">
                  <c:v> 720</c:v>
                </c:pt>
                <c:pt idx="121">
                  <c:v> 721</c:v>
                </c:pt>
                <c:pt idx="122">
                  <c:v> 722</c:v>
                </c:pt>
                <c:pt idx="123">
                  <c:v> 723</c:v>
                </c:pt>
                <c:pt idx="124">
                  <c:v> 724</c:v>
                </c:pt>
                <c:pt idx="125">
                  <c:v> 725</c:v>
                </c:pt>
                <c:pt idx="126">
                  <c:v> 726</c:v>
                </c:pt>
                <c:pt idx="127">
                  <c:v> 727</c:v>
                </c:pt>
                <c:pt idx="128">
                  <c:v> 728</c:v>
                </c:pt>
                <c:pt idx="129">
                  <c:v> 729</c:v>
                </c:pt>
                <c:pt idx="130">
                  <c:v> 730</c:v>
                </c:pt>
                <c:pt idx="131">
                  <c:v> 731</c:v>
                </c:pt>
                <c:pt idx="132">
                  <c:v> 732</c:v>
                </c:pt>
                <c:pt idx="133">
                  <c:v> 733</c:v>
                </c:pt>
                <c:pt idx="134">
                  <c:v> 734</c:v>
                </c:pt>
                <c:pt idx="135">
                  <c:v> 735</c:v>
                </c:pt>
                <c:pt idx="136">
                  <c:v> 736</c:v>
                </c:pt>
                <c:pt idx="137">
                  <c:v> 737</c:v>
                </c:pt>
                <c:pt idx="138">
                  <c:v> 738</c:v>
                </c:pt>
                <c:pt idx="139">
                  <c:v> 739</c:v>
                </c:pt>
                <c:pt idx="140">
                  <c:v> 740</c:v>
                </c:pt>
                <c:pt idx="141">
                  <c:v> 741</c:v>
                </c:pt>
                <c:pt idx="142">
                  <c:v> 742</c:v>
                </c:pt>
                <c:pt idx="143">
                  <c:v> 743</c:v>
                </c:pt>
                <c:pt idx="144">
                  <c:v> 744</c:v>
                </c:pt>
                <c:pt idx="145">
                  <c:v> 745</c:v>
                </c:pt>
                <c:pt idx="146">
                  <c:v> 746</c:v>
                </c:pt>
                <c:pt idx="147">
                  <c:v> 747</c:v>
                </c:pt>
                <c:pt idx="148">
                  <c:v> 748</c:v>
                </c:pt>
                <c:pt idx="149">
                  <c:v> 749</c:v>
                </c:pt>
                <c:pt idx="150">
                  <c:v> 750</c:v>
                </c:pt>
              </c:strCache>
            </c:strRef>
          </c:cat>
          <c:val>
            <c:numRef>
              <c:f>'Enter Data 1'!$I$603:$I$753</c:f>
              <c:numCache>
                <c:formatCode>General</c:formatCode>
                <c:ptCount val="151"/>
              </c:numCache>
            </c:numRef>
          </c:val>
          <c:smooth val="0"/>
          <c:extLst>
            <c:ext xmlns:c16="http://schemas.microsoft.com/office/drawing/2014/chart" uri="{C3380CC4-5D6E-409C-BE32-E72D297353CC}">
              <c16:uniqueId val="{00000002-5DC7-DD46-8ACC-24B4A4FA5154}"/>
            </c:ext>
          </c:extLst>
        </c:ser>
        <c:ser>
          <c:idx val="2"/>
          <c:order val="2"/>
          <c:spPr>
            <a:ln w="28575" cap="rnd">
              <a:noFill/>
              <a:round/>
            </a:ln>
            <a:effectLst/>
          </c:spPr>
          <c:marker>
            <c:symbol val="circle"/>
            <c:size val="4"/>
            <c:spPr>
              <a:noFill/>
              <a:ln w="3175">
                <a:solidFill>
                  <a:schemeClr val="accent6">
                    <a:lumMod val="60000"/>
                    <a:lumOff val="40000"/>
                  </a:schemeClr>
                </a:solidFill>
              </a:ln>
              <a:effectLst/>
            </c:spPr>
          </c:marker>
          <c:cat>
            <c:strRef>
              <c:f>'Enter Data 1'!$B$603:$C$753</c:f>
              <c:strCache>
                <c:ptCount val="151"/>
                <c:pt idx="0">
                  <c:v> 600</c:v>
                </c:pt>
                <c:pt idx="1">
                  <c:v> 601</c:v>
                </c:pt>
                <c:pt idx="2">
                  <c:v> 602</c:v>
                </c:pt>
                <c:pt idx="3">
                  <c:v> 603</c:v>
                </c:pt>
                <c:pt idx="4">
                  <c:v> 604</c:v>
                </c:pt>
                <c:pt idx="5">
                  <c:v> 605</c:v>
                </c:pt>
                <c:pt idx="6">
                  <c:v> 606</c:v>
                </c:pt>
                <c:pt idx="7">
                  <c:v> 607</c:v>
                </c:pt>
                <c:pt idx="8">
                  <c:v> 608</c:v>
                </c:pt>
                <c:pt idx="9">
                  <c:v> 609</c:v>
                </c:pt>
                <c:pt idx="10">
                  <c:v> 610</c:v>
                </c:pt>
                <c:pt idx="11">
                  <c:v> 611</c:v>
                </c:pt>
                <c:pt idx="12">
                  <c:v> 612</c:v>
                </c:pt>
                <c:pt idx="13">
                  <c:v> 613</c:v>
                </c:pt>
                <c:pt idx="14">
                  <c:v> 614</c:v>
                </c:pt>
                <c:pt idx="15">
                  <c:v> 615</c:v>
                </c:pt>
                <c:pt idx="16">
                  <c:v> 616</c:v>
                </c:pt>
                <c:pt idx="17">
                  <c:v> 617</c:v>
                </c:pt>
                <c:pt idx="18">
                  <c:v> 618</c:v>
                </c:pt>
                <c:pt idx="19">
                  <c:v> 619</c:v>
                </c:pt>
                <c:pt idx="20">
                  <c:v> 620</c:v>
                </c:pt>
                <c:pt idx="21">
                  <c:v> 621</c:v>
                </c:pt>
                <c:pt idx="22">
                  <c:v> 622</c:v>
                </c:pt>
                <c:pt idx="23">
                  <c:v> 623</c:v>
                </c:pt>
                <c:pt idx="24">
                  <c:v> 624</c:v>
                </c:pt>
                <c:pt idx="25">
                  <c:v> 625</c:v>
                </c:pt>
                <c:pt idx="26">
                  <c:v> 626</c:v>
                </c:pt>
                <c:pt idx="27">
                  <c:v> 627</c:v>
                </c:pt>
                <c:pt idx="28">
                  <c:v> 628</c:v>
                </c:pt>
                <c:pt idx="29">
                  <c:v> 629</c:v>
                </c:pt>
                <c:pt idx="30">
                  <c:v> 630</c:v>
                </c:pt>
                <c:pt idx="31">
                  <c:v> 631</c:v>
                </c:pt>
                <c:pt idx="32">
                  <c:v> 632</c:v>
                </c:pt>
                <c:pt idx="33">
                  <c:v> 633</c:v>
                </c:pt>
                <c:pt idx="34">
                  <c:v> 634</c:v>
                </c:pt>
                <c:pt idx="35">
                  <c:v> 635</c:v>
                </c:pt>
                <c:pt idx="36">
                  <c:v> 636</c:v>
                </c:pt>
                <c:pt idx="37">
                  <c:v> 637</c:v>
                </c:pt>
                <c:pt idx="38">
                  <c:v> 638</c:v>
                </c:pt>
                <c:pt idx="39">
                  <c:v> 639</c:v>
                </c:pt>
                <c:pt idx="40">
                  <c:v> 640</c:v>
                </c:pt>
                <c:pt idx="41">
                  <c:v> 641</c:v>
                </c:pt>
                <c:pt idx="42">
                  <c:v> 642</c:v>
                </c:pt>
                <c:pt idx="43">
                  <c:v> 643</c:v>
                </c:pt>
                <c:pt idx="44">
                  <c:v> 644</c:v>
                </c:pt>
                <c:pt idx="45">
                  <c:v> 645</c:v>
                </c:pt>
                <c:pt idx="46">
                  <c:v> 646</c:v>
                </c:pt>
                <c:pt idx="47">
                  <c:v> 647</c:v>
                </c:pt>
                <c:pt idx="48">
                  <c:v> 648</c:v>
                </c:pt>
                <c:pt idx="49">
                  <c:v> 649</c:v>
                </c:pt>
                <c:pt idx="50">
                  <c:v> 650</c:v>
                </c:pt>
                <c:pt idx="51">
                  <c:v> 651</c:v>
                </c:pt>
                <c:pt idx="52">
                  <c:v> 652</c:v>
                </c:pt>
                <c:pt idx="53">
                  <c:v> 653</c:v>
                </c:pt>
                <c:pt idx="54">
                  <c:v> 654</c:v>
                </c:pt>
                <c:pt idx="55">
                  <c:v> 655</c:v>
                </c:pt>
                <c:pt idx="56">
                  <c:v> 656</c:v>
                </c:pt>
                <c:pt idx="57">
                  <c:v> 657</c:v>
                </c:pt>
                <c:pt idx="58">
                  <c:v> 658</c:v>
                </c:pt>
                <c:pt idx="59">
                  <c:v> 659</c:v>
                </c:pt>
                <c:pt idx="60">
                  <c:v> 660</c:v>
                </c:pt>
                <c:pt idx="61">
                  <c:v> 661</c:v>
                </c:pt>
                <c:pt idx="62">
                  <c:v> 662</c:v>
                </c:pt>
                <c:pt idx="63">
                  <c:v> 663</c:v>
                </c:pt>
                <c:pt idx="64">
                  <c:v> 664</c:v>
                </c:pt>
                <c:pt idx="65">
                  <c:v> 665</c:v>
                </c:pt>
                <c:pt idx="66">
                  <c:v> 666</c:v>
                </c:pt>
                <c:pt idx="67">
                  <c:v> 667</c:v>
                </c:pt>
                <c:pt idx="68">
                  <c:v> 668</c:v>
                </c:pt>
                <c:pt idx="69">
                  <c:v> 669</c:v>
                </c:pt>
                <c:pt idx="70">
                  <c:v> 670</c:v>
                </c:pt>
                <c:pt idx="71">
                  <c:v> 671</c:v>
                </c:pt>
                <c:pt idx="72">
                  <c:v> 672</c:v>
                </c:pt>
                <c:pt idx="73">
                  <c:v> 673</c:v>
                </c:pt>
                <c:pt idx="74">
                  <c:v> 674</c:v>
                </c:pt>
                <c:pt idx="75">
                  <c:v> 675</c:v>
                </c:pt>
                <c:pt idx="76">
                  <c:v> 676</c:v>
                </c:pt>
                <c:pt idx="77">
                  <c:v> 677</c:v>
                </c:pt>
                <c:pt idx="78">
                  <c:v> 678</c:v>
                </c:pt>
                <c:pt idx="79">
                  <c:v> 679</c:v>
                </c:pt>
                <c:pt idx="80">
                  <c:v> 680</c:v>
                </c:pt>
                <c:pt idx="81">
                  <c:v> 681</c:v>
                </c:pt>
                <c:pt idx="82">
                  <c:v> 682</c:v>
                </c:pt>
                <c:pt idx="83">
                  <c:v> 683</c:v>
                </c:pt>
                <c:pt idx="84">
                  <c:v> 684</c:v>
                </c:pt>
                <c:pt idx="85">
                  <c:v> 685</c:v>
                </c:pt>
                <c:pt idx="86">
                  <c:v> 686</c:v>
                </c:pt>
                <c:pt idx="87">
                  <c:v> 687</c:v>
                </c:pt>
                <c:pt idx="88">
                  <c:v> 688</c:v>
                </c:pt>
                <c:pt idx="89">
                  <c:v> 689</c:v>
                </c:pt>
                <c:pt idx="90">
                  <c:v> 690</c:v>
                </c:pt>
                <c:pt idx="91">
                  <c:v> 691</c:v>
                </c:pt>
                <c:pt idx="92">
                  <c:v> 692</c:v>
                </c:pt>
                <c:pt idx="93">
                  <c:v> 693</c:v>
                </c:pt>
                <c:pt idx="94">
                  <c:v> 694</c:v>
                </c:pt>
                <c:pt idx="95">
                  <c:v> 695</c:v>
                </c:pt>
                <c:pt idx="96">
                  <c:v> 696</c:v>
                </c:pt>
                <c:pt idx="97">
                  <c:v> 697</c:v>
                </c:pt>
                <c:pt idx="98">
                  <c:v> 698</c:v>
                </c:pt>
                <c:pt idx="99">
                  <c:v> 699</c:v>
                </c:pt>
                <c:pt idx="100">
                  <c:v> 700</c:v>
                </c:pt>
                <c:pt idx="101">
                  <c:v> 701</c:v>
                </c:pt>
                <c:pt idx="102">
                  <c:v> 702</c:v>
                </c:pt>
                <c:pt idx="103">
                  <c:v> 703</c:v>
                </c:pt>
                <c:pt idx="104">
                  <c:v> 704</c:v>
                </c:pt>
                <c:pt idx="105">
                  <c:v> 705</c:v>
                </c:pt>
                <c:pt idx="106">
                  <c:v> 706</c:v>
                </c:pt>
                <c:pt idx="107">
                  <c:v> 707</c:v>
                </c:pt>
                <c:pt idx="108">
                  <c:v> 708</c:v>
                </c:pt>
                <c:pt idx="109">
                  <c:v> 709</c:v>
                </c:pt>
                <c:pt idx="110">
                  <c:v> 710</c:v>
                </c:pt>
                <c:pt idx="111">
                  <c:v> 711</c:v>
                </c:pt>
                <c:pt idx="112">
                  <c:v> 712</c:v>
                </c:pt>
                <c:pt idx="113">
                  <c:v> 713</c:v>
                </c:pt>
                <c:pt idx="114">
                  <c:v> 714</c:v>
                </c:pt>
                <c:pt idx="115">
                  <c:v> 715</c:v>
                </c:pt>
                <c:pt idx="116">
                  <c:v> 716</c:v>
                </c:pt>
                <c:pt idx="117">
                  <c:v> 717</c:v>
                </c:pt>
                <c:pt idx="118">
                  <c:v> 718</c:v>
                </c:pt>
                <c:pt idx="119">
                  <c:v> 719</c:v>
                </c:pt>
                <c:pt idx="120">
                  <c:v> 720</c:v>
                </c:pt>
                <c:pt idx="121">
                  <c:v> 721</c:v>
                </c:pt>
                <c:pt idx="122">
                  <c:v> 722</c:v>
                </c:pt>
                <c:pt idx="123">
                  <c:v> 723</c:v>
                </c:pt>
                <c:pt idx="124">
                  <c:v> 724</c:v>
                </c:pt>
                <c:pt idx="125">
                  <c:v> 725</c:v>
                </c:pt>
                <c:pt idx="126">
                  <c:v> 726</c:v>
                </c:pt>
                <c:pt idx="127">
                  <c:v> 727</c:v>
                </c:pt>
                <c:pt idx="128">
                  <c:v> 728</c:v>
                </c:pt>
                <c:pt idx="129">
                  <c:v> 729</c:v>
                </c:pt>
                <c:pt idx="130">
                  <c:v> 730</c:v>
                </c:pt>
                <c:pt idx="131">
                  <c:v> 731</c:v>
                </c:pt>
                <c:pt idx="132">
                  <c:v> 732</c:v>
                </c:pt>
                <c:pt idx="133">
                  <c:v> 733</c:v>
                </c:pt>
                <c:pt idx="134">
                  <c:v> 734</c:v>
                </c:pt>
                <c:pt idx="135">
                  <c:v> 735</c:v>
                </c:pt>
                <c:pt idx="136">
                  <c:v> 736</c:v>
                </c:pt>
                <c:pt idx="137">
                  <c:v> 737</c:v>
                </c:pt>
                <c:pt idx="138">
                  <c:v> 738</c:v>
                </c:pt>
                <c:pt idx="139">
                  <c:v> 739</c:v>
                </c:pt>
                <c:pt idx="140">
                  <c:v> 740</c:v>
                </c:pt>
                <c:pt idx="141">
                  <c:v> 741</c:v>
                </c:pt>
                <c:pt idx="142">
                  <c:v> 742</c:v>
                </c:pt>
                <c:pt idx="143">
                  <c:v> 743</c:v>
                </c:pt>
                <c:pt idx="144">
                  <c:v> 744</c:v>
                </c:pt>
                <c:pt idx="145">
                  <c:v> 745</c:v>
                </c:pt>
                <c:pt idx="146">
                  <c:v> 746</c:v>
                </c:pt>
                <c:pt idx="147">
                  <c:v> 747</c:v>
                </c:pt>
                <c:pt idx="148">
                  <c:v> 748</c:v>
                </c:pt>
                <c:pt idx="149">
                  <c:v> 749</c:v>
                </c:pt>
                <c:pt idx="150">
                  <c:v> 750</c:v>
                </c:pt>
              </c:strCache>
            </c:strRef>
          </c:cat>
          <c:val>
            <c:numRef>
              <c:f>'Enter Data 1'!$K$603:$K$753</c:f>
              <c:numCache>
                <c:formatCode>General</c:formatCode>
                <c:ptCount val="151"/>
              </c:numCache>
            </c:numRef>
          </c:val>
          <c:smooth val="0"/>
          <c:extLst>
            <c:ext xmlns:c16="http://schemas.microsoft.com/office/drawing/2014/chart" uri="{C3380CC4-5D6E-409C-BE32-E72D297353CC}">
              <c16:uniqueId val="{00000003-5DC7-DD46-8ACC-24B4A4FA5154}"/>
            </c:ext>
          </c:extLst>
        </c:ser>
        <c:ser>
          <c:idx val="3"/>
          <c:order val="3"/>
          <c:spPr>
            <a:ln w="12700" cap="rnd">
              <a:noFill/>
              <a:round/>
            </a:ln>
            <a:effectLst/>
          </c:spPr>
          <c:marker>
            <c:symbol val="circle"/>
            <c:size val="4"/>
            <c:spPr>
              <a:solidFill>
                <a:schemeClr val="accent6">
                  <a:lumMod val="60000"/>
                  <a:lumOff val="40000"/>
                </a:schemeClr>
              </a:solidFill>
              <a:ln w="3175">
                <a:solidFill>
                  <a:schemeClr val="accent6">
                    <a:lumMod val="60000"/>
                    <a:lumOff val="40000"/>
                  </a:schemeClr>
                </a:solidFill>
              </a:ln>
              <a:effectLst/>
            </c:spPr>
          </c:marker>
          <c:cat>
            <c:strRef>
              <c:f>'Enter Data 1'!$B$603:$C$753</c:f>
              <c:strCache>
                <c:ptCount val="151"/>
                <c:pt idx="0">
                  <c:v> 600</c:v>
                </c:pt>
                <c:pt idx="1">
                  <c:v> 601</c:v>
                </c:pt>
                <c:pt idx="2">
                  <c:v> 602</c:v>
                </c:pt>
                <c:pt idx="3">
                  <c:v> 603</c:v>
                </c:pt>
                <c:pt idx="4">
                  <c:v> 604</c:v>
                </c:pt>
                <c:pt idx="5">
                  <c:v> 605</c:v>
                </c:pt>
                <c:pt idx="6">
                  <c:v> 606</c:v>
                </c:pt>
                <c:pt idx="7">
                  <c:v> 607</c:v>
                </c:pt>
                <c:pt idx="8">
                  <c:v> 608</c:v>
                </c:pt>
                <c:pt idx="9">
                  <c:v> 609</c:v>
                </c:pt>
                <c:pt idx="10">
                  <c:v> 610</c:v>
                </c:pt>
                <c:pt idx="11">
                  <c:v> 611</c:v>
                </c:pt>
                <c:pt idx="12">
                  <c:v> 612</c:v>
                </c:pt>
                <c:pt idx="13">
                  <c:v> 613</c:v>
                </c:pt>
                <c:pt idx="14">
                  <c:v> 614</c:v>
                </c:pt>
                <c:pt idx="15">
                  <c:v> 615</c:v>
                </c:pt>
                <c:pt idx="16">
                  <c:v> 616</c:v>
                </c:pt>
                <c:pt idx="17">
                  <c:v> 617</c:v>
                </c:pt>
                <c:pt idx="18">
                  <c:v> 618</c:v>
                </c:pt>
                <c:pt idx="19">
                  <c:v> 619</c:v>
                </c:pt>
                <c:pt idx="20">
                  <c:v> 620</c:v>
                </c:pt>
                <c:pt idx="21">
                  <c:v> 621</c:v>
                </c:pt>
                <c:pt idx="22">
                  <c:v> 622</c:v>
                </c:pt>
                <c:pt idx="23">
                  <c:v> 623</c:v>
                </c:pt>
                <c:pt idx="24">
                  <c:v> 624</c:v>
                </c:pt>
                <c:pt idx="25">
                  <c:v> 625</c:v>
                </c:pt>
                <c:pt idx="26">
                  <c:v> 626</c:v>
                </c:pt>
                <c:pt idx="27">
                  <c:v> 627</c:v>
                </c:pt>
                <c:pt idx="28">
                  <c:v> 628</c:v>
                </c:pt>
                <c:pt idx="29">
                  <c:v> 629</c:v>
                </c:pt>
                <c:pt idx="30">
                  <c:v> 630</c:v>
                </c:pt>
                <c:pt idx="31">
                  <c:v> 631</c:v>
                </c:pt>
                <c:pt idx="32">
                  <c:v> 632</c:v>
                </c:pt>
                <c:pt idx="33">
                  <c:v> 633</c:v>
                </c:pt>
                <c:pt idx="34">
                  <c:v> 634</c:v>
                </c:pt>
                <c:pt idx="35">
                  <c:v> 635</c:v>
                </c:pt>
                <c:pt idx="36">
                  <c:v> 636</c:v>
                </c:pt>
                <c:pt idx="37">
                  <c:v> 637</c:v>
                </c:pt>
                <c:pt idx="38">
                  <c:v> 638</c:v>
                </c:pt>
                <c:pt idx="39">
                  <c:v> 639</c:v>
                </c:pt>
                <c:pt idx="40">
                  <c:v> 640</c:v>
                </c:pt>
                <c:pt idx="41">
                  <c:v> 641</c:v>
                </c:pt>
                <c:pt idx="42">
                  <c:v> 642</c:v>
                </c:pt>
                <c:pt idx="43">
                  <c:v> 643</c:v>
                </c:pt>
                <c:pt idx="44">
                  <c:v> 644</c:v>
                </c:pt>
                <c:pt idx="45">
                  <c:v> 645</c:v>
                </c:pt>
                <c:pt idx="46">
                  <c:v> 646</c:v>
                </c:pt>
                <c:pt idx="47">
                  <c:v> 647</c:v>
                </c:pt>
                <c:pt idx="48">
                  <c:v> 648</c:v>
                </c:pt>
                <c:pt idx="49">
                  <c:v> 649</c:v>
                </c:pt>
                <c:pt idx="50">
                  <c:v> 650</c:v>
                </c:pt>
                <c:pt idx="51">
                  <c:v> 651</c:v>
                </c:pt>
                <c:pt idx="52">
                  <c:v> 652</c:v>
                </c:pt>
                <c:pt idx="53">
                  <c:v> 653</c:v>
                </c:pt>
                <c:pt idx="54">
                  <c:v> 654</c:v>
                </c:pt>
                <c:pt idx="55">
                  <c:v> 655</c:v>
                </c:pt>
                <c:pt idx="56">
                  <c:v> 656</c:v>
                </c:pt>
                <c:pt idx="57">
                  <c:v> 657</c:v>
                </c:pt>
                <c:pt idx="58">
                  <c:v> 658</c:v>
                </c:pt>
                <c:pt idx="59">
                  <c:v> 659</c:v>
                </c:pt>
                <c:pt idx="60">
                  <c:v> 660</c:v>
                </c:pt>
                <c:pt idx="61">
                  <c:v> 661</c:v>
                </c:pt>
                <c:pt idx="62">
                  <c:v> 662</c:v>
                </c:pt>
                <c:pt idx="63">
                  <c:v> 663</c:v>
                </c:pt>
                <c:pt idx="64">
                  <c:v> 664</c:v>
                </c:pt>
                <c:pt idx="65">
                  <c:v> 665</c:v>
                </c:pt>
                <c:pt idx="66">
                  <c:v> 666</c:v>
                </c:pt>
                <c:pt idx="67">
                  <c:v> 667</c:v>
                </c:pt>
                <c:pt idx="68">
                  <c:v> 668</c:v>
                </c:pt>
                <c:pt idx="69">
                  <c:v> 669</c:v>
                </c:pt>
                <c:pt idx="70">
                  <c:v> 670</c:v>
                </c:pt>
                <c:pt idx="71">
                  <c:v> 671</c:v>
                </c:pt>
                <c:pt idx="72">
                  <c:v> 672</c:v>
                </c:pt>
                <c:pt idx="73">
                  <c:v> 673</c:v>
                </c:pt>
                <c:pt idx="74">
                  <c:v> 674</c:v>
                </c:pt>
                <c:pt idx="75">
                  <c:v> 675</c:v>
                </c:pt>
                <c:pt idx="76">
                  <c:v> 676</c:v>
                </c:pt>
                <c:pt idx="77">
                  <c:v> 677</c:v>
                </c:pt>
                <c:pt idx="78">
                  <c:v> 678</c:v>
                </c:pt>
                <c:pt idx="79">
                  <c:v> 679</c:v>
                </c:pt>
                <c:pt idx="80">
                  <c:v> 680</c:v>
                </c:pt>
                <c:pt idx="81">
                  <c:v> 681</c:v>
                </c:pt>
                <c:pt idx="82">
                  <c:v> 682</c:v>
                </c:pt>
                <c:pt idx="83">
                  <c:v> 683</c:v>
                </c:pt>
                <c:pt idx="84">
                  <c:v> 684</c:v>
                </c:pt>
                <c:pt idx="85">
                  <c:v> 685</c:v>
                </c:pt>
                <c:pt idx="86">
                  <c:v> 686</c:v>
                </c:pt>
                <c:pt idx="87">
                  <c:v> 687</c:v>
                </c:pt>
                <c:pt idx="88">
                  <c:v> 688</c:v>
                </c:pt>
                <c:pt idx="89">
                  <c:v> 689</c:v>
                </c:pt>
                <c:pt idx="90">
                  <c:v> 690</c:v>
                </c:pt>
                <c:pt idx="91">
                  <c:v> 691</c:v>
                </c:pt>
                <c:pt idx="92">
                  <c:v> 692</c:v>
                </c:pt>
                <c:pt idx="93">
                  <c:v> 693</c:v>
                </c:pt>
                <c:pt idx="94">
                  <c:v> 694</c:v>
                </c:pt>
                <c:pt idx="95">
                  <c:v> 695</c:v>
                </c:pt>
                <c:pt idx="96">
                  <c:v> 696</c:v>
                </c:pt>
                <c:pt idx="97">
                  <c:v> 697</c:v>
                </c:pt>
                <c:pt idx="98">
                  <c:v> 698</c:v>
                </c:pt>
                <c:pt idx="99">
                  <c:v> 699</c:v>
                </c:pt>
                <c:pt idx="100">
                  <c:v> 700</c:v>
                </c:pt>
                <c:pt idx="101">
                  <c:v> 701</c:v>
                </c:pt>
                <c:pt idx="102">
                  <c:v> 702</c:v>
                </c:pt>
                <c:pt idx="103">
                  <c:v> 703</c:v>
                </c:pt>
                <c:pt idx="104">
                  <c:v> 704</c:v>
                </c:pt>
                <c:pt idx="105">
                  <c:v> 705</c:v>
                </c:pt>
                <c:pt idx="106">
                  <c:v> 706</c:v>
                </c:pt>
                <c:pt idx="107">
                  <c:v> 707</c:v>
                </c:pt>
                <c:pt idx="108">
                  <c:v> 708</c:v>
                </c:pt>
                <c:pt idx="109">
                  <c:v> 709</c:v>
                </c:pt>
                <c:pt idx="110">
                  <c:v> 710</c:v>
                </c:pt>
                <c:pt idx="111">
                  <c:v> 711</c:v>
                </c:pt>
                <c:pt idx="112">
                  <c:v> 712</c:v>
                </c:pt>
                <c:pt idx="113">
                  <c:v> 713</c:v>
                </c:pt>
                <c:pt idx="114">
                  <c:v> 714</c:v>
                </c:pt>
                <c:pt idx="115">
                  <c:v> 715</c:v>
                </c:pt>
                <c:pt idx="116">
                  <c:v> 716</c:v>
                </c:pt>
                <c:pt idx="117">
                  <c:v> 717</c:v>
                </c:pt>
                <c:pt idx="118">
                  <c:v> 718</c:v>
                </c:pt>
                <c:pt idx="119">
                  <c:v> 719</c:v>
                </c:pt>
                <c:pt idx="120">
                  <c:v> 720</c:v>
                </c:pt>
                <c:pt idx="121">
                  <c:v> 721</c:v>
                </c:pt>
                <c:pt idx="122">
                  <c:v> 722</c:v>
                </c:pt>
                <c:pt idx="123">
                  <c:v> 723</c:v>
                </c:pt>
                <c:pt idx="124">
                  <c:v> 724</c:v>
                </c:pt>
                <c:pt idx="125">
                  <c:v> 725</c:v>
                </c:pt>
                <c:pt idx="126">
                  <c:v> 726</c:v>
                </c:pt>
                <c:pt idx="127">
                  <c:v> 727</c:v>
                </c:pt>
                <c:pt idx="128">
                  <c:v> 728</c:v>
                </c:pt>
                <c:pt idx="129">
                  <c:v> 729</c:v>
                </c:pt>
                <c:pt idx="130">
                  <c:v> 730</c:v>
                </c:pt>
                <c:pt idx="131">
                  <c:v> 731</c:v>
                </c:pt>
                <c:pt idx="132">
                  <c:v> 732</c:v>
                </c:pt>
                <c:pt idx="133">
                  <c:v> 733</c:v>
                </c:pt>
                <c:pt idx="134">
                  <c:v> 734</c:v>
                </c:pt>
                <c:pt idx="135">
                  <c:v> 735</c:v>
                </c:pt>
                <c:pt idx="136">
                  <c:v> 736</c:v>
                </c:pt>
                <c:pt idx="137">
                  <c:v> 737</c:v>
                </c:pt>
                <c:pt idx="138">
                  <c:v> 738</c:v>
                </c:pt>
                <c:pt idx="139">
                  <c:v> 739</c:v>
                </c:pt>
                <c:pt idx="140">
                  <c:v> 740</c:v>
                </c:pt>
                <c:pt idx="141">
                  <c:v> 741</c:v>
                </c:pt>
                <c:pt idx="142">
                  <c:v> 742</c:v>
                </c:pt>
                <c:pt idx="143">
                  <c:v> 743</c:v>
                </c:pt>
                <c:pt idx="144">
                  <c:v> 744</c:v>
                </c:pt>
                <c:pt idx="145">
                  <c:v> 745</c:v>
                </c:pt>
                <c:pt idx="146">
                  <c:v> 746</c:v>
                </c:pt>
                <c:pt idx="147">
                  <c:v> 747</c:v>
                </c:pt>
                <c:pt idx="148">
                  <c:v> 748</c:v>
                </c:pt>
                <c:pt idx="149">
                  <c:v> 749</c:v>
                </c:pt>
                <c:pt idx="150">
                  <c:v> 750</c:v>
                </c:pt>
              </c:strCache>
            </c:strRef>
          </c:cat>
          <c:val>
            <c:numRef>
              <c:f>'Enter Data 1'!$L$603:$L$753</c:f>
              <c:numCache>
                <c:formatCode>General</c:formatCode>
                <c:ptCount val="151"/>
              </c:numCache>
            </c:numRef>
          </c:val>
          <c:smooth val="0"/>
          <c:extLst>
            <c:ext xmlns:c16="http://schemas.microsoft.com/office/drawing/2014/chart" uri="{C3380CC4-5D6E-409C-BE32-E72D297353CC}">
              <c16:uniqueId val="{00000004-5DC7-DD46-8ACC-24B4A4FA5154}"/>
            </c:ext>
          </c:extLst>
        </c:ser>
        <c:ser>
          <c:idx val="4"/>
          <c:order val="4"/>
          <c:spPr>
            <a:ln w="12700" cap="rnd">
              <a:noFill/>
              <a:round/>
            </a:ln>
            <a:effectLst/>
          </c:spPr>
          <c:marker>
            <c:symbol val="circle"/>
            <c:size val="4"/>
            <c:spPr>
              <a:noFill/>
              <a:ln w="3175">
                <a:solidFill>
                  <a:schemeClr val="accent6">
                    <a:lumMod val="60000"/>
                    <a:lumOff val="40000"/>
                  </a:schemeClr>
                </a:solidFill>
              </a:ln>
              <a:effectLst/>
            </c:spPr>
          </c:marker>
          <c:cat>
            <c:strRef>
              <c:f>'Enter Data 1'!$B$603:$C$753</c:f>
              <c:strCache>
                <c:ptCount val="151"/>
                <c:pt idx="0">
                  <c:v> 600</c:v>
                </c:pt>
                <c:pt idx="1">
                  <c:v> 601</c:v>
                </c:pt>
                <c:pt idx="2">
                  <c:v> 602</c:v>
                </c:pt>
                <c:pt idx="3">
                  <c:v> 603</c:v>
                </c:pt>
                <c:pt idx="4">
                  <c:v> 604</c:v>
                </c:pt>
                <c:pt idx="5">
                  <c:v> 605</c:v>
                </c:pt>
                <c:pt idx="6">
                  <c:v> 606</c:v>
                </c:pt>
                <c:pt idx="7">
                  <c:v> 607</c:v>
                </c:pt>
                <c:pt idx="8">
                  <c:v> 608</c:v>
                </c:pt>
                <c:pt idx="9">
                  <c:v> 609</c:v>
                </c:pt>
                <c:pt idx="10">
                  <c:v> 610</c:v>
                </c:pt>
                <c:pt idx="11">
                  <c:v> 611</c:v>
                </c:pt>
                <c:pt idx="12">
                  <c:v> 612</c:v>
                </c:pt>
                <c:pt idx="13">
                  <c:v> 613</c:v>
                </c:pt>
                <c:pt idx="14">
                  <c:v> 614</c:v>
                </c:pt>
                <c:pt idx="15">
                  <c:v> 615</c:v>
                </c:pt>
                <c:pt idx="16">
                  <c:v> 616</c:v>
                </c:pt>
                <c:pt idx="17">
                  <c:v> 617</c:v>
                </c:pt>
                <c:pt idx="18">
                  <c:v> 618</c:v>
                </c:pt>
                <c:pt idx="19">
                  <c:v> 619</c:v>
                </c:pt>
                <c:pt idx="20">
                  <c:v> 620</c:v>
                </c:pt>
                <c:pt idx="21">
                  <c:v> 621</c:v>
                </c:pt>
                <c:pt idx="22">
                  <c:v> 622</c:v>
                </c:pt>
                <c:pt idx="23">
                  <c:v> 623</c:v>
                </c:pt>
                <c:pt idx="24">
                  <c:v> 624</c:v>
                </c:pt>
                <c:pt idx="25">
                  <c:v> 625</c:v>
                </c:pt>
                <c:pt idx="26">
                  <c:v> 626</c:v>
                </c:pt>
                <c:pt idx="27">
                  <c:v> 627</c:v>
                </c:pt>
                <c:pt idx="28">
                  <c:v> 628</c:v>
                </c:pt>
                <c:pt idx="29">
                  <c:v> 629</c:v>
                </c:pt>
                <c:pt idx="30">
                  <c:v> 630</c:v>
                </c:pt>
                <c:pt idx="31">
                  <c:v> 631</c:v>
                </c:pt>
                <c:pt idx="32">
                  <c:v> 632</c:v>
                </c:pt>
                <c:pt idx="33">
                  <c:v> 633</c:v>
                </c:pt>
                <c:pt idx="34">
                  <c:v> 634</c:v>
                </c:pt>
                <c:pt idx="35">
                  <c:v> 635</c:v>
                </c:pt>
                <c:pt idx="36">
                  <c:v> 636</c:v>
                </c:pt>
                <c:pt idx="37">
                  <c:v> 637</c:v>
                </c:pt>
                <c:pt idx="38">
                  <c:v> 638</c:v>
                </c:pt>
                <c:pt idx="39">
                  <c:v> 639</c:v>
                </c:pt>
                <c:pt idx="40">
                  <c:v> 640</c:v>
                </c:pt>
                <c:pt idx="41">
                  <c:v> 641</c:v>
                </c:pt>
                <c:pt idx="42">
                  <c:v> 642</c:v>
                </c:pt>
                <c:pt idx="43">
                  <c:v> 643</c:v>
                </c:pt>
                <c:pt idx="44">
                  <c:v> 644</c:v>
                </c:pt>
                <c:pt idx="45">
                  <c:v> 645</c:v>
                </c:pt>
                <c:pt idx="46">
                  <c:v> 646</c:v>
                </c:pt>
                <c:pt idx="47">
                  <c:v> 647</c:v>
                </c:pt>
                <c:pt idx="48">
                  <c:v> 648</c:v>
                </c:pt>
                <c:pt idx="49">
                  <c:v> 649</c:v>
                </c:pt>
                <c:pt idx="50">
                  <c:v> 650</c:v>
                </c:pt>
                <c:pt idx="51">
                  <c:v> 651</c:v>
                </c:pt>
                <c:pt idx="52">
                  <c:v> 652</c:v>
                </c:pt>
                <c:pt idx="53">
                  <c:v> 653</c:v>
                </c:pt>
                <c:pt idx="54">
                  <c:v> 654</c:v>
                </c:pt>
                <c:pt idx="55">
                  <c:v> 655</c:v>
                </c:pt>
                <c:pt idx="56">
                  <c:v> 656</c:v>
                </c:pt>
                <c:pt idx="57">
                  <c:v> 657</c:v>
                </c:pt>
                <c:pt idx="58">
                  <c:v> 658</c:v>
                </c:pt>
                <c:pt idx="59">
                  <c:v> 659</c:v>
                </c:pt>
                <c:pt idx="60">
                  <c:v> 660</c:v>
                </c:pt>
                <c:pt idx="61">
                  <c:v> 661</c:v>
                </c:pt>
                <c:pt idx="62">
                  <c:v> 662</c:v>
                </c:pt>
                <c:pt idx="63">
                  <c:v> 663</c:v>
                </c:pt>
                <c:pt idx="64">
                  <c:v> 664</c:v>
                </c:pt>
                <c:pt idx="65">
                  <c:v> 665</c:v>
                </c:pt>
                <c:pt idx="66">
                  <c:v> 666</c:v>
                </c:pt>
                <c:pt idx="67">
                  <c:v> 667</c:v>
                </c:pt>
                <c:pt idx="68">
                  <c:v> 668</c:v>
                </c:pt>
                <c:pt idx="69">
                  <c:v> 669</c:v>
                </c:pt>
                <c:pt idx="70">
                  <c:v> 670</c:v>
                </c:pt>
                <c:pt idx="71">
                  <c:v> 671</c:v>
                </c:pt>
                <c:pt idx="72">
                  <c:v> 672</c:v>
                </c:pt>
                <c:pt idx="73">
                  <c:v> 673</c:v>
                </c:pt>
                <c:pt idx="74">
                  <c:v> 674</c:v>
                </c:pt>
                <c:pt idx="75">
                  <c:v> 675</c:v>
                </c:pt>
                <c:pt idx="76">
                  <c:v> 676</c:v>
                </c:pt>
                <c:pt idx="77">
                  <c:v> 677</c:v>
                </c:pt>
                <c:pt idx="78">
                  <c:v> 678</c:v>
                </c:pt>
                <c:pt idx="79">
                  <c:v> 679</c:v>
                </c:pt>
                <c:pt idx="80">
                  <c:v> 680</c:v>
                </c:pt>
                <c:pt idx="81">
                  <c:v> 681</c:v>
                </c:pt>
                <c:pt idx="82">
                  <c:v> 682</c:v>
                </c:pt>
                <c:pt idx="83">
                  <c:v> 683</c:v>
                </c:pt>
                <c:pt idx="84">
                  <c:v> 684</c:v>
                </c:pt>
                <c:pt idx="85">
                  <c:v> 685</c:v>
                </c:pt>
                <c:pt idx="86">
                  <c:v> 686</c:v>
                </c:pt>
                <c:pt idx="87">
                  <c:v> 687</c:v>
                </c:pt>
                <c:pt idx="88">
                  <c:v> 688</c:v>
                </c:pt>
                <c:pt idx="89">
                  <c:v> 689</c:v>
                </c:pt>
                <c:pt idx="90">
                  <c:v> 690</c:v>
                </c:pt>
                <c:pt idx="91">
                  <c:v> 691</c:v>
                </c:pt>
                <c:pt idx="92">
                  <c:v> 692</c:v>
                </c:pt>
                <c:pt idx="93">
                  <c:v> 693</c:v>
                </c:pt>
                <c:pt idx="94">
                  <c:v> 694</c:v>
                </c:pt>
                <c:pt idx="95">
                  <c:v> 695</c:v>
                </c:pt>
                <c:pt idx="96">
                  <c:v> 696</c:v>
                </c:pt>
                <c:pt idx="97">
                  <c:v> 697</c:v>
                </c:pt>
                <c:pt idx="98">
                  <c:v> 698</c:v>
                </c:pt>
                <c:pt idx="99">
                  <c:v> 699</c:v>
                </c:pt>
                <c:pt idx="100">
                  <c:v> 700</c:v>
                </c:pt>
                <c:pt idx="101">
                  <c:v> 701</c:v>
                </c:pt>
                <c:pt idx="102">
                  <c:v> 702</c:v>
                </c:pt>
                <c:pt idx="103">
                  <c:v> 703</c:v>
                </c:pt>
                <c:pt idx="104">
                  <c:v> 704</c:v>
                </c:pt>
                <c:pt idx="105">
                  <c:v> 705</c:v>
                </c:pt>
                <c:pt idx="106">
                  <c:v> 706</c:v>
                </c:pt>
                <c:pt idx="107">
                  <c:v> 707</c:v>
                </c:pt>
                <c:pt idx="108">
                  <c:v> 708</c:v>
                </c:pt>
                <c:pt idx="109">
                  <c:v> 709</c:v>
                </c:pt>
                <c:pt idx="110">
                  <c:v> 710</c:v>
                </c:pt>
                <c:pt idx="111">
                  <c:v> 711</c:v>
                </c:pt>
                <c:pt idx="112">
                  <c:v> 712</c:v>
                </c:pt>
                <c:pt idx="113">
                  <c:v> 713</c:v>
                </c:pt>
                <c:pt idx="114">
                  <c:v> 714</c:v>
                </c:pt>
                <c:pt idx="115">
                  <c:v> 715</c:v>
                </c:pt>
                <c:pt idx="116">
                  <c:v> 716</c:v>
                </c:pt>
                <c:pt idx="117">
                  <c:v> 717</c:v>
                </c:pt>
                <c:pt idx="118">
                  <c:v> 718</c:v>
                </c:pt>
                <c:pt idx="119">
                  <c:v> 719</c:v>
                </c:pt>
                <c:pt idx="120">
                  <c:v> 720</c:v>
                </c:pt>
                <c:pt idx="121">
                  <c:v> 721</c:v>
                </c:pt>
                <c:pt idx="122">
                  <c:v> 722</c:v>
                </c:pt>
                <c:pt idx="123">
                  <c:v> 723</c:v>
                </c:pt>
                <c:pt idx="124">
                  <c:v> 724</c:v>
                </c:pt>
                <c:pt idx="125">
                  <c:v> 725</c:v>
                </c:pt>
                <c:pt idx="126">
                  <c:v> 726</c:v>
                </c:pt>
                <c:pt idx="127">
                  <c:v> 727</c:v>
                </c:pt>
                <c:pt idx="128">
                  <c:v> 728</c:v>
                </c:pt>
                <c:pt idx="129">
                  <c:v> 729</c:v>
                </c:pt>
                <c:pt idx="130">
                  <c:v> 730</c:v>
                </c:pt>
                <c:pt idx="131">
                  <c:v> 731</c:v>
                </c:pt>
                <c:pt idx="132">
                  <c:v> 732</c:v>
                </c:pt>
                <c:pt idx="133">
                  <c:v> 733</c:v>
                </c:pt>
                <c:pt idx="134">
                  <c:v> 734</c:v>
                </c:pt>
                <c:pt idx="135">
                  <c:v> 735</c:v>
                </c:pt>
                <c:pt idx="136">
                  <c:v> 736</c:v>
                </c:pt>
                <c:pt idx="137">
                  <c:v> 737</c:v>
                </c:pt>
                <c:pt idx="138">
                  <c:v> 738</c:v>
                </c:pt>
                <c:pt idx="139">
                  <c:v> 739</c:v>
                </c:pt>
                <c:pt idx="140">
                  <c:v> 740</c:v>
                </c:pt>
                <c:pt idx="141">
                  <c:v> 741</c:v>
                </c:pt>
                <c:pt idx="142">
                  <c:v> 742</c:v>
                </c:pt>
                <c:pt idx="143">
                  <c:v> 743</c:v>
                </c:pt>
                <c:pt idx="144">
                  <c:v> 744</c:v>
                </c:pt>
                <c:pt idx="145">
                  <c:v> 745</c:v>
                </c:pt>
                <c:pt idx="146">
                  <c:v> 746</c:v>
                </c:pt>
                <c:pt idx="147">
                  <c:v> 747</c:v>
                </c:pt>
                <c:pt idx="148">
                  <c:v> 748</c:v>
                </c:pt>
                <c:pt idx="149">
                  <c:v> 749</c:v>
                </c:pt>
                <c:pt idx="150">
                  <c:v> 750</c:v>
                </c:pt>
              </c:strCache>
            </c:strRef>
          </c:cat>
          <c:val>
            <c:numRef>
              <c:f>'Enter Data 1'!$M$603:$M$753</c:f>
              <c:numCache>
                <c:formatCode>General</c:formatCode>
                <c:ptCount val="151"/>
              </c:numCache>
            </c:numRef>
          </c:val>
          <c:smooth val="0"/>
          <c:extLst>
            <c:ext xmlns:c16="http://schemas.microsoft.com/office/drawing/2014/chart" uri="{C3380CC4-5D6E-409C-BE32-E72D297353CC}">
              <c16:uniqueId val="{00000005-5DC7-DD46-8ACC-24B4A4FA5154}"/>
            </c:ext>
          </c:extLst>
        </c:ser>
        <c:ser>
          <c:idx val="5"/>
          <c:order val="5"/>
          <c:spPr>
            <a:ln w="28575" cap="rnd">
              <a:noFill/>
              <a:round/>
            </a:ln>
            <a:effectLst/>
          </c:spPr>
          <c:marker>
            <c:symbol val="circle"/>
            <c:size val="4"/>
            <c:spPr>
              <a:solidFill>
                <a:schemeClr val="accent6">
                  <a:lumMod val="60000"/>
                  <a:lumOff val="40000"/>
                </a:schemeClr>
              </a:solidFill>
              <a:ln w="3175">
                <a:solidFill>
                  <a:schemeClr val="accent6">
                    <a:lumMod val="40000"/>
                    <a:lumOff val="60000"/>
                  </a:schemeClr>
                </a:solidFill>
              </a:ln>
              <a:effectLst/>
            </c:spPr>
          </c:marker>
          <c:cat>
            <c:strRef>
              <c:f>'Enter Data 1'!$B$603:$C$753</c:f>
              <c:strCache>
                <c:ptCount val="151"/>
                <c:pt idx="0">
                  <c:v> 600</c:v>
                </c:pt>
                <c:pt idx="1">
                  <c:v> 601</c:v>
                </c:pt>
                <c:pt idx="2">
                  <c:v> 602</c:v>
                </c:pt>
                <c:pt idx="3">
                  <c:v> 603</c:v>
                </c:pt>
                <c:pt idx="4">
                  <c:v> 604</c:v>
                </c:pt>
                <c:pt idx="5">
                  <c:v> 605</c:v>
                </c:pt>
                <c:pt idx="6">
                  <c:v> 606</c:v>
                </c:pt>
                <c:pt idx="7">
                  <c:v> 607</c:v>
                </c:pt>
                <c:pt idx="8">
                  <c:v> 608</c:v>
                </c:pt>
                <c:pt idx="9">
                  <c:v> 609</c:v>
                </c:pt>
                <c:pt idx="10">
                  <c:v> 610</c:v>
                </c:pt>
                <c:pt idx="11">
                  <c:v> 611</c:v>
                </c:pt>
                <c:pt idx="12">
                  <c:v> 612</c:v>
                </c:pt>
                <c:pt idx="13">
                  <c:v> 613</c:v>
                </c:pt>
                <c:pt idx="14">
                  <c:v> 614</c:v>
                </c:pt>
                <c:pt idx="15">
                  <c:v> 615</c:v>
                </c:pt>
                <c:pt idx="16">
                  <c:v> 616</c:v>
                </c:pt>
                <c:pt idx="17">
                  <c:v> 617</c:v>
                </c:pt>
                <c:pt idx="18">
                  <c:v> 618</c:v>
                </c:pt>
                <c:pt idx="19">
                  <c:v> 619</c:v>
                </c:pt>
                <c:pt idx="20">
                  <c:v> 620</c:v>
                </c:pt>
                <c:pt idx="21">
                  <c:v> 621</c:v>
                </c:pt>
                <c:pt idx="22">
                  <c:v> 622</c:v>
                </c:pt>
                <c:pt idx="23">
                  <c:v> 623</c:v>
                </c:pt>
                <c:pt idx="24">
                  <c:v> 624</c:v>
                </c:pt>
                <c:pt idx="25">
                  <c:v> 625</c:v>
                </c:pt>
                <c:pt idx="26">
                  <c:v> 626</c:v>
                </c:pt>
                <c:pt idx="27">
                  <c:v> 627</c:v>
                </c:pt>
                <c:pt idx="28">
                  <c:v> 628</c:v>
                </c:pt>
                <c:pt idx="29">
                  <c:v> 629</c:v>
                </c:pt>
                <c:pt idx="30">
                  <c:v> 630</c:v>
                </c:pt>
                <c:pt idx="31">
                  <c:v> 631</c:v>
                </c:pt>
                <c:pt idx="32">
                  <c:v> 632</c:v>
                </c:pt>
                <c:pt idx="33">
                  <c:v> 633</c:v>
                </c:pt>
                <c:pt idx="34">
                  <c:v> 634</c:v>
                </c:pt>
                <c:pt idx="35">
                  <c:v> 635</c:v>
                </c:pt>
                <c:pt idx="36">
                  <c:v> 636</c:v>
                </c:pt>
                <c:pt idx="37">
                  <c:v> 637</c:v>
                </c:pt>
                <c:pt idx="38">
                  <c:v> 638</c:v>
                </c:pt>
                <c:pt idx="39">
                  <c:v> 639</c:v>
                </c:pt>
                <c:pt idx="40">
                  <c:v> 640</c:v>
                </c:pt>
                <c:pt idx="41">
                  <c:v> 641</c:v>
                </c:pt>
                <c:pt idx="42">
                  <c:v> 642</c:v>
                </c:pt>
                <c:pt idx="43">
                  <c:v> 643</c:v>
                </c:pt>
                <c:pt idx="44">
                  <c:v> 644</c:v>
                </c:pt>
                <c:pt idx="45">
                  <c:v> 645</c:v>
                </c:pt>
                <c:pt idx="46">
                  <c:v> 646</c:v>
                </c:pt>
                <c:pt idx="47">
                  <c:v> 647</c:v>
                </c:pt>
                <c:pt idx="48">
                  <c:v> 648</c:v>
                </c:pt>
                <c:pt idx="49">
                  <c:v> 649</c:v>
                </c:pt>
                <c:pt idx="50">
                  <c:v> 650</c:v>
                </c:pt>
                <c:pt idx="51">
                  <c:v> 651</c:v>
                </c:pt>
                <c:pt idx="52">
                  <c:v> 652</c:v>
                </c:pt>
                <c:pt idx="53">
                  <c:v> 653</c:v>
                </c:pt>
                <c:pt idx="54">
                  <c:v> 654</c:v>
                </c:pt>
                <c:pt idx="55">
                  <c:v> 655</c:v>
                </c:pt>
                <c:pt idx="56">
                  <c:v> 656</c:v>
                </c:pt>
                <c:pt idx="57">
                  <c:v> 657</c:v>
                </c:pt>
                <c:pt idx="58">
                  <c:v> 658</c:v>
                </c:pt>
                <c:pt idx="59">
                  <c:v> 659</c:v>
                </c:pt>
                <c:pt idx="60">
                  <c:v> 660</c:v>
                </c:pt>
                <c:pt idx="61">
                  <c:v> 661</c:v>
                </c:pt>
                <c:pt idx="62">
                  <c:v> 662</c:v>
                </c:pt>
                <c:pt idx="63">
                  <c:v> 663</c:v>
                </c:pt>
                <c:pt idx="64">
                  <c:v> 664</c:v>
                </c:pt>
                <c:pt idx="65">
                  <c:v> 665</c:v>
                </c:pt>
                <c:pt idx="66">
                  <c:v> 666</c:v>
                </c:pt>
                <c:pt idx="67">
                  <c:v> 667</c:v>
                </c:pt>
                <c:pt idx="68">
                  <c:v> 668</c:v>
                </c:pt>
                <c:pt idx="69">
                  <c:v> 669</c:v>
                </c:pt>
                <c:pt idx="70">
                  <c:v> 670</c:v>
                </c:pt>
                <c:pt idx="71">
                  <c:v> 671</c:v>
                </c:pt>
                <c:pt idx="72">
                  <c:v> 672</c:v>
                </c:pt>
                <c:pt idx="73">
                  <c:v> 673</c:v>
                </c:pt>
                <c:pt idx="74">
                  <c:v> 674</c:v>
                </c:pt>
                <c:pt idx="75">
                  <c:v> 675</c:v>
                </c:pt>
                <c:pt idx="76">
                  <c:v> 676</c:v>
                </c:pt>
                <c:pt idx="77">
                  <c:v> 677</c:v>
                </c:pt>
                <c:pt idx="78">
                  <c:v> 678</c:v>
                </c:pt>
                <c:pt idx="79">
                  <c:v> 679</c:v>
                </c:pt>
                <c:pt idx="80">
                  <c:v> 680</c:v>
                </c:pt>
                <c:pt idx="81">
                  <c:v> 681</c:v>
                </c:pt>
                <c:pt idx="82">
                  <c:v> 682</c:v>
                </c:pt>
                <c:pt idx="83">
                  <c:v> 683</c:v>
                </c:pt>
                <c:pt idx="84">
                  <c:v> 684</c:v>
                </c:pt>
                <c:pt idx="85">
                  <c:v> 685</c:v>
                </c:pt>
                <c:pt idx="86">
                  <c:v> 686</c:v>
                </c:pt>
                <c:pt idx="87">
                  <c:v> 687</c:v>
                </c:pt>
                <c:pt idx="88">
                  <c:v> 688</c:v>
                </c:pt>
                <c:pt idx="89">
                  <c:v> 689</c:v>
                </c:pt>
                <c:pt idx="90">
                  <c:v> 690</c:v>
                </c:pt>
                <c:pt idx="91">
                  <c:v> 691</c:v>
                </c:pt>
                <c:pt idx="92">
                  <c:v> 692</c:v>
                </c:pt>
                <c:pt idx="93">
                  <c:v> 693</c:v>
                </c:pt>
                <c:pt idx="94">
                  <c:v> 694</c:v>
                </c:pt>
                <c:pt idx="95">
                  <c:v> 695</c:v>
                </c:pt>
                <c:pt idx="96">
                  <c:v> 696</c:v>
                </c:pt>
                <c:pt idx="97">
                  <c:v> 697</c:v>
                </c:pt>
                <c:pt idx="98">
                  <c:v> 698</c:v>
                </c:pt>
                <c:pt idx="99">
                  <c:v> 699</c:v>
                </c:pt>
                <c:pt idx="100">
                  <c:v> 700</c:v>
                </c:pt>
                <c:pt idx="101">
                  <c:v> 701</c:v>
                </c:pt>
                <c:pt idx="102">
                  <c:v> 702</c:v>
                </c:pt>
                <c:pt idx="103">
                  <c:v> 703</c:v>
                </c:pt>
                <c:pt idx="104">
                  <c:v> 704</c:v>
                </c:pt>
                <c:pt idx="105">
                  <c:v> 705</c:v>
                </c:pt>
                <c:pt idx="106">
                  <c:v> 706</c:v>
                </c:pt>
                <c:pt idx="107">
                  <c:v> 707</c:v>
                </c:pt>
                <c:pt idx="108">
                  <c:v> 708</c:v>
                </c:pt>
                <c:pt idx="109">
                  <c:v> 709</c:v>
                </c:pt>
                <c:pt idx="110">
                  <c:v> 710</c:v>
                </c:pt>
                <c:pt idx="111">
                  <c:v> 711</c:v>
                </c:pt>
                <c:pt idx="112">
                  <c:v> 712</c:v>
                </c:pt>
                <c:pt idx="113">
                  <c:v> 713</c:v>
                </c:pt>
                <c:pt idx="114">
                  <c:v> 714</c:v>
                </c:pt>
                <c:pt idx="115">
                  <c:v> 715</c:v>
                </c:pt>
                <c:pt idx="116">
                  <c:v> 716</c:v>
                </c:pt>
                <c:pt idx="117">
                  <c:v> 717</c:v>
                </c:pt>
                <c:pt idx="118">
                  <c:v> 718</c:v>
                </c:pt>
                <c:pt idx="119">
                  <c:v> 719</c:v>
                </c:pt>
                <c:pt idx="120">
                  <c:v> 720</c:v>
                </c:pt>
                <c:pt idx="121">
                  <c:v> 721</c:v>
                </c:pt>
                <c:pt idx="122">
                  <c:v> 722</c:v>
                </c:pt>
                <c:pt idx="123">
                  <c:v> 723</c:v>
                </c:pt>
                <c:pt idx="124">
                  <c:v> 724</c:v>
                </c:pt>
                <c:pt idx="125">
                  <c:v> 725</c:v>
                </c:pt>
                <c:pt idx="126">
                  <c:v> 726</c:v>
                </c:pt>
                <c:pt idx="127">
                  <c:v> 727</c:v>
                </c:pt>
                <c:pt idx="128">
                  <c:v> 728</c:v>
                </c:pt>
                <c:pt idx="129">
                  <c:v> 729</c:v>
                </c:pt>
                <c:pt idx="130">
                  <c:v> 730</c:v>
                </c:pt>
                <c:pt idx="131">
                  <c:v> 731</c:v>
                </c:pt>
                <c:pt idx="132">
                  <c:v> 732</c:v>
                </c:pt>
                <c:pt idx="133">
                  <c:v> 733</c:v>
                </c:pt>
                <c:pt idx="134">
                  <c:v> 734</c:v>
                </c:pt>
                <c:pt idx="135">
                  <c:v> 735</c:v>
                </c:pt>
                <c:pt idx="136">
                  <c:v> 736</c:v>
                </c:pt>
                <c:pt idx="137">
                  <c:v> 737</c:v>
                </c:pt>
                <c:pt idx="138">
                  <c:v> 738</c:v>
                </c:pt>
                <c:pt idx="139">
                  <c:v> 739</c:v>
                </c:pt>
                <c:pt idx="140">
                  <c:v> 740</c:v>
                </c:pt>
                <c:pt idx="141">
                  <c:v> 741</c:v>
                </c:pt>
                <c:pt idx="142">
                  <c:v> 742</c:v>
                </c:pt>
                <c:pt idx="143">
                  <c:v> 743</c:v>
                </c:pt>
                <c:pt idx="144">
                  <c:v> 744</c:v>
                </c:pt>
                <c:pt idx="145">
                  <c:v> 745</c:v>
                </c:pt>
                <c:pt idx="146">
                  <c:v> 746</c:v>
                </c:pt>
                <c:pt idx="147">
                  <c:v> 747</c:v>
                </c:pt>
                <c:pt idx="148">
                  <c:v> 748</c:v>
                </c:pt>
                <c:pt idx="149">
                  <c:v> 749</c:v>
                </c:pt>
                <c:pt idx="150">
                  <c:v> 750</c:v>
                </c:pt>
              </c:strCache>
            </c:strRef>
          </c:cat>
          <c:val>
            <c:numRef>
              <c:f>'Enter Data 1'!$N$603:$N$753</c:f>
              <c:numCache>
                <c:formatCode>General</c:formatCode>
                <c:ptCount val="151"/>
              </c:numCache>
            </c:numRef>
          </c:val>
          <c:smooth val="0"/>
          <c:extLst>
            <c:ext xmlns:c16="http://schemas.microsoft.com/office/drawing/2014/chart" uri="{C3380CC4-5D6E-409C-BE32-E72D297353CC}">
              <c16:uniqueId val="{00000006-5DC7-DD46-8ACC-24B4A4FA5154}"/>
            </c:ext>
          </c:extLst>
        </c:ser>
        <c:ser>
          <c:idx val="6"/>
          <c:order val="6"/>
          <c:spPr>
            <a:ln w="12700" cap="rnd">
              <a:noFill/>
              <a:round/>
            </a:ln>
            <a:effectLst/>
          </c:spPr>
          <c:marker>
            <c:symbol val="circle"/>
            <c:size val="4"/>
            <c:spPr>
              <a:noFill/>
              <a:ln w="3175">
                <a:solidFill>
                  <a:schemeClr val="accent6">
                    <a:lumMod val="60000"/>
                    <a:lumOff val="40000"/>
                  </a:schemeClr>
                </a:solidFill>
              </a:ln>
              <a:effectLst/>
            </c:spPr>
          </c:marker>
          <c:cat>
            <c:strRef>
              <c:f>'Enter Data 1'!$B$603:$C$753</c:f>
              <c:strCache>
                <c:ptCount val="151"/>
                <c:pt idx="0">
                  <c:v> 600</c:v>
                </c:pt>
                <c:pt idx="1">
                  <c:v> 601</c:v>
                </c:pt>
                <c:pt idx="2">
                  <c:v> 602</c:v>
                </c:pt>
                <c:pt idx="3">
                  <c:v> 603</c:v>
                </c:pt>
                <c:pt idx="4">
                  <c:v> 604</c:v>
                </c:pt>
                <c:pt idx="5">
                  <c:v> 605</c:v>
                </c:pt>
                <c:pt idx="6">
                  <c:v> 606</c:v>
                </c:pt>
                <c:pt idx="7">
                  <c:v> 607</c:v>
                </c:pt>
                <c:pt idx="8">
                  <c:v> 608</c:v>
                </c:pt>
                <c:pt idx="9">
                  <c:v> 609</c:v>
                </c:pt>
                <c:pt idx="10">
                  <c:v> 610</c:v>
                </c:pt>
                <c:pt idx="11">
                  <c:v> 611</c:v>
                </c:pt>
                <c:pt idx="12">
                  <c:v> 612</c:v>
                </c:pt>
                <c:pt idx="13">
                  <c:v> 613</c:v>
                </c:pt>
                <c:pt idx="14">
                  <c:v> 614</c:v>
                </c:pt>
                <c:pt idx="15">
                  <c:v> 615</c:v>
                </c:pt>
                <c:pt idx="16">
                  <c:v> 616</c:v>
                </c:pt>
                <c:pt idx="17">
                  <c:v> 617</c:v>
                </c:pt>
                <c:pt idx="18">
                  <c:v> 618</c:v>
                </c:pt>
                <c:pt idx="19">
                  <c:v> 619</c:v>
                </c:pt>
                <c:pt idx="20">
                  <c:v> 620</c:v>
                </c:pt>
                <c:pt idx="21">
                  <c:v> 621</c:v>
                </c:pt>
                <c:pt idx="22">
                  <c:v> 622</c:v>
                </c:pt>
                <c:pt idx="23">
                  <c:v> 623</c:v>
                </c:pt>
                <c:pt idx="24">
                  <c:v> 624</c:v>
                </c:pt>
                <c:pt idx="25">
                  <c:v> 625</c:v>
                </c:pt>
                <c:pt idx="26">
                  <c:v> 626</c:v>
                </c:pt>
                <c:pt idx="27">
                  <c:v> 627</c:v>
                </c:pt>
                <c:pt idx="28">
                  <c:v> 628</c:v>
                </c:pt>
                <c:pt idx="29">
                  <c:v> 629</c:v>
                </c:pt>
                <c:pt idx="30">
                  <c:v> 630</c:v>
                </c:pt>
                <c:pt idx="31">
                  <c:v> 631</c:v>
                </c:pt>
                <c:pt idx="32">
                  <c:v> 632</c:v>
                </c:pt>
                <c:pt idx="33">
                  <c:v> 633</c:v>
                </c:pt>
                <c:pt idx="34">
                  <c:v> 634</c:v>
                </c:pt>
                <c:pt idx="35">
                  <c:v> 635</c:v>
                </c:pt>
                <c:pt idx="36">
                  <c:v> 636</c:v>
                </c:pt>
                <c:pt idx="37">
                  <c:v> 637</c:v>
                </c:pt>
                <c:pt idx="38">
                  <c:v> 638</c:v>
                </c:pt>
                <c:pt idx="39">
                  <c:v> 639</c:v>
                </c:pt>
                <c:pt idx="40">
                  <c:v> 640</c:v>
                </c:pt>
                <c:pt idx="41">
                  <c:v> 641</c:v>
                </c:pt>
                <c:pt idx="42">
                  <c:v> 642</c:v>
                </c:pt>
                <c:pt idx="43">
                  <c:v> 643</c:v>
                </c:pt>
                <c:pt idx="44">
                  <c:v> 644</c:v>
                </c:pt>
                <c:pt idx="45">
                  <c:v> 645</c:v>
                </c:pt>
                <c:pt idx="46">
                  <c:v> 646</c:v>
                </c:pt>
                <c:pt idx="47">
                  <c:v> 647</c:v>
                </c:pt>
                <c:pt idx="48">
                  <c:v> 648</c:v>
                </c:pt>
                <c:pt idx="49">
                  <c:v> 649</c:v>
                </c:pt>
                <c:pt idx="50">
                  <c:v> 650</c:v>
                </c:pt>
                <c:pt idx="51">
                  <c:v> 651</c:v>
                </c:pt>
                <c:pt idx="52">
                  <c:v> 652</c:v>
                </c:pt>
                <c:pt idx="53">
                  <c:v> 653</c:v>
                </c:pt>
                <c:pt idx="54">
                  <c:v> 654</c:v>
                </c:pt>
                <c:pt idx="55">
                  <c:v> 655</c:v>
                </c:pt>
                <c:pt idx="56">
                  <c:v> 656</c:v>
                </c:pt>
                <c:pt idx="57">
                  <c:v> 657</c:v>
                </c:pt>
                <c:pt idx="58">
                  <c:v> 658</c:v>
                </c:pt>
                <c:pt idx="59">
                  <c:v> 659</c:v>
                </c:pt>
                <c:pt idx="60">
                  <c:v> 660</c:v>
                </c:pt>
                <c:pt idx="61">
                  <c:v> 661</c:v>
                </c:pt>
                <c:pt idx="62">
                  <c:v> 662</c:v>
                </c:pt>
                <c:pt idx="63">
                  <c:v> 663</c:v>
                </c:pt>
                <c:pt idx="64">
                  <c:v> 664</c:v>
                </c:pt>
                <c:pt idx="65">
                  <c:v> 665</c:v>
                </c:pt>
                <c:pt idx="66">
                  <c:v> 666</c:v>
                </c:pt>
                <c:pt idx="67">
                  <c:v> 667</c:v>
                </c:pt>
                <c:pt idx="68">
                  <c:v> 668</c:v>
                </c:pt>
                <c:pt idx="69">
                  <c:v> 669</c:v>
                </c:pt>
                <c:pt idx="70">
                  <c:v> 670</c:v>
                </c:pt>
                <c:pt idx="71">
                  <c:v> 671</c:v>
                </c:pt>
                <c:pt idx="72">
                  <c:v> 672</c:v>
                </c:pt>
                <c:pt idx="73">
                  <c:v> 673</c:v>
                </c:pt>
                <c:pt idx="74">
                  <c:v> 674</c:v>
                </c:pt>
                <c:pt idx="75">
                  <c:v> 675</c:v>
                </c:pt>
                <c:pt idx="76">
                  <c:v> 676</c:v>
                </c:pt>
                <c:pt idx="77">
                  <c:v> 677</c:v>
                </c:pt>
                <c:pt idx="78">
                  <c:v> 678</c:v>
                </c:pt>
                <c:pt idx="79">
                  <c:v> 679</c:v>
                </c:pt>
                <c:pt idx="80">
                  <c:v> 680</c:v>
                </c:pt>
                <c:pt idx="81">
                  <c:v> 681</c:v>
                </c:pt>
                <c:pt idx="82">
                  <c:v> 682</c:v>
                </c:pt>
                <c:pt idx="83">
                  <c:v> 683</c:v>
                </c:pt>
                <c:pt idx="84">
                  <c:v> 684</c:v>
                </c:pt>
                <c:pt idx="85">
                  <c:v> 685</c:v>
                </c:pt>
                <c:pt idx="86">
                  <c:v> 686</c:v>
                </c:pt>
                <c:pt idx="87">
                  <c:v> 687</c:v>
                </c:pt>
                <c:pt idx="88">
                  <c:v> 688</c:v>
                </c:pt>
                <c:pt idx="89">
                  <c:v> 689</c:v>
                </c:pt>
                <c:pt idx="90">
                  <c:v> 690</c:v>
                </c:pt>
                <c:pt idx="91">
                  <c:v> 691</c:v>
                </c:pt>
                <c:pt idx="92">
                  <c:v> 692</c:v>
                </c:pt>
                <c:pt idx="93">
                  <c:v> 693</c:v>
                </c:pt>
                <c:pt idx="94">
                  <c:v> 694</c:v>
                </c:pt>
                <c:pt idx="95">
                  <c:v> 695</c:v>
                </c:pt>
                <c:pt idx="96">
                  <c:v> 696</c:v>
                </c:pt>
                <c:pt idx="97">
                  <c:v> 697</c:v>
                </c:pt>
                <c:pt idx="98">
                  <c:v> 698</c:v>
                </c:pt>
                <c:pt idx="99">
                  <c:v> 699</c:v>
                </c:pt>
                <c:pt idx="100">
                  <c:v> 700</c:v>
                </c:pt>
                <c:pt idx="101">
                  <c:v> 701</c:v>
                </c:pt>
                <c:pt idx="102">
                  <c:v> 702</c:v>
                </c:pt>
                <c:pt idx="103">
                  <c:v> 703</c:v>
                </c:pt>
                <c:pt idx="104">
                  <c:v> 704</c:v>
                </c:pt>
                <c:pt idx="105">
                  <c:v> 705</c:v>
                </c:pt>
                <c:pt idx="106">
                  <c:v> 706</c:v>
                </c:pt>
                <c:pt idx="107">
                  <c:v> 707</c:v>
                </c:pt>
                <c:pt idx="108">
                  <c:v> 708</c:v>
                </c:pt>
                <c:pt idx="109">
                  <c:v> 709</c:v>
                </c:pt>
                <c:pt idx="110">
                  <c:v> 710</c:v>
                </c:pt>
                <c:pt idx="111">
                  <c:v> 711</c:v>
                </c:pt>
                <c:pt idx="112">
                  <c:v> 712</c:v>
                </c:pt>
                <c:pt idx="113">
                  <c:v> 713</c:v>
                </c:pt>
                <c:pt idx="114">
                  <c:v> 714</c:v>
                </c:pt>
                <c:pt idx="115">
                  <c:v> 715</c:v>
                </c:pt>
                <c:pt idx="116">
                  <c:v> 716</c:v>
                </c:pt>
                <c:pt idx="117">
                  <c:v> 717</c:v>
                </c:pt>
                <c:pt idx="118">
                  <c:v> 718</c:v>
                </c:pt>
                <c:pt idx="119">
                  <c:v> 719</c:v>
                </c:pt>
                <c:pt idx="120">
                  <c:v> 720</c:v>
                </c:pt>
                <c:pt idx="121">
                  <c:v> 721</c:v>
                </c:pt>
                <c:pt idx="122">
                  <c:v> 722</c:v>
                </c:pt>
                <c:pt idx="123">
                  <c:v> 723</c:v>
                </c:pt>
                <c:pt idx="124">
                  <c:v> 724</c:v>
                </c:pt>
                <c:pt idx="125">
                  <c:v> 725</c:v>
                </c:pt>
                <c:pt idx="126">
                  <c:v> 726</c:v>
                </c:pt>
                <c:pt idx="127">
                  <c:v> 727</c:v>
                </c:pt>
                <c:pt idx="128">
                  <c:v> 728</c:v>
                </c:pt>
                <c:pt idx="129">
                  <c:v> 729</c:v>
                </c:pt>
                <c:pt idx="130">
                  <c:v> 730</c:v>
                </c:pt>
                <c:pt idx="131">
                  <c:v> 731</c:v>
                </c:pt>
                <c:pt idx="132">
                  <c:v> 732</c:v>
                </c:pt>
                <c:pt idx="133">
                  <c:v> 733</c:v>
                </c:pt>
                <c:pt idx="134">
                  <c:v> 734</c:v>
                </c:pt>
                <c:pt idx="135">
                  <c:v> 735</c:v>
                </c:pt>
                <c:pt idx="136">
                  <c:v> 736</c:v>
                </c:pt>
                <c:pt idx="137">
                  <c:v> 737</c:v>
                </c:pt>
                <c:pt idx="138">
                  <c:v> 738</c:v>
                </c:pt>
                <c:pt idx="139">
                  <c:v> 739</c:v>
                </c:pt>
                <c:pt idx="140">
                  <c:v> 740</c:v>
                </c:pt>
                <c:pt idx="141">
                  <c:v> 741</c:v>
                </c:pt>
                <c:pt idx="142">
                  <c:v> 742</c:v>
                </c:pt>
                <c:pt idx="143">
                  <c:v> 743</c:v>
                </c:pt>
                <c:pt idx="144">
                  <c:v> 744</c:v>
                </c:pt>
                <c:pt idx="145">
                  <c:v> 745</c:v>
                </c:pt>
                <c:pt idx="146">
                  <c:v> 746</c:v>
                </c:pt>
                <c:pt idx="147">
                  <c:v> 747</c:v>
                </c:pt>
                <c:pt idx="148">
                  <c:v> 748</c:v>
                </c:pt>
                <c:pt idx="149">
                  <c:v> 749</c:v>
                </c:pt>
                <c:pt idx="150">
                  <c:v> 750</c:v>
                </c:pt>
              </c:strCache>
            </c:strRef>
          </c:cat>
          <c:val>
            <c:numRef>
              <c:f>'Enter Data 1'!$O$603:$O$753</c:f>
              <c:numCache>
                <c:formatCode>General</c:formatCode>
                <c:ptCount val="151"/>
              </c:numCache>
            </c:numRef>
          </c:val>
          <c:smooth val="0"/>
          <c:extLst>
            <c:ext xmlns:c16="http://schemas.microsoft.com/office/drawing/2014/chart" uri="{C3380CC4-5D6E-409C-BE32-E72D297353CC}">
              <c16:uniqueId val="{00000007-5DC7-DD46-8ACC-24B4A4FA5154}"/>
            </c:ext>
          </c:extLst>
        </c:ser>
        <c:ser>
          <c:idx val="7"/>
          <c:order val="7"/>
          <c:spPr>
            <a:ln w="12700" cap="rnd">
              <a:noFill/>
              <a:round/>
            </a:ln>
            <a:effectLst/>
          </c:spPr>
          <c:marker>
            <c:symbol val="circle"/>
            <c:size val="4"/>
            <c:spPr>
              <a:solidFill>
                <a:schemeClr val="accent6">
                  <a:lumMod val="60000"/>
                  <a:lumOff val="40000"/>
                </a:schemeClr>
              </a:solidFill>
              <a:ln w="3175">
                <a:solidFill>
                  <a:schemeClr val="accent6">
                    <a:lumMod val="60000"/>
                    <a:lumOff val="40000"/>
                  </a:schemeClr>
                </a:solidFill>
              </a:ln>
              <a:effectLst/>
            </c:spPr>
          </c:marker>
          <c:cat>
            <c:strRef>
              <c:f>'Enter Data 1'!$B$603:$C$753</c:f>
              <c:strCache>
                <c:ptCount val="151"/>
                <c:pt idx="0">
                  <c:v> 600</c:v>
                </c:pt>
                <c:pt idx="1">
                  <c:v> 601</c:v>
                </c:pt>
                <c:pt idx="2">
                  <c:v> 602</c:v>
                </c:pt>
                <c:pt idx="3">
                  <c:v> 603</c:v>
                </c:pt>
                <c:pt idx="4">
                  <c:v> 604</c:v>
                </c:pt>
                <c:pt idx="5">
                  <c:v> 605</c:v>
                </c:pt>
                <c:pt idx="6">
                  <c:v> 606</c:v>
                </c:pt>
                <c:pt idx="7">
                  <c:v> 607</c:v>
                </c:pt>
                <c:pt idx="8">
                  <c:v> 608</c:v>
                </c:pt>
                <c:pt idx="9">
                  <c:v> 609</c:v>
                </c:pt>
                <c:pt idx="10">
                  <c:v> 610</c:v>
                </c:pt>
                <c:pt idx="11">
                  <c:v> 611</c:v>
                </c:pt>
                <c:pt idx="12">
                  <c:v> 612</c:v>
                </c:pt>
                <c:pt idx="13">
                  <c:v> 613</c:v>
                </c:pt>
                <c:pt idx="14">
                  <c:v> 614</c:v>
                </c:pt>
                <c:pt idx="15">
                  <c:v> 615</c:v>
                </c:pt>
                <c:pt idx="16">
                  <c:v> 616</c:v>
                </c:pt>
                <c:pt idx="17">
                  <c:v> 617</c:v>
                </c:pt>
                <c:pt idx="18">
                  <c:v> 618</c:v>
                </c:pt>
                <c:pt idx="19">
                  <c:v> 619</c:v>
                </c:pt>
                <c:pt idx="20">
                  <c:v> 620</c:v>
                </c:pt>
                <c:pt idx="21">
                  <c:v> 621</c:v>
                </c:pt>
                <c:pt idx="22">
                  <c:v> 622</c:v>
                </c:pt>
                <c:pt idx="23">
                  <c:v> 623</c:v>
                </c:pt>
                <c:pt idx="24">
                  <c:v> 624</c:v>
                </c:pt>
                <c:pt idx="25">
                  <c:v> 625</c:v>
                </c:pt>
                <c:pt idx="26">
                  <c:v> 626</c:v>
                </c:pt>
                <c:pt idx="27">
                  <c:v> 627</c:v>
                </c:pt>
                <c:pt idx="28">
                  <c:v> 628</c:v>
                </c:pt>
                <c:pt idx="29">
                  <c:v> 629</c:v>
                </c:pt>
                <c:pt idx="30">
                  <c:v> 630</c:v>
                </c:pt>
                <c:pt idx="31">
                  <c:v> 631</c:v>
                </c:pt>
                <c:pt idx="32">
                  <c:v> 632</c:v>
                </c:pt>
                <c:pt idx="33">
                  <c:v> 633</c:v>
                </c:pt>
                <c:pt idx="34">
                  <c:v> 634</c:v>
                </c:pt>
                <c:pt idx="35">
                  <c:v> 635</c:v>
                </c:pt>
                <c:pt idx="36">
                  <c:v> 636</c:v>
                </c:pt>
                <c:pt idx="37">
                  <c:v> 637</c:v>
                </c:pt>
                <c:pt idx="38">
                  <c:v> 638</c:v>
                </c:pt>
                <c:pt idx="39">
                  <c:v> 639</c:v>
                </c:pt>
                <c:pt idx="40">
                  <c:v> 640</c:v>
                </c:pt>
                <c:pt idx="41">
                  <c:v> 641</c:v>
                </c:pt>
                <c:pt idx="42">
                  <c:v> 642</c:v>
                </c:pt>
                <c:pt idx="43">
                  <c:v> 643</c:v>
                </c:pt>
                <c:pt idx="44">
                  <c:v> 644</c:v>
                </c:pt>
                <c:pt idx="45">
                  <c:v> 645</c:v>
                </c:pt>
                <c:pt idx="46">
                  <c:v> 646</c:v>
                </c:pt>
                <c:pt idx="47">
                  <c:v> 647</c:v>
                </c:pt>
                <c:pt idx="48">
                  <c:v> 648</c:v>
                </c:pt>
                <c:pt idx="49">
                  <c:v> 649</c:v>
                </c:pt>
                <c:pt idx="50">
                  <c:v> 650</c:v>
                </c:pt>
                <c:pt idx="51">
                  <c:v> 651</c:v>
                </c:pt>
                <c:pt idx="52">
                  <c:v> 652</c:v>
                </c:pt>
                <c:pt idx="53">
                  <c:v> 653</c:v>
                </c:pt>
                <c:pt idx="54">
                  <c:v> 654</c:v>
                </c:pt>
                <c:pt idx="55">
                  <c:v> 655</c:v>
                </c:pt>
                <c:pt idx="56">
                  <c:v> 656</c:v>
                </c:pt>
                <c:pt idx="57">
                  <c:v> 657</c:v>
                </c:pt>
                <c:pt idx="58">
                  <c:v> 658</c:v>
                </c:pt>
                <c:pt idx="59">
                  <c:v> 659</c:v>
                </c:pt>
                <c:pt idx="60">
                  <c:v> 660</c:v>
                </c:pt>
                <c:pt idx="61">
                  <c:v> 661</c:v>
                </c:pt>
                <c:pt idx="62">
                  <c:v> 662</c:v>
                </c:pt>
                <c:pt idx="63">
                  <c:v> 663</c:v>
                </c:pt>
                <c:pt idx="64">
                  <c:v> 664</c:v>
                </c:pt>
                <c:pt idx="65">
                  <c:v> 665</c:v>
                </c:pt>
                <c:pt idx="66">
                  <c:v> 666</c:v>
                </c:pt>
                <c:pt idx="67">
                  <c:v> 667</c:v>
                </c:pt>
                <c:pt idx="68">
                  <c:v> 668</c:v>
                </c:pt>
                <c:pt idx="69">
                  <c:v> 669</c:v>
                </c:pt>
                <c:pt idx="70">
                  <c:v> 670</c:v>
                </c:pt>
                <c:pt idx="71">
                  <c:v> 671</c:v>
                </c:pt>
                <c:pt idx="72">
                  <c:v> 672</c:v>
                </c:pt>
                <c:pt idx="73">
                  <c:v> 673</c:v>
                </c:pt>
                <c:pt idx="74">
                  <c:v> 674</c:v>
                </c:pt>
                <c:pt idx="75">
                  <c:v> 675</c:v>
                </c:pt>
                <c:pt idx="76">
                  <c:v> 676</c:v>
                </c:pt>
                <c:pt idx="77">
                  <c:v> 677</c:v>
                </c:pt>
                <c:pt idx="78">
                  <c:v> 678</c:v>
                </c:pt>
                <c:pt idx="79">
                  <c:v> 679</c:v>
                </c:pt>
                <c:pt idx="80">
                  <c:v> 680</c:v>
                </c:pt>
                <c:pt idx="81">
                  <c:v> 681</c:v>
                </c:pt>
                <c:pt idx="82">
                  <c:v> 682</c:v>
                </c:pt>
                <c:pt idx="83">
                  <c:v> 683</c:v>
                </c:pt>
                <c:pt idx="84">
                  <c:v> 684</c:v>
                </c:pt>
                <c:pt idx="85">
                  <c:v> 685</c:v>
                </c:pt>
                <c:pt idx="86">
                  <c:v> 686</c:v>
                </c:pt>
                <c:pt idx="87">
                  <c:v> 687</c:v>
                </c:pt>
                <c:pt idx="88">
                  <c:v> 688</c:v>
                </c:pt>
                <c:pt idx="89">
                  <c:v> 689</c:v>
                </c:pt>
                <c:pt idx="90">
                  <c:v> 690</c:v>
                </c:pt>
                <c:pt idx="91">
                  <c:v> 691</c:v>
                </c:pt>
                <c:pt idx="92">
                  <c:v> 692</c:v>
                </c:pt>
                <c:pt idx="93">
                  <c:v> 693</c:v>
                </c:pt>
                <c:pt idx="94">
                  <c:v> 694</c:v>
                </c:pt>
                <c:pt idx="95">
                  <c:v> 695</c:v>
                </c:pt>
                <c:pt idx="96">
                  <c:v> 696</c:v>
                </c:pt>
                <c:pt idx="97">
                  <c:v> 697</c:v>
                </c:pt>
                <c:pt idx="98">
                  <c:v> 698</c:v>
                </c:pt>
                <c:pt idx="99">
                  <c:v> 699</c:v>
                </c:pt>
                <c:pt idx="100">
                  <c:v> 700</c:v>
                </c:pt>
                <c:pt idx="101">
                  <c:v> 701</c:v>
                </c:pt>
                <c:pt idx="102">
                  <c:v> 702</c:v>
                </c:pt>
                <c:pt idx="103">
                  <c:v> 703</c:v>
                </c:pt>
                <c:pt idx="104">
                  <c:v> 704</c:v>
                </c:pt>
                <c:pt idx="105">
                  <c:v> 705</c:v>
                </c:pt>
                <c:pt idx="106">
                  <c:v> 706</c:v>
                </c:pt>
                <c:pt idx="107">
                  <c:v> 707</c:v>
                </c:pt>
                <c:pt idx="108">
                  <c:v> 708</c:v>
                </c:pt>
                <c:pt idx="109">
                  <c:v> 709</c:v>
                </c:pt>
                <c:pt idx="110">
                  <c:v> 710</c:v>
                </c:pt>
                <c:pt idx="111">
                  <c:v> 711</c:v>
                </c:pt>
                <c:pt idx="112">
                  <c:v> 712</c:v>
                </c:pt>
                <c:pt idx="113">
                  <c:v> 713</c:v>
                </c:pt>
                <c:pt idx="114">
                  <c:v> 714</c:v>
                </c:pt>
                <c:pt idx="115">
                  <c:v> 715</c:v>
                </c:pt>
                <c:pt idx="116">
                  <c:v> 716</c:v>
                </c:pt>
                <c:pt idx="117">
                  <c:v> 717</c:v>
                </c:pt>
                <c:pt idx="118">
                  <c:v> 718</c:v>
                </c:pt>
                <c:pt idx="119">
                  <c:v> 719</c:v>
                </c:pt>
                <c:pt idx="120">
                  <c:v> 720</c:v>
                </c:pt>
                <c:pt idx="121">
                  <c:v> 721</c:v>
                </c:pt>
                <c:pt idx="122">
                  <c:v> 722</c:v>
                </c:pt>
                <c:pt idx="123">
                  <c:v> 723</c:v>
                </c:pt>
                <c:pt idx="124">
                  <c:v> 724</c:v>
                </c:pt>
                <c:pt idx="125">
                  <c:v> 725</c:v>
                </c:pt>
                <c:pt idx="126">
                  <c:v> 726</c:v>
                </c:pt>
                <c:pt idx="127">
                  <c:v> 727</c:v>
                </c:pt>
                <c:pt idx="128">
                  <c:v> 728</c:v>
                </c:pt>
                <c:pt idx="129">
                  <c:v> 729</c:v>
                </c:pt>
                <c:pt idx="130">
                  <c:v> 730</c:v>
                </c:pt>
                <c:pt idx="131">
                  <c:v> 731</c:v>
                </c:pt>
                <c:pt idx="132">
                  <c:v> 732</c:v>
                </c:pt>
                <c:pt idx="133">
                  <c:v> 733</c:v>
                </c:pt>
                <c:pt idx="134">
                  <c:v> 734</c:v>
                </c:pt>
                <c:pt idx="135">
                  <c:v> 735</c:v>
                </c:pt>
                <c:pt idx="136">
                  <c:v> 736</c:v>
                </c:pt>
                <c:pt idx="137">
                  <c:v> 737</c:v>
                </c:pt>
                <c:pt idx="138">
                  <c:v> 738</c:v>
                </c:pt>
                <c:pt idx="139">
                  <c:v> 739</c:v>
                </c:pt>
                <c:pt idx="140">
                  <c:v> 740</c:v>
                </c:pt>
                <c:pt idx="141">
                  <c:v> 741</c:v>
                </c:pt>
                <c:pt idx="142">
                  <c:v> 742</c:v>
                </c:pt>
                <c:pt idx="143">
                  <c:v> 743</c:v>
                </c:pt>
                <c:pt idx="144">
                  <c:v> 744</c:v>
                </c:pt>
                <c:pt idx="145">
                  <c:v> 745</c:v>
                </c:pt>
                <c:pt idx="146">
                  <c:v> 746</c:v>
                </c:pt>
                <c:pt idx="147">
                  <c:v> 747</c:v>
                </c:pt>
                <c:pt idx="148">
                  <c:v> 748</c:v>
                </c:pt>
                <c:pt idx="149">
                  <c:v> 749</c:v>
                </c:pt>
                <c:pt idx="150">
                  <c:v> 750</c:v>
                </c:pt>
              </c:strCache>
            </c:strRef>
          </c:cat>
          <c:val>
            <c:numRef>
              <c:f>'Enter Data 1'!$P$603:$P$753</c:f>
              <c:numCache>
                <c:formatCode>General</c:formatCode>
                <c:ptCount val="151"/>
              </c:numCache>
            </c:numRef>
          </c:val>
          <c:smooth val="0"/>
          <c:extLst>
            <c:ext xmlns:c16="http://schemas.microsoft.com/office/drawing/2014/chart" uri="{C3380CC4-5D6E-409C-BE32-E72D297353CC}">
              <c16:uniqueId val="{00000008-5DC7-DD46-8ACC-24B4A4FA5154}"/>
            </c:ext>
          </c:extLst>
        </c:ser>
        <c:ser>
          <c:idx val="8"/>
          <c:order val="8"/>
          <c:spPr>
            <a:ln w="12700" cap="rnd">
              <a:noFill/>
              <a:round/>
            </a:ln>
            <a:effectLst/>
          </c:spPr>
          <c:marker>
            <c:symbol val="circle"/>
            <c:size val="4"/>
            <c:spPr>
              <a:noFill/>
              <a:ln w="3175">
                <a:solidFill>
                  <a:schemeClr val="accent6">
                    <a:lumMod val="75000"/>
                  </a:schemeClr>
                </a:solidFill>
              </a:ln>
              <a:effectLst/>
            </c:spPr>
          </c:marker>
          <c:cat>
            <c:strRef>
              <c:f>'Enter Data 1'!$B$603:$C$753</c:f>
              <c:strCache>
                <c:ptCount val="151"/>
                <c:pt idx="0">
                  <c:v> 600</c:v>
                </c:pt>
                <c:pt idx="1">
                  <c:v> 601</c:v>
                </c:pt>
                <c:pt idx="2">
                  <c:v> 602</c:v>
                </c:pt>
                <c:pt idx="3">
                  <c:v> 603</c:v>
                </c:pt>
                <c:pt idx="4">
                  <c:v> 604</c:v>
                </c:pt>
                <c:pt idx="5">
                  <c:v> 605</c:v>
                </c:pt>
                <c:pt idx="6">
                  <c:v> 606</c:v>
                </c:pt>
                <c:pt idx="7">
                  <c:v> 607</c:v>
                </c:pt>
                <c:pt idx="8">
                  <c:v> 608</c:v>
                </c:pt>
                <c:pt idx="9">
                  <c:v> 609</c:v>
                </c:pt>
                <c:pt idx="10">
                  <c:v> 610</c:v>
                </c:pt>
                <c:pt idx="11">
                  <c:v> 611</c:v>
                </c:pt>
                <c:pt idx="12">
                  <c:v> 612</c:v>
                </c:pt>
                <c:pt idx="13">
                  <c:v> 613</c:v>
                </c:pt>
                <c:pt idx="14">
                  <c:v> 614</c:v>
                </c:pt>
                <c:pt idx="15">
                  <c:v> 615</c:v>
                </c:pt>
                <c:pt idx="16">
                  <c:v> 616</c:v>
                </c:pt>
                <c:pt idx="17">
                  <c:v> 617</c:v>
                </c:pt>
                <c:pt idx="18">
                  <c:v> 618</c:v>
                </c:pt>
                <c:pt idx="19">
                  <c:v> 619</c:v>
                </c:pt>
                <c:pt idx="20">
                  <c:v> 620</c:v>
                </c:pt>
                <c:pt idx="21">
                  <c:v> 621</c:v>
                </c:pt>
                <c:pt idx="22">
                  <c:v> 622</c:v>
                </c:pt>
                <c:pt idx="23">
                  <c:v> 623</c:v>
                </c:pt>
                <c:pt idx="24">
                  <c:v> 624</c:v>
                </c:pt>
                <c:pt idx="25">
                  <c:v> 625</c:v>
                </c:pt>
                <c:pt idx="26">
                  <c:v> 626</c:v>
                </c:pt>
                <c:pt idx="27">
                  <c:v> 627</c:v>
                </c:pt>
                <c:pt idx="28">
                  <c:v> 628</c:v>
                </c:pt>
                <c:pt idx="29">
                  <c:v> 629</c:v>
                </c:pt>
                <c:pt idx="30">
                  <c:v> 630</c:v>
                </c:pt>
                <c:pt idx="31">
                  <c:v> 631</c:v>
                </c:pt>
                <c:pt idx="32">
                  <c:v> 632</c:v>
                </c:pt>
                <c:pt idx="33">
                  <c:v> 633</c:v>
                </c:pt>
                <c:pt idx="34">
                  <c:v> 634</c:v>
                </c:pt>
                <c:pt idx="35">
                  <c:v> 635</c:v>
                </c:pt>
                <c:pt idx="36">
                  <c:v> 636</c:v>
                </c:pt>
                <c:pt idx="37">
                  <c:v> 637</c:v>
                </c:pt>
                <c:pt idx="38">
                  <c:v> 638</c:v>
                </c:pt>
                <c:pt idx="39">
                  <c:v> 639</c:v>
                </c:pt>
                <c:pt idx="40">
                  <c:v> 640</c:v>
                </c:pt>
                <c:pt idx="41">
                  <c:v> 641</c:v>
                </c:pt>
                <c:pt idx="42">
                  <c:v> 642</c:v>
                </c:pt>
                <c:pt idx="43">
                  <c:v> 643</c:v>
                </c:pt>
                <c:pt idx="44">
                  <c:v> 644</c:v>
                </c:pt>
                <c:pt idx="45">
                  <c:v> 645</c:v>
                </c:pt>
                <c:pt idx="46">
                  <c:v> 646</c:v>
                </c:pt>
                <c:pt idx="47">
                  <c:v> 647</c:v>
                </c:pt>
                <c:pt idx="48">
                  <c:v> 648</c:v>
                </c:pt>
                <c:pt idx="49">
                  <c:v> 649</c:v>
                </c:pt>
                <c:pt idx="50">
                  <c:v> 650</c:v>
                </c:pt>
                <c:pt idx="51">
                  <c:v> 651</c:v>
                </c:pt>
                <c:pt idx="52">
                  <c:v> 652</c:v>
                </c:pt>
                <c:pt idx="53">
                  <c:v> 653</c:v>
                </c:pt>
                <c:pt idx="54">
                  <c:v> 654</c:v>
                </c:pt>
                <c:pt idx="55">
                  <c:v> 655</c:v>
                </c:pt>
                <c:pt idx="56">
                  <c:v> 656</c:v>
                </c:pt>
                <c:pt idx="57">
                  <c:v> 657</c:v>
                </c:pt>
                <c:pt idx="58">
                  <c:v> 658</c:v>
                </c:pt>
                <c:pt idx="59">
                  <c:v> 659</c:v>
                </c:pt>
                <c:pt idx="60">
                  <c:v> 660</c:v>
                </c:pt>
                <c:pt idx="61">
                  <c:v> 661</c:v>
                </c:pt>
                <c:pt idx="62">
                  <c:v> 662</c:v>
                </c:pt>
                <c:pt idx="63">
                  <c:v> 663</c:v>
                </c:pt>
                <c:pt idx="64">
                  <c:v> 664</c:v>
                </c:pt>
                <c:pt idx="65">
                  <c:v> 665</c:v>
                </c:pt>
                <c:pt idx="66">
                  <c:v> 666</c:v>
                </c:pt>
                <c:pt idx="67">
                  <c:v> 667</c:v>
                </c:pt>
                <c:pt idx="68">
                  <c:v> 668</c:v>
                </c:pt>
                <c:pt idx="69">
                  <c:v> 669</c:v>
                </c:pt>
                <c:pt idx="70">
                  <c:v> 670</c:v>
                </c:pt>
                <c:pt idx="71">
                  <c:v> 671</c:v>
                </c:pt>
                <c:pt idx="72">
                  <c:v> 672</c:v>
                </c:pt>
                <c:pt idx="73">
                  <c:v> 673</c:v>
                </c:pt>
                <c:pt idx="74">
                  <c:v> 674</c:v>
                </c:pt>
                <c:pt idx="75">
                  <c:v> 675</c:v>
                </c:pt>
                <c:pt idx="76">
                  <c:v> 676</c:v>
                </c:pt>
                <c:pt idx="77">
                  <c:v> 677</c:v>
                </c:pt>
                <c:pt idx="78">
                  <c:v> 678</c:v>
                </c:pt>
                <c:pt idx="79">
                  <c:v> 679</c:v>
                </c:pt>
                <c:pt idx="80">
                  <c:v> 680</c:v>
                </c:pt>
                <c:pt idx="81">
                  <c:v> 681</c:v>
                </c:pt>
                <c:pt idx="82">
                  <c:v> 682</c:v>
                </c:pt>
                <c:pt idx="83">
                  <c:v> 683</c:v>
                </c:pt>
                <c:pt idx="84">
                  <c:v> 684</c:v>
                </c:pt>
                <c:pt idx="85">
                  <c:v> 685</c:v>
                </c:pt>
                <c:pt idx="86">
                  <c:v> 686</c:v>
                </c:pt>
                <c:pt idx="87">
                  <c:v> 687</c:v>
                </c:pt>
                <c:pt idx="88">
                  <c:v> 688</c:v>
                </c:pt>
                <c:pt idx="89">
                  <c:v> 689</c:v>
                </c:pt>
                <c:pt idx="90">
                  <c:v> 690</c:v>
                </c:pt>
                <c:pt idx="91">
                  <c:v> 691</c:v>
                </c:pt>
                <c:pt idx="92">
                  <c:v> 692</c:v>
                </c:pt>
                <c:pt idx="93">
                  <c:v> 693</c:v>
                </c:pt>
                <c:pt idx="94">
                  <c:v> 694</c:v>
                </c:pt>
                <c:pt idx="95">
                  <c:v> 695</c:v>
                </c:pt>
                <c:pt idx="96">
                  <c:v> 696</c:v>
                </c:pt>
                <c:pt idx="97">
                  <c:v> 697</c:v>
                </c:pt>
                <c:pt idx="98">
                  <c:v> 698</c:v>
                </c:pt>
                <c:pt idx="99">
                  <c:v> 699</c:v>
                </c:pt>
                <c:pt idx="100">
                  <c:v> 700</c:v>
                </c:pt>
                <c:pt idx="101">
                  <c:v> 701</c:v>
                </c:pt>
                <c:pt idx="102">
                  <c:v> 702</c:v>
                </c:pt>
                <c:pt idx="103">
                  <c:v> 703</c:v>
                </c:pt>
                <c:pt idx="104">
                  <c:v> 704</c:v>
                </c:pt>
                <c:pt idx="105">
                  <c:v> 705</c:v>
                </c:pt>
                <c:pt idx="106">
                  <c:v> 706</c:v>
                </c:pt>
                <c:pt idx="107">
                  <c:v> 707</c:v>
                </c:pt>
                <c:pt idx="108">
                  <c:v> 708</c:v>
                </c:pt>
                <c:pt idx="109">
                  <c:v> 709</c:v>
                </c:pt>
                <c:pt idx="110">
                  <c:v> 710</c:v>
                </c:pt>
                <c:pt idx="111">
                  <c:v> 711</c:v>
                </c:pt>
                <c:pt idx="112">
                  <c:v> 712</c:v>
                </c:pt>
                <c:pt idx="113">
                  <c:v> 713</c:v>
                </c:pt>
                <c:pt idx="114">
                  <c:v> 714</c:v>
                </c:pt>
                <c:pt idx="115">
                  <c:v> 715</c:v>
                </c:pt>
                <c:pt idx="116">
                  <c:v> 716</c:v>
                </c:pt>
                <c:pt idx="117">
                  <c:v> 717</c:v>
                </c:pt>
                <c:pt idx="118">
                  <c:v> 718</c:v>
                </c:pt>
                <c:pt idx="119">
                  <c:v> 719</c:v>
                </c:pt>
                <c:pt idx="120">
                  <c:v> 720</c:v>
                </c:pt>
                <c:pt idx="121">
                  <c:v> 721</c:v>
                </c:pt>
                <c:pt idx="122">
                  <c:v> 722</c:v>
                </c:pt>
                <c:pt idx="123">
                  <c:v> 723</c:v>
                </c:pt>
                <c:pt idx="124">
                  <c:v> 724</c:v>
                </c:pt>
                <c:pt idx="125">
                  <c:v> 725</c:v>
                </c:pt>
                <c:pt idx="126">
                  <c:v> 726</c:v>
                </c:pt>
                <c:pt idx="127">
                  <c:v> 727</c:v>
                </c:pt>
                <c:pt idx="128">
                  <c:v> 728</c:v>
                </c:pt>
                <c:pt idx="129">
                  <c:v> 729</c:v>
                </c:pt>
                <c:pt idx="130">
                  <c:v> 730</c:v>
                </c:pt>
                <c:pt idx="131">
                  <c:v> 731</c:v>
                </c:pt>
                <c:pt idx="132">
                  <c:v> 732</c:v>
                </c:pt>
                <c:pt idx="133">
                  <c:v> 733</c:v>
                </c:pt>
                <c:pt idx="134">
                  <c:v> 734</c:v>
                </c:pt>
                <c:pt idx="135">
                  <c:v> 735</c:v>
                </c:pt>
                <c:pt idx="136">
                  <c:v> 736</c:v>
                </c:pt>
                <c:pt idx="137">
                  <c:v> 737</c:v>
                </c:pt>
                <c:pt idx="138">
                  <c:v> 738</c:v>
                </c:pt>
                <c:pt idx="139">
                  <c:v> 739</c:v>
                </c:pt>
                <c:pt idx="140">
                  <c:v> 740</c:v>
                </c:pt>
                <c:pt idx="141">
                  <c:v> 741</c:v>
                </c:pt>
                <c:pt idx="142">
                  <c:v> 742</c:v>
                </c:pt>
                <c:pt idx="143">
                  <c:v> 743</c:v>
                </c:pt>
                <c:pt idx="144">
                  <c:v> 744</c:v>
                </c:pt>
                <c:pt idx="145">
                  <c:v> 745</c:v>
                </c:pt>
                <c:pt idx="146">
                  <c:v> 746</c:v>
                </c:pt>
                <c:pt idx="147">
                  <c:v> 747</c:v>
                </c:pt>
                <c:pt idx="148">
                  <c:v> 748</c:v>
                </c:pt>
                <c:pt idx="149">
                  <c:v> 749</c:v>
                </c:pt>
                <c:pt idx="150">
                  <c:v> 750</c:v>
                </c:pt>
              </c:strCache>
            </c:strRef>
          </c:cat>
          <c:val>
            <c:numRef>
              <c:f>'Enter Data 1'!$Q$603:$Q$753</c:f>
              <c:numCache>
                <c:formatCode>General</c:formatCode>
                <c:ptCount val="151"/>
              </c:numCache>
            </c:numRef>
          </c:val>
          <c:smooth val="0"/>
          <c:extLst>
            <c:ext xmlns:c16="http://schemas.microsoft.com/office/drawing/2014/chart" uri="{C3380CC4-5D6E-409C-BE32-E72D297353CC}">
              <c16:uniqueId val="{00000009-5DC7-DD46-8ACC-24B4A4FA5154}"/>
            </c:ext>
          </c:extLst>
        </c:ser>
        <c:ser>
          <c:idx val="9"/>
          <c:order val="9"/>
          <c:spPr>
            <a:ln w="28575" cap="rnd">
              <a:noFill/>
              <a:round/>
            </a:ln>
            <a:effectLst/>
          </c:spPr>
          <c:marker>
            <c:symbol val="circle"/>
            <c:size val="4"/>
            <c:spPr>
              <a:solidFill>
                <a:schemeClr val="accent6">
                  <a:lumMod val="75000"/>
                </a:schemeClr>
              </a:solidFill>
              <a:ln w="3175">
                <a:noFill/>
              </a:ln>
              <a:effectLst/>
            </c:spPr>
          </c:marker>
          <c:cat>
            <c:strRef>
              <c:f>'Enter Data 1'!$B$603:$C$753</c:f>
              <c:strCache>
                <c:ptCount val="151"/>
                <c:pt idx="0">
                  <c:v> 600</c:v>
                </c:pt>
                <c:pt idx="1">
                  <c:v> 601</c:v>
                </c:pt>
                <c:pt idx="2">
                  <c:v> 602</c:v>
                </c:pt>
                <c:pt idx="3">
                  <c:v> 603</c:v>
                </c:pt>
                <c:pt idx="4">
                  <c:v> 604</c:v>
                </c:pt>
                <c:pt idx="5">
                  <c:v> 605</c:v>
                </c:pt>
                <c:pt idx="6">
                  <c:v> 606</c:v>
                </c:pt>
                <c:pt idx="7">
                  <c:v> 607</c:v>
                </c:pt>
                <c:pt idx="8">
                  <c:v> 608</c:v>
                </c:pt>
                <c:pt idx="9">
                  <c:v> 609</c:v>
                </c:pt>
                <c:pt idx="10">
                  <c:v> 610</c:v>
                </c:pt>
                <c:pt idx="11">
                  <c:v> 611</c:v>
                </c:pt>
                <c:pt idx="12">
                  <c:v> 612</c:v>
                </c:pt>
                <c:pt idx="13">
                  <c:v> 613</c:v>
                </c:pt>
                <c:pt idx="14">
                  <c:v> 614</c:v>
                </c:pt>
                <c:pt idx="15">
                  <c:v> 615</c:v>
                </c:pt>
                <c:pt idx="16">
                  <c:v> 616</c:v>
                </c:pt>
                <c:pt idx="17">
                  <c:v> 617</c:v>
                </c:pt>
                <c:pt idx="18">
                  <c:v> 618</c:v>
                </c:pt>
                <c:pt idx="19">
                  <c:v> 619</c:v>
                </c:pt>
                <c:pt idx="20">
                  <c:v> 620</c:v>
                </c:pt>
                <c:pt idx="21">
                  <c:v> 621</c:v>
                </c:pt>
                <c:pt idx="22">
                  <c:v> 622</c:v>
                </c:pt>
                <c:pt idx="23">
                  <c:v> 623</c:v>
                </c:pt>
                <c:pt idx="24">
                  <c:v> 624</c:v>
                </c:pt>
                <c:pt idx="25">
                  <c:v> 625</c:v>
                </c:pt>
                <c:pt idx="26">
                  <c:v> 626</c:v>
                </c:pt>
                <c:pt idx="27">
                  <c:v> 627</c:v>
                </c:pt>
                <c:pt idx="28">
                  <c:v> 628</c:v>
                </c:pt>
                <c:pt idx="29">
                  <c:v> 629</c:v>
                </c:pt>
                <c:pt idx="30">
                  <c:v> 630</c:v>
                </c:pt>
                <c:pt idx="31">
                  <c:v> 631</c:v>
                </c:pt>
                <c:pt idx="32">
                  <c:v> 632</c:v>
                </c:pt>
                <c:pt idx="33">
                  <c:v> 633</c:v>
                </c:pt>
                <c:pt idx="34">
                  <c:v> 634</c:v>
                </c:pt>
                <c:pt idx="35">
                  <c:v> 635</c:v>
                </c:pt>
                <c:pt idx="36">
                  <c:v> 636</c:v>
                </c:pt>
                <c:pt idx="37">
                  <c:v> 637</c:v>
                </c:pt>
                <c:pt idx="38">
                  <c:v> 638</c:v>
                </c:pt>
                <c:pt idx="39">
                  <c:v> 639</c:v>
                </c:pt>
                <c:pt idx="40">
                  <c:v> 640</c:v>
                </c:pt>
                <c:pt idx="41">
                  <c:v> 641</c:v>
                </c:pt>
                <c:pt idx="42">
                  <c:v> 642</c:v>
                </c:pt>
                <c:pt idx="43">
                  <c:v> 643</c:v>
                </c:pt>
                <c:pt idx="44">
                  <c:v> 644</c:v>
                </c:pt>
                <c:pt idx="45">
                  <c:v> 645</c:v>
                </c:pt>
                <c:pt idx="46">
                  <c:v> 646</c:v>
                </c:pt>
                <c:pt idx="47">
                  <c:v> 647</c:v>
                </c:pt>
                <c:pt idx="48">
                  <c:v> 648</c:v>
                </c:pt>
                <c:pt idx="49">
                  <c:v> 649</c:v>
                </c:pt>
                <c:pt idx="50">
                  <c:v> 650</c:v>
                </c:pt>
                <c:pt idx="51">
                  <c:v> 651</c:v>
                </c:pt>
                <c:pt idx="52">
                  <c:v> 652</c:v>
                </c:pt>
                <c:pt idx="53">
                  <c:v> 653</c:v>
                </c:pt>
                <c:pt idx="54">
                  <c:v> 654</c:v>
                </c:pt>
                <c:pt idx="55">
                  <c:v> 655</c:v>
                </c:pt>
                <c:pt idx="56">
                  <c:v> 656</c:v>
                </c:pt>
                <c:pt idx="57">
                  <c:v> 657</c:v>
                </c:pt>
                <c:pt idx="58">
                  <c:v> 658</c:v>
                </c:pt>
                <c:pt idx="59">
                  <c:v> 659</c:v>
                </c:pt>
                <c:pt idx="60">
                  <c:v> 660</c:v>
                </c:pt>
                <c:pt idx="61">
                  <c:v> 661</c:v>
                </c:pt>
                <c:pt idx="62">
                  <c:v> 662</c:v>
                </c:pt>
                <c:pt idx="63">
                  <c:v> 663</c:v>
                </c:pt>
                <c:pt idx="64">
                  <c:v> 664</c:v>
                </c:pt>
                <c:pt idx="65">
                  <c:v> 665</c:v>
                </c:pt>
                <c:pt idx="66">
                  <c:v> 666</c:v>
                </c:pt>
                <c:pt idx="67">
                  <c:v> 667</c:v>
                </c:pt>
                <c:pt idx="68">
                  <c:v> 668</c:v>
                </c:pt>
                <c:pt idx="69">
                  <c:v> 669</c:v>
                </c:pt>
                <c:pt idx="70">
                  <c:v> 670</c:v>
                </c:pt>
                <c:pt idx="71">
                  <c:v> 671</c:v>
                </c:pt>
                <c:pt idx="72">
                  <c:v> 672</c:v>
                </c:pt>
                <c:pt idx="73">
                  <c:v> 673</c:v>
                </c:pt>
                <c:pt idx="74">
                  <c:v> 674</c:v>
                </c:pt>
                <c:pt idx="75">
                  <c:v> 675</c:v>
                </c:pt>
                <c:pt idx="76">
                  <c:v> 676</c:v>
                </c:pt>
                <c:pt idx="77">
                  <c:v> 677</c:v>
                </c:pt>
                <c:pt idx="78">
                  <c:v> 678</c:v>
                </c:pt>
                <c:pt idx="79">
                  <c:v> 679</c:v>
                </c:pt>
                <c:pt idx="80">
                  <c:v> 680</c:v>
                </c:pt>
                <c:pt idx="81">
                  <c:v> 681</c:v>
                </c:pt>
                <c:pt idx="82">
                  <c:v> 682</c:v>
                </c:pt>
                <c:pt idx="83">
                  <c:v> 683</c:v>
                </c:pt>
                <c:pt idx="84">
                  <c:v> 684</c:v>
                </c:pt>
                <c:pt idx="85">
                  <c:v> 685</c:v>
                </c:pt>
                <c:pt idx="86">
                  <c:v> 686</c:v>
                </c:pt>
                <c:pt idx="87">
                  <c:v> 687</c:v>
                </c:pt>
                <c:pt idx="88">
                  <c:v> 688</c:v>
                </c:pt>
                <c:pt idx="89">
                  <c:v> 689</c:v>
                </c:pt>
                <c:pt idx="90">
                  <c:v> 690</c:v>
                </c:pt>
                <c:pt idx="91">
                  <c:v> 691</c:v>
                </c:pt>
                <c:pt idx="92">
                  <c:v> 692</c:v>
                </c:pt>
                <c:pt idx="93">
                  <c:v> 693</c:v>
                </c:pt>
                <c:pt idx="94">
                  <c:v> 694</c:v>
                </c:pt>
                <c:pt idx="95">
                  <c:v> 695</c:v>
                </c:pt>
                <c:pt idx="96">
                  <c:v> 696</c:v>
                </c:pt>
                <c:pt idx="97">
                  <c:v> 697</c:v>
                </c:pt>
                <c:pt idx="98">
                  <c:v> 698</c:v>
                </c:pt>
                <c:pt idx="99">
                  <c:v> 699</c:v>
                </c:pt>
                <c:pt idx="100">
                  <c:v> 700</c:v>
                </c:pt>
                <c:pt idx="101">
                  <c:v> 701</c:v>
                </c:pt>
                <c:pt idx="102">
                  <c:v> 702</c:v>
                </c:pt>
                <c:pt idx="103">
                  <c:v> 703</c:v>
                </c:pt>
                <c:pt idx="104">
                  <c:v> 704</c:v>
                </c:pt>
                <c:pt idx="105">
                  <c:v> 705</c:v>
                </c:pt>
                <c:pt idx="106">
                  <c:v> 706</c:v>
                </c:pt>
                <c:pt idx="107">
                  <c:v> 707</c:v>
                </c:pt>
                <c:pt idx="108">
                  <c:v> 708</c:v>
                </c:pt>
                <c:pt idx="109">
                  <c:v> 709</c:v>
                </c:pt>
                <c:pt idx="110">
                  <c:v> 710</c:v>
                </c:pt>
                <c:pt idx="111">
                  <c:v> 711</c:v>
                </c:pt>
                <c:pt idx="112">
                  <c:v> 712</c:v>
                </c:pt>
                <c:pt idx="113">
                  <c:v> 713</c:v>
                </c:pt>
                <c:pt idx="114">
                  <c:v> 714</c:v>
                </c:pt>
                <c:pt idx="115">
                  <c:v> 715</c:v>
                </c:pt>
                <c:pt idx="116">
                  <c:v> 716</c:v>
                </c:pt>
                <c:pt idx="117">
                  <c:v> 717</c:v>
                </c:pt>
                <c:pt idx="118">
                  <c:v> 718</c:v>
                </c:pt>
                <c:pt idx="119">
                  <c:v> 719</c:v>
                </c:pt>
                <c:pt idx="120">
                  <c:v> 720</c:v>
                </c:pt>
                <c:pt idx="121">
                  <c:v> 721</c:v>
                </c:pt>
                <c:pt idx="122">
                  <c:v> 722</c:v>
                </c:pt>
                <c:pt idx="123">
                  <c:v> 723</c:v>
                </c:pt>
                <c:pt idx="124">
                  <c:v> 724</c:v>
                </c:pt>
                <c:pt idx="125">
                  <c:v> 725</c:v>
                </c:pt>
                <c:pt idx="126">
                  <c:v> 726</c:v>
                </c:pt>
                <c:pt idx="127">
                  <c:v> 727</c:v>
                </c:pt>
                <c:pt idx="128">
                  <c:v> 728</c:v>
                </c:pt>
                <c:pt idx="129">
                  <c:v> 729</c:v>
                </c:pt>
                <c:pt idx="130">
                  <c:v> 730</c:v>
                </c:pt>
                <c:pt idx="131">
                  <c:v> 731</c:v>
                </c:pt>
                <c:pt idx="132">
                  <c:v> 732</c:v>
                </c:pt>
                <c:pt idx="133">
                  <c:v> 733</c:v>
                </c:pt>
                <c:pt idx="134">
                  <c:v> 734</c:v>
                </c:pt>
                <c:pt idx="135">
                  <c:v> 735</c:v>
                </c:pt>
                <c:pt idx="136">
                  <c:v> 736</c:v>
                </c:pt>
                <c:pt idx="137">
                  <c:v> 737</c:v>
                </c:pt>
                <c:pt idx="138">
                  <c:v> 738</c:v>
                </c:pt>
                <c:pt idx="139">
                  <c:v> 739</c:v>
                </c:pt>
                <c:pt idx="140">
                  <c:v> 740</c:v>
                </c:pt>
                <c:pt idx="141">
                  <c:v> 741</c:v>
                </c:pt>
                <c:pt idx="142">
                  <c:v> 742</c:v>
                </c:pt>
                <c:pt idx="143">
                  <c:v> 743</c:v>
                </c:pt>
                <c:pt idx="144">
                  <c:v> 744</c:v>
                </c:pt>
                <c:pt idx="145">
                  <c:v> 745</c:v>
                </c:pt>
                <c:pt idx="146">
                  <c:v> 746</c:v>
                </c:pt>
                <c:pt idx="147">
                  <c:v> 747</c:v>
                </c:pt>
                <c:pt idx="148">
                  <c:v> 748</c:v>
                </c:pt>
                <c:pt idx="149">
                  <c:v> 749</c:v>
                </c:pt>
                <c:pt idx="150">
                  <c:v> 750</c:v>
                </c:pt>
              </c:strCache>
            </c:strRef>
          </c:cat>
          <c:val>
            <c:numRef>
              <c:f>'Enter Data 1'!$R$603:$R$753</c:f>
              <c:numCache>
                <c:formatCode>General</c:formatCode>
                <c:ptCount val="151"/>
              </c:numCache>
            </c:numRef>
          </c:val>
          <c:smooth val="0"/>
          <c:extLst>
            <c:ext xmlns:c16="http://schemas.microsoft.com/office/drawing/2014/chart" uri="{C3380CC4-5D6E-409C-BE32-E72D297353CC}">
              <c16:uniqueId val="{0000000A-5DC7-DD46-8ACC-24B4A4FA5154}"/>
            </c:ext>
          </c:extLst>
        </c:ser>
        <c:ser>
          <c:idx val="10"/>
          <c:order val="10"/>
          <c:spPr>
            <a:ln w="28575" cap="rnd">
              <a:noFill/>
              <a:round/>
            </a:ln>
            <a:effectLst/>
          </c:spPr>
          <c:marker>
            <c:symbol val="circle"/>
            <c:size val="4"/>
            <c:spPr>
              <a:noFill/>
              <a:ln w="3175">
                <a:solidFill>
                  <a:schemeClr val="accent6">
                    <a:lumMod val="75000"/>
                  </a:schemeClr>
                </a:solidFill>
              </a:ln>
              <a:effectLst/>
            </c:spPr>
          </c:marker>
          <c:cat>
            <c:strRef>
              <c:f>'Enter Data 1'!$B$603:$C$753</c:f>
              <c:strCache>
                <c:ptCount val="151"/>
                <c:pt idx="0">
                  <c:v> 600</c:v>
                </c:pt>
                <c:pt idx="1">
                  <c:v> 601</c:v>
                </c:pt>
                <c:pt idx="2">
                  <c:v> 602</c:v>
                </c:pt>
                <c:pt idx="3">
                  <c:v> 603</c:v>
                </c:pt>
                <c:pt idx="4">
                  <c:v> 604</c:v>
                </c:pt>
                <c:pt idx="5">
                  <c:v> 605</c:v>
                </c:pt>
                <c:pt idx="6">
                  <c:v> 606</c:v>
                </c:pt>
                <c:pt idx="7">
                  <c:v> 607</c:v>
                </c:pt>
                <c:pt idx="8">
                  <c:v> 608</c:v>
                </c:pt>
                <c:pt idx="9">
                  <c:v> 609</c:v>
                </c:pt>
                <c:pt idx="10">
                  <c:v> 610</c:v>
                </c:pt>
                <c:pt idx="11">
                  <c:v> 611</c:v>
                </c:pt>
                <c:pt idx="12">
                  <c:v> 612</c:v>
                </c:pt>
                <c:pt idx="13">
                  <c:v> 613</c:v>
                </c:pt>
                <c:pt idx="14">
                  <c:v> 614</c:v>
                </c:pt>
                <c:pt idx="15">
                  <c:v> 615</c:v>
                </c:pt>
                <c:pt idx="16">
                  <c:v> 616</c:v>
                </c:pt>
                <c:pt idx="17">
                  <c:v> 617</c:v>
                </c:pt>
                <c:pt idx="18">
                  <c:v> 618</c:v>
                </c:pt>
                <c:pt idx="19">
                  <c:v> 619</c:v>
                </c:pt>
                <c:pt idx="20">
                  <c:v> 620</c:v>
                </c:pt>
                <c:pt idx="21">
                  <c:v> 621</c:v>
                </c:pt>
                <c:pt idx="22">
                  <c:v> 622</c:v>
                </c:pt>
                <c:pt idx="23">
                  <c:v> 623</c:v>
                </c:pt>
                <c:pt idx="24">
                  <c:v> 624</c:v>
                </c:pt>
                <c:pt idx="25">
                  <c:v> 625</c:v>
                </c:pt>
                <c:pt idx="26">
                  <c:v> 626</c:v>
                </c:pt>
                <c:pt idx="27">
                  <c:v> 627</c:v>
                </c:pt>
                <c:pt idx="28">
                  <c:v> 628</c:v>
                </c:pt>
                <c:pt idx="29">
                  <c:v> 629</c:v>
                </c:pt>
                <c:pt idx="30">
                  <c:v> 630</c:v>
                </c:pt>
                <c:pt idx="31">
                  <c:v> 631</c:v>
                </c:pt>
                <c:pt idx="32">
                  <c:v> 632</c:v>
                </c:pt>
                <c:pt idx="33">
                  <c:v> 633</c:v>
                </c:pt>
                <c:pt idx="34">
                  <c:v> 634</c:v>
                </c:pt>
                <c:pt idx="35">
                  <c:v> 635</c:v>
                </c:pt>
                <c:pt idx="36">
                  <c:v> 636</c:v>
                </c:pt>
                <c:pt idx="37">
                  <c:v> 637</c:v>
                </c:pt>
                <c:pt idx="38">
                  <c:v> 638</c:v>
                </c:pt>
                <c:pt idx="39">
                  <c:v> 639</c:v>
                </c:pt>
                <c:pt idx="40">
                  <c:v> 640</c:v>
                </c:pt>
                <c:pt idx="41">
                  <c:v> 641</c:v>
                </c:pt>
                <c:pt idx="42">
                  <c:v> 642</c:v>
                </c:pt>
                <c:pt idx="43">
                  <c:v> 643</c:v>
                </c:pt>
                <c:pt idx="44">
                  <c:v> 644</c:v>
                </c:pt>
                <c:pt idx="45">
                  <c:v> 645</c:v>
                </c:pt>
                <c:pt idx="46">
                  <c:v> 646</c:v>
                </c:pt>
                <c:pt idx="47">
                  <c:v> 647</c:v>
                </c:pt>
                <c:pt idx="48">
                  <c:v> 648</c:v>
                </c:pt>
                <c:pt idx="49">
                  <c:v> 649</c:v>
                </c:pt>
                <c:pt idx="50">
                  <c:v> 650</c:v>
                </c:pt>
                <c:pt idx="51">
                  <c:v> 651</c:v>
                </c:pt>
                <c:pt idx="52">
                  <c:v> 652</c:v>
                </c:pt>
                <c:pt idx="53">
                  <c:v> 653</c:v>
                </c:pt>
                <c:pt idx="54">
                  <c:v> 654</c:v>
                </c:pt>
                <c:pt idx="55">
                  <c:v> 655</c:v>
                </c:pt>
                <c:pt idx="56">
                  <c:v> 656</c:v>
                </c:pt>
                <c:pt idx="57">
                  <c:v> 657</c:v>
                </c:pt>
                <c:pt idx="58">
                  <c:v> 658</c:v>
                </c:pt>
                <c:pt idx="59">
                  <c:v> 659</c:v>
                </c:pt>
                <c:pt idx="60">
                  <c:v> 660</c:v>
                </c:pt>
                <c:pt idx="61">
                  <c:v> 661</c:v>
                </c:pt>
                <c:pt idx="62">
                  <c:v> 662</c:v>
                </c:pt>
                <c:pt idx="63">
                  <c:v> 663</c:v>
                </c:pt>
                <c:pt idx="64">
                  <c:v> 664</c:v>
                </c:pt>
                <c:pt idx="65">
                  <c:v> 665</c:v>
                </c:pt>
                <c:pt idx="66">
                  <c:v> 666</c:v>
                </c:pt>
                <c:pt idx="67">
                  <c:v> 667</c:v>
                </c:pt>
                <c:pt idx="68">
                  <c:v> 668</c:v>
                </c:pt>
                <c:pt idx="69">
                  <c:v> 669</c:v>
                </c:pt>
                <c:pt idx="70">
                  <c:v> 670</c:v>
                </c:pt>
                <c:pt idx="71">
                  <c:v> 671</c:v>
                </c:pt>
                <c:pt idx="72">
                  <c:v> 672</c:v>
                </c:pt>
                <c:pt idx="73">
                  <c:v> 673</c:v>
                </c:pt>
                <c:pt idx="74">
                  <c:v> 674</c:v>
                </c:pt>
                <c:pt idx="75">
                  <c:v> 675</c:v>
                </c:pt>
                <c:pt idx="76">
                  <c:v> 676</c:v>
                </c:pt>
                <c:pt idx="77">
                  <c:v> 677</c:v>
                </c:pt>
                <c:pt idx="78">
                  <c:v> 678</c:v>
                </c:pt>
                <c:pt idx="79">
                  <c:v> 679</c:v>
                </c:pt>
                <c:pt idx="80">
                  <c:v> 680</c:v>
                </c:pt>
                <c:pt idx="81">
                  <c:v> 681</c:v>
                </c:pt>
                <c:pt idx="82">
                  <c:v> 682</c:v>
                </c:pt>
                <c:pt idx="83">
                  <c:v> 683</c:v>
                </c:pt>
                <c:pt idx="84">
                  <c:v> 684</c:v>
                </c:pt>
                <c:pt idx="85">
                  <c:v> 685</c:v>
                </c:pt>
                <c:pt idx="86">
                  <c:v> 686</c:v>
                </c:pt>
                <c:pt idx="87">
                  <c:v> 687</c:v>
                </c:pt>
                <c:pt idx="88">
                  <c:v> 688</c:v>
                </c:pt>
                <c:pt idx="89">
                  <c:v> 689</c:v>
                </c:pt>
                <c:pt idx="90">
                  <c:v> 690</c:v>
                </c:pt>
                <c:pt idx="91">
                  <c:v> 691</c:v>
                </c:pt>
                <c:pt idx="92">
                  <c:v> 692</c:v>
                </c:pt>
                <c:pt idx="93">
                  <c:v> 693</c:v>
                </c:pt>
                <c:pt idx="94">
                  <c:v> 694</c:v>
                </c:pt>
                <c:pt idx="95">
                  <c:v> 695</c:v>
                </c:pt>
                <c:pt idx="96">
                  <c:v> 696</c:v>
                </c:pt>
                <c:pt idx="97">
                  <c:v> 697</c:v>
                </c:pt>
                <c:pt idx="98">
                  <c:v> 698</c:v>
                </c:pt>
                <c:pt idx="99">
                  <c:v> 699</c:v>
                </c:pt>
                <c:pt idx="100">
                  <c:v> 700</c:v>
                </c:pt>
                <c:pt idx="101">
                  <c:v> 701</c:v>
                </c:pt>
                <c:pt idx="102">
                  <c:v> 702</c:v>
                </c:pt>
                <c:pt idx="103">
                  <c:v> 703</c:v>
                </c:pt>
                <c:pt idx="104">
                  <c:v> 704</c:v>
                </c:pt>
                <c:pt idx="105">
                  <c:v> 705</c:v>
                </c:pt>
                <c:pt idx="106">
                  <c:v> 706</c:v>
                </c:pt>
                <c:pt idx="107">
                  <c:v> 707</c:v>
                </c:pt>
                <c:pt idx="108">
                  <c:v> 708</c:v>
                </c:pt>
                <c:pt idx="109">
                  <c:v> 709</c:v>
                </c:pt>
                <c:pt idx="110">
                  <c:v> 710</c:v>
                </c:pt>
                <c:pt idx="111">
                  <c:v> 711</c:v>
                </c:pt>
                <c:pt idx="112">
                  <c:v> 712</c:v>
                </c:pt>
                <c:pt idx="113">
                  <c:v> 713</c:v>
                </c:pt>
                <c:pt idx="114">
                  <c:v> 714</c:v>
                </c:pt>
                <c:pt idx="115">
                  <c:v> 715</c:v>
                </c:pt>
                <c:pt idx="116">
                  <c:v> 716</c:v>
                </c:pt>
                <c:pt idx="117">
                  <c:v> 717</c:v>
                </c:pt>
                <c:pt idx="118">
                  <c:v> 718</c:v>
                </c:pt>
                <c:pt idx="119">
                  <c:v> 719</c:v>
                </c:pt>
                <c:pt idx="120">
                  <c:v> 720</c:v>
                </c:pt>
                <c:pt idx="121">
                  <c:v> 721</c:v>
                </c:pt>
                <c:pt idx="122">
                  <c:v> 722</c:v>
                </c:pt>
                <c:pt idx="123">
                  <c:v> 723</c:v>
                </c:pt>
                <c:pt idx="124">
                  <c:v> 724</c:v>
                </c:pt>
                <c:pt idx="125">
                  <c:v> 725</c:v>
                </c:pt>
                <c:pt idx="126">
                  <c:v> 726</c:v>
                </c:pt>
                <c:pt idx="127">
                  <c:v> 727</c:v>
                </c:pt>
                <c:pt idx="128">
                  <c:v> 728</c:v>
                </c:pt>
                <c:pt idx="129">
                  <c:v> 729</c:v>
                </c:pt>
                <c:pt idx="130">
                  <c:v> 730</c:v>
                </c:pt>
                <c:pt idx="131">
                  <c:v> 731</c:v>
                </c:pt>
                <c:pt idx="132">
                  <c:v> 732</c:v>
                </c:pt>
                <c:pt idx="133">
                  <c:v> 733</c:v>
                </c:pt>
                <c:pt idx="134">
                  <c:v> 734</c:v>
                </c:pt>
                <c:pt idx="135">
                  <c:v> 735</c:v>
                </c:pt>
                <c:pt idx="136">
                  <c:v> 736</c:v>
                </c:pt>
                <c:pt idx="137">
                  <c:v> 737</c:v>
                </c:pt>
                <c:pt idx="138">
                  <c:v> 738</c:v>
                </c:pt>
                <c:pt idx="139">
                  <c:v> 739</c:v>
                </c:pt>
                <c:pt idx="140">
                  <c:v> 740</c:v>
                </c:pt>
                <c:pt idx="141">
                  <c:v> 741</c:v>
                </c:pt>
                <c:pt idx="142">
                  <c:v> 742</c:v>
                </c:pt>
                <c:pt idx="143">
                  <c:v> 743</c:v>
                </c:pt>
                <c:pt idx="144">
                  <c:v> 744</c:v>
                </c:pt>
                <c:pt idx="145">
                  <c:v> 745</c:v>
                </c:pt>
                <c:pt idx="146">
                  <c:v> 746</c:v>
                </c:pt>
                <c:pt idx="147">
                  <c:v> 747</c:v>
                </c:pt>
                <c:pt idx="148">
                  <c:v> 748</c:v>
                </c:pt>
                <c:pt idx="149">
                  <c:v> 749</c:v>
                </c:pt>
                <c:pt idx="150">
                  <c:v> 750</c:v>
                </c:pt>
              </c:strCache>
            </c:strRef>
          </c:cat>
          <c:val>
            <c:numRef>
              <c:f>'Enter Data 1'!$S$603:$S$753</c:f>
              <c:numCache>
                <c:formatCode>General</c:formatCode>
                <c:ptCount val="151"/>
              </c:numCache>
            </c:numRef>
          </c:val>
          <c:smooth val="0"/>
          <c:extLst>
            <c:ext xmlns:c16="http://schemas.microsoft.com/office/drawing/2014/chart" uri="{C3380CC4-5D6E-409C-BE32-E72D297353CC}">
              <c16:uniqueId val="{0000000B-5DC7-DD46-8ACC-24B4A4FA5154}"/>
            </c:ext>
          </c:extLst>
        </c:ser>
        <c:ser>
          <c:idx val="11"/>
          <c:order val="11"/>
          <c:spPr>
            <a:ln w="28575" cap="rnd">
              <a:noFill/>
              <a:round/>
            </a:ln>
            <a:effectLst/>
          </c:spPr>
          <c:marker>
            <c:symbol val="circle"/>
            <c:size val="4"/>
            <c:spPr>
              <a:solidFill>
                <a:schemeClr val="accent6">
                  <a:lumMod val="75000"/>
                </a:schemeClr>
              </a:solidFill>
              <a:ln w="3175">
                <a:solidFill>
                  <a:schemeClr val="accent6">
                    <a:lumMod val="75000"/>
                  </a:schemeClr>
                </a:solidFill>
              </a:ln>
              <a:effectLst/>
            </c:spPr>
          </c:marker>
          <c:cat>
            <c:strRef>
              <c:f>'Enter Data 1'!$B$603:$C$753</c:f>
              <c:strCache>
                <c:ptCount val="151"/>
                <c:pt idx="0">
                  <c:v> 600</c:v>
                </c:pt>
                <c:pt idx="1">
                  <c:v> 601</c:v>
                </c:pt>
                <c:pt idx="2">
                  <c:v> 602</c:v>
                </c:pt>
                <c:pt idx="3">
                  <c:v> 603</c:v>
                </c:pt>
                <c:pt idx="4">
                  <c:v> 604</c:v>
                </c:pt>
                <c:pt idx="5">
                  <c:v> 605</c:v>
                </c:pt>
                <c:pt idx="6">
                  <c:v> 606</c:v>
                </c:pt>
                <c:pt idx="7">
                  <c:v> 607</c:v>
                </c:pt>
                <c:pt idx="8">
                  <c:v> 608</c:v>
                </c:pt>
                <c:pt idx="9">
                  <c:v> 609</c:v>
                </c:pt>
                <c:pt idx="10">
                  <c:v> 610</c:v>
                </c:pt>
                <c:pt idx="11">
                  <c:v> 611</c:v>
                </c:pt>
                <c:pt idx="12">
                  <c:v> 612</c:v>
                </c:pt>
                <c:pt idx="13">
                  <c:v> 613</c:v>
                </c:pt>
                <c:pt idx="14">
                  <c:v> 614</c:v>
                </c:pt>
                <c:pt idx="15">
                  <c:v> 615</c:v>
                </c:pt>
                <c:pt idx="16">
                  <c:v> 616</c:v>
                </c:pt>
                <c:pt idx="17">
                  <c:v> 617</c:v>
                </c:pt>
                <c:pt idx="18">
                  <c:v> 618</c:v>
                </c:pt>
                <c:pt idx="19">
                  <c:v> 619</c:v>
                </c:pt>
                <c:pt idx="20">
                  <c:v> 620</c:v>
                </c:pt>
                <c:pt idx="21">
                  <c:v> 621</c:v>
                </c:pt>
                <c:pt idx="22">
                  <c:v> 622</c:v>
                </c:pt>
                <c:pt idx="23">
                  <c:v> 623</c:v>
                </c:pt>
                <c:pt idx="24">
                  <c:v> 624</c:v>
                </c:pt>
                <c:pt idx="25">
                  <c:v> 625</c:v>
                </c:pt>
                <c:pt idx="26">
                  <c:v> 626</c:v>
                </c:pt>
                <c:pt idx="27">
                  <c:v> 627</c:v>
                </c:pt>
                <c:pt idx="28">
                  <c:v> 628</c:v>
                </c:pt>
                <c:pt idx="29">
                  <c:v> 629</c:v>
                </c:pt>
                <c:pt idx="30">
                  <c:v> 630</c:v>
                </c:pt>
                <c:pt idx="31">
                  <c:v> 631</c:v>
                </c:pt>
                <c:pt idx="32">
                  <c:v> 632</c:v>
                </c:pt>
                <c:pt idx="33">
                  <c:v> 633</c:v>
                </c:pt>
                <c:pt idx="34">
                  <c:v> 634</c:v>
                </c:pt>
                <c:pt idx="35">
                  <c:v> 635</c:v>
                </c:pt>
                <c:pt idx="36">
                  <c:v> 636</c:v>
                </c:pt>
                <c:pt idx="37">
                  <c:v> 637</c:v>
                </c:pt>
                <c:pt idx="38">
                  <c:v> 638</c:v>
                </c:pt>
                <c:pt idx="39">
                  <c:v> 639</c:v>
                </c:pt>
                <c:pt idx="40">
                  <c:v> 640</c:v>
                </c:pt>
                <c:pt idx="41">
                  <c:v> 641</c:v>
                </c:pt>
                <c:pt idx="42">
                  <c:v> 642</c:v>
                </c:pt>
                <c:pt idx="43">
                  <c:v> 643</c:v>
                </c:pt>
                <c:pt idx="44">
                  <c:v> 644</c:v>
                </c:pt>
                <c:pt idx="45">
                  <c:v> 645</c:v>
                </c:pt>
                <c:pt idx="46">
                  <c:v> 646</c:v>
                </c:pt>
                <c:pt idx="47">
                  <c:v> 647</c:v>
                </c:pt>
                <c:pt idx="48">
                  <c:v> 648</c:v>
                </c:pt>
                <c:pt idx="49">
                  <c:v> 649</c:v>
                </c:pt>
                <c:pt idx="50">
                  <c:v> 650</c:v>
                </c:pt>
                <c:pt idx="51">
                  <c:v> 651</c:v>
                </c:pt>
                <c:pt idx="52">
                  <c:v> 652</c:v>
                </c:pt>
                <c:pt idx="53">
                  <c:v> 653</c:v>
                </c:pt>
                <c:pt idx="54">
                  <c:v> 654</c:v>
                </c:pt>
                <c:pt idx="55">
                  <c:v> 655</c:v>
                </c:pt>
                <c:pt idx="56">
                  <c:v> 656</c:v>
                </c:pt>
                <c:pt idx="57">
                  <c:v> 657</c:v>
                </c:pt>
                <c:pt idx="58">
                  <c:v> 658</c:v>
                </c:pt>
                <c:pt idx="59">
                  <c:v> 659</c:v>
                </c:pt>
                <c:pt idx="60">
                  <c:v> 660</c:v>
                </c:pt>
                <c:pt idx="61">
                  <c:v> 661</c:v>
                </c:pt>
                <c:pt idx="62">
                  <c:v> 662</c:v>
                </c:pt>
                <c:pt idx="63">
                  <c:v> 663</c:v>
                </c:pt>
                <c:pt idx="64">
                  <c:v> 664</c:v>
                </c:pt>
                <c:pt idx="65">
                  <c:v> 665</c:v>
                </c:pt>
                <c:pt idx="66">
                  <c:v> 666</c:v>
                </c:pt>
                <c:pt idx="67">
                  <c:v> 667</c:v>
                </c:pt>
                <c:pt idx="68">
                  <c:v> 668</c:v>
                </c:pt>
                <c:pt idx="69">
                  <c:v> 669</c:v>
                </c:pt>
                <c:pt idx="70">
                  <c:v> 670</c:v>
                </c:pt>
                <c:pt idx="71">
                  <c:v> 671</c:v>
                </c:pt>
                <c:pt idx="72">
                  <c:v> 672</c:v>
                </c:pt>
                <c:pt idx="73">
                  <c:v> 673</c:v>
                </c:pt>
                <c:pt idx="74">
                  <c:v> 674</c:v>
                </c:pt>
                <c:pt idx="75">
                  <c:v> 675</c:v>
                </c:pt>
                <c:pt idx="76">
                  <c:v> 676</c:v>
                </c:pt>
                <c:pt idx="77">
                  <c:v> 677</c:v>
                </c:pt>
                <c:pt idx="78">
                  <c:v> 678</c:v>
                </c:pt>
                <c:pt idx="79">
                  <c:v> 679</c:v>
                </c:pt>
                <c:pt idx="80">
                  <c:v> 680</c:v>
                </c:pt>
                <c:pt idx="81">
                  <c:v> 681</c:v>
                </c:pt>
                <c:pt idx="82">
                  <c:v> 682</c:v>
                </c:pt>
                <c:pt idx="83">
                  <c:v> 683</c:v>
                </c:pt>
                <c:pt idx="84">
                  <c:v> 684</c:v>
                </c:pt>
                <c:pt idx="85">
                  <c:v> 685</c:v>
                </c:pt>
                <c:pt idx="86">
                  <c:v> 686</c:v>
                </c:pt>
                <c:pt idx="87">
                  <c:v> 687</c:v>
                </c:pt>
                <c:pt idx="88">
                  <c:v> 688</c:v>
                </c:pt>
                <c:pt idx="89">
                  <c:v> 689</c:v>
                </c:pt>
                <c:pt idx="90">
                  <c:v> 690</c:v>
                </c:pt>
                <c:pt idx="91">
                  <c:v> 691</c:v>
                </c:pt>
                <c:pt idx="92">
                  <c:v> 692</c:v>
                </c:pt>
                <c:pt idx="93">
                  <c:v> 693</c:v>
                </c:pt>
                <c:pt idx="94">
                  <c:v> 694</c:v>
                </c:pt>
                <c:pt idx="95">
                  <c:v> 695</c:v>
                </c:pt>
                <c:pt idx="96">
                  <c:v> 696</c:v>
                </c:pt>
                <c:pt idx="97">
                  <c:v> 697</c:v>
                </c:pt>
                <c:pt idx="98">
                  <c:v> 698</c:v>
                </c:pt>
                <c:pt idx="99">
                  <c:v> 699</c:v>
                </c:pt>
                <c:pt idx="100">
                  <c:v> 700</c:v>
                </c:pt>
                <c:pt idx="101">
                  <c:v> 701</c:v>
                </c:pt>
                <c:pt idx="102">
                  <c:v> 702</c:v>
                </c:pt>
                <c:pt idx="103">
                  <c:v> 703</c:v>
                </c:pt>
                <c:pt idx="104">
                  <c:v> 704</c:v>
                </c:pt>
                <c:pt idx="105">
                  <c:v> 705</c:v>
                </c:pt>
                <c:pt idx="106">
                  <c:v> 706</c:v>
                </c:pt>
                <c:pt idx="107">
                  <c:v> 707</c:v>
                </c:pt>
                <c:pt idx="108">
                  <c:v> 708</c:v>
                </c:pt>
                <c:pt idx="109">
                  <c:v> 709</c:v>
                </c:pt>
                <c:pt idx="110">
                  <c:v> 710</c:v>
                </c:pt>
                <c:pt idx="111">
                  <c:v> 711</c:v>
                </c:pt>
                <c:pt idx="112">
                  <c:v> 712</c:v>
                </c:pt>
                <c:pt idx="113">
                  <c:v> 713</c:v>
                </c:pt>
                <c:pt idx="114">
                  <c:v> 714</c:v>
                </c:pt>
                <c:pt idx="115">
                  <c:v> 715</c:v>
                </c:pt>
                <c:pt idx="116">
                  <c:v> 716</c:v>
                </c:pt>
                <c:pt idx="117">
                  <c:v> 717</c:v>
                </c:pt>
                <c:pt idx="118">
                  <c:v> 718</c:v>
                </c:pt>
                <c:pt idx="119">
                  <c:v> 719</c:v>
                </c:pt>
                <c:pt idx="120">
                  <c:v> 720</c:v>
                </c:pt>
                <c:pt idx="121">
                  <c:v> 721</c:v>
                </c:pt>
                <c:pt idx="122">
                  <c:v> 722</c:v>
                </c:pt>
                <c:pt idx="123">
                  <c:v> 723</c:v>
                </c:pt>
                <c:pt idx="124">
                  <c:v> 724</c:v>
                </c:pt>
                <c:pt idx="125">
                  <c:v> 725</c:v>
                </c:pt>
                <c:pt idx="126">
                  <c:v> 726</c:v>
                </c:pt>
                <c:pt idx="127">
                  <c:v> 727</c:v>
                </c:pt>
                <c:pt idx="128">
                  <c:v> 728</c:v>
                </c:pt>
                <c:pt idx="129">
                  <c:v> 729</c:v>
                </c:pt>
                <c:pt idx="130">
                  <c:v> 730</c:v>
                </c:pt>
                <c:pt idx="131">
                  <c:v> 731</c:v>
                </c:pt>
                <c:pt idx="132">
                  <c:v> 732</c:v>
                </c:pt>
                <c:pt idx="133">
                  <c:v> 733</c:v>
                </c:pt>
                <c:pt idx="134">
                  <c:v> 734</c:v>
                </c:pt>
                <c:pt idx="135">
                  <c:v> 735</c:v>
                </c:pt>
                <c:pt idx="136">
                  <c:v> 736</c:v>
                </c:pt>
                <c:pt idx="137">
                  <c:v> 737</c:v>
                </c:pt>
                <c:pt idx="138">
                  <c:v> 738</c:v>
                </c:pt>
                <c:pt idx="139">
                  <c:v> 739</c:v>
                </c:pt>
                <c:pt idx="140">
                  <c:v> 740</c:v>
                </c:pt>
                <c:pt idx="141">
                  <c:v> 741</c:v>
                </c:pt>
                <c:pt idx="142">
                  <c:v> 742</c:v>
                </c:pt>
                <c:pt idx="143">
                  <c:v> 743</c:v>
                </c:pt>
                <c:pt idx="144">
                  <c:v> 744</c:v>
                </c:pt>
                <c:pt idx="145">
                  <c:v> 745</c:v>
                </c:pt>
                <c:pt idx="146">
                  <c:v> 746</c:v>
                </c:pt>
                <c:pt idx="147">
                  <c:v> 747</c:v>
                </c:pt>
                <c:pt idx="148">
                  <c:v> 748</c:v>
                </c:pt>
                <c:pt idx="149">
                  <c:v> 749</c:v>
                </c:pt>
                <c:pt idx="150">
                  <c:v> 750</c:v>
                </c:pt>
              </c:strCache>
            </c:strRef>
          </c:cat>
          <c:val>
            <c:numRef>
              <c:f>'Enter Data 1'!$T$603:$T$753</c:f>
              <c:numCache>
                <c:formatCode>General</c:formatCode>
                <c:ptCount val="151"/>
              </c:numCache>
            </c:numRef>
          </c:val>
          <c:smooth val="0"/>
          <c:extLst>
            <c:ext xmlns:c16="http://schemas.microsoft.com/office/drawing/2014/chart" uri="{C3380CC4-5D6E-409C-BE32-E72D297353CC}">
              <c16:uniqueId val="{0000000C-5DC7-DD46-8ACC-24B4A4FA5154}"/>
            </c:ext>
          </c:extLst>
        </c:ser>
        <c:ser>
          <c:idx val="12"/>
          <c:order val="12"/>
          <c:spPr>
            <a:ln w="28575" cap="rnd">
              <a:noFill/>
              <a:round/>
            </a:ln>
            <a:effectLst/>
          </c:spPr>
          <c:marker>
            <c:symbol val="circle"/>
            <c:size val="4"/>
            <c:spPr>
              <a:noFill/>
              <a:ln w="3175">
                <a:solidFill>
                  <a:schemeClr val="accent6">
                    <a:lumMod val="75000"/>
                  </a:schemeClr>
                </a:solidFill>
              </a:ln>
              <a:effectLst/>
            </c:spPr>
          </c:marker>
          <c:cat>
            <c:strRef>
              <c:f>'Enter Data 1'!$B$603:$C$753</c:f>
              <c:strCache>
                <c:ptCount val="151"/>
                <c:pt idx="0">
                  <c:v> 600</c:v>
                </c:pt>
                <c:pt idx="1">
                  <c:v> 601</c:v>
                </c:pt>
                <c:pt idx="2">
                  <c:v> 602</c:v>
                </c:pt>
                <c:pt idx="3">
                  <c:v> 603</c:v>
                </c:pt>
                <c:pt idx="4">
                  <c:v> 604</c:v>
                </c:pt>
                <c:pt idx="5">
                  <c:v> 605</c:v>
                </c:pt>
                <c:pt idx="6">
                  <c:v> 606</c:v>
                </c:pt>
                <c:pt idx="7">
                  <c:v> 607</c:v>
                </c:pt>
                <c:pt idx="8">
                  <c:v> 608</c:v>
                </c:pt>
                <c:pt idx="9">
                  <c:v> 609</c:v>
                </c:pt>
                <c:pt idx="10">
                  <c:v> 610</c:v>
                </c:pt>
                <c:pt idx="11">
                  <c:v> 611</c:v>
                </c:pt>
                <c:pt idx="12">
                  <c:v> 612</c:v>
                </c:pt>
                <c:pt idx="13">
                  <c:v> 613</c:v>
                </c:pt>
                <c:pt idx="14">
                  <c:v> 614</c:v>
                </c:pt>
                <c:pt idx="15">
                  <c:v> 615</c:v>
                </c:pt>
                <c:pt idx="16">
                  <c:v> 616</c:v>
                </c:pt>
                <c:pt idx="17">
                  <c:v> 617</c:v>
                </c:pt>
                <c:pt idx="18">
                  <c:v> 618</c:v>
                </c:pt>
                <c:pt idx="19">
                  <c:v> 619</c:v>
                </c:pt>
                <c:pt idx="20">
                  <c:v> 620</c:v>
                </c:pt>
                <c:pt idx="21">
                  <c:v> 621</c:v>
                </c:pt>
                <c:pt idx="22">
                  <c:v> 622</c:v>
                </c:pt>
                <c:pt idx="23">
                  <c:v> 623</c:v>
                </c:pt>
                <c:pt idx="24">
                  <c:v> 624</c:v>
                </c:pt>
                <c:pt idx="25">
                  <c:v> 625</c:v>
                </c:pt>
                <c:pt idx="26">
                  <c:v> 626</c:v>
                </c:pt>
                <c:pt idx="27">
                  <c:v> 627</c:v>
                </c:pt>
                <c:pt idx="28">
                  <c:v> 628</c:v>
                </c:pt>
                <c:pt idx="29">
                  <c:v> 629</c:v>
                </c:pt>
                <c:pt idx="30">
                  <c:v> 630</c:v>
                </c:pt>
                <c:pt idx="31">
                  <c:v> 631</c:v>
                </c:pt>
                <c:pt idx="32">
                  <c:v> 632</c:v>
                </c:pt>
                <c:pt idx="33">
                  <c:v> 633</c:v>
                </c:pt>
                <c:pt idx="34">
                  <c:v> 634</c:v>
                </c:pt>
                <c:pt idx="35">
                  <c:v> 635</c:v>
                </c:pt>
                <c:pt idx="36">
                  <c:v> 636</c:v>
                </c:pt>
                <c:pt idx="37">
                  <c:v> 637</c:v>
                </c:pt>
                <c:pt idx="38">
                  <c:v> 638</c:v>
                </c:pt>
                <c:pt idx="39">
                  <c:v> 639</c:v>
                </c:pt>
                <c:pt idx="40">
                  <c:v> 640</c:v>
                </c:pt>
                <c:pt idx="41">
                  <c:v> 641</c:v>
                </c:pt>
                <c:pt idx="42">
                  <c:v> 642</c:v>
                </c:pt>
                <c:pt idx="43">
                  <c:v> 643</c:v>
                </c:pt>
                <c:pt idx="44">
                  <c:v> 644</c:v>
                </c:pt>
                <c:pt idx="45">
                  <c:v> 645</c:v>
                </c:pt>
                <c:pt idx="46">
                  <c:v> 646</c:v>
                </c:pt>
                <c:pt idx="47">
                  <c:v> 647</c:v>
                </c:pt>
                <c:pt idx="48">
                  <c:v> 648</c:v>
                </c:pt>
                <c:pt idx="49">
                  <c:v> 649</c:v>
                </c:pt>
                <c:pt idx="50">
                  <c:v> 650</c:v>
                </c:pt>
                <c:pt idx="51">
                  <c:v> 651</c:v>
                </c:pt>
                <c:pt idx="52">
                  <c:v> 652</c:v>
                </c:pt>
                <c:pt idx="53">
                  <c:v> 653</c:v>
                </c:pt>
                <c:pt idx="54">
                  <c:v> 654</c:v>
                </c:pt>
                <c:pt idx="55">
                  <c:v> 655</c:v>
                </c:pt>
                <c:pt idx="56">
                  <c:v> 656</c:v>
                </c:pt>
                <c:pt idx="57">
                  <c:v> 657</c:v>
                </c:pt>
                <c:pt idx="58">
                  <c:v> 658</c:v>
                </c:pt>
                <c:pt idx="59">
                  <c:v> 659</c:v>
                </c:pt>
                <c:pt idx="60">
                  <c:v> 660</c:v>
                </c:pt>
                <c:pt idx="61">
                  <c:v> 661</c:v>
                </c:pt>
                <c:pt idx="62">
                  <c:v> 662</c:v>
                </c:pt>
                <c:pt idx="63">
                  <c:v> 663</c:v>
                </c:pt>
                <c:pt idx="64">
                  <c:v> 664</c:v>
                </c:pt>
                <c:pt idx="65">
                  <c:v> 665</c:v>
                </c:pt>
                <c:pt idx="66">
                  <c:v> 666</c:v>
                </c:pt>
                <c:pt idx="67">
                  <c:v> 667</c:v>
                </c:pt>
                <c:pt idx="68">
                  <c:v> 668</c:v>
                </c:pt>
                <c:pt idx="69">
                  <c:v> 669</c:v>
                </c:pt>
                <c:pt idx="70">
                  <c:v> 670</c:v>
                </c:pt>
                <c:pt idx="71">
                  <c:v> 671</c:v>
                </c:pt>
                <c:pt idx="72">
                  <c:v> 672</c:v>
                </c:pt>
                <c:pt idx="73">
                  <c:v> 673</c:v>
                </c:pt>
                <c:pt idx="74">
                  <c:v> 674</c:v>
                </c:pt>
                <c:pt idx="75">
                  <c:v> 675</c:v>
                </c:pt>
                <c:pt idx="76">
                  <c:v> 676</c:v>
                </c:pt>
                <c:pt idx="77">
                  <c:v> 677</c:v>
                </c:pt>
                <c:pt idx="78">
                  <c:v> 678</c:v>
                </c:pt>
                <c:pt idx="79">
                  <c:v> 679</c:v>
                </c:pt>
                <c:pt idx="80">
                  <c:v> 680</c:v>
                </c:pt>
                <c:pt idx="81">
                  <c:v> 681</c:v>
                </c:pt>
                <c:pt idx="82">
                  <c:v> 682</c:v>
                </c:pt>
                <c:pt idx="83">
                  <c:v> 683</c:v>
                </c:pt>
                <c:pt idx="84">
                  <c:v> 684</c:v>
                </c:pt>
                <c:pt idx="85">
                  <c:v> 685</c:v>
                </c:pt>
                <c:pt idx="86">
                  <c:v> 686</c:v>
                </c:pt>
                <c:pt idx="87">
                  <c:v> 687</c:v>
                </c:pt>
                <c:pt idx="88">
                  <c:v> 688</c:v>
                </c:pt>
                <c:pt idx="89">
                  <c:v> 689</c:v>
                </c:pt>
                <c:pt idx="90">
                  <c:v> 690</c:v>
                </c:pt>
                <c:pt idx="91">
                  <c:v> 691</c:v>
                </c:pt>
                <c:pt idx="92">
                  <c:v> 692</c:v>
                </c:pt>
                <c:pt idx="93">
                  <c:v> 693</c:v>
                </c:pt>
                <c:pt idx="94">
                  <c:v> 694</c:v>
                </c:pt>
                <c:pt idx="95">
                  <c:v> 695</c:v>
                </c:pt>
                <c:pt idx="96">
                  <c:v> 696</c:v>
                </c:pt>
                <c:pt idx="97">
                  <c:v> 697</c:v>
                </c:pt>
                <c:pt idx="98">
                  <c:v> 698</c:v>
                </c:pt>
                <c:pt idx="99">
                  <c:v> 699</c:v>
                </c:pt>
                <c:pt idx="100">
                  <c:v> 700</c:v>
                </c:pt>
                <c:pt idx="101">
                  <c:v> 701</c:v>
                </c:pt>
                <c:pt idx="102">
                  <c:v> 702</c:v>
                </c:pt>
                <c:pt idx="103">
                  <c:v> 703</c:v>
                </c:pt>
                <c:pt idx="104">
                  <c:v> 704</c:v>
                </c:pt>
                <c:pt idx="105">
                  <c:v> 705</c:v>
                </c:pt>
                <c:pt idx="106">
                  <c:v> 706</c:v>
                </c:pt>
                <c:pt idx="107">
                  <c:v> 707</c:v>
                </c:pt>
                <c:pt idx="108">
                  <c:v> 708</c:v>
                </c:pt>
                <c:pt idx="109">
                  <c:v> 709</c:v>
                </c:pt>
                <c:pt idx="110">
                  <c:v> 710</c:v>
                </c:pt>
                <c:pt idx="111">
                  <c:v> 711</c:v>
                </c:pt>
                <c:pt idx="112">
                  <c:v> 712</c:v>
                </c:pt>
                <c:pt idx="113">
                  <c:v> 713</c:v>
                </c:pt>
                <c:pt idx="114">
                  <c:v> 714</c:v>
                </c:pt>
                <c:pt idx="115">
                  <c:v> 715</c:v>
                </c:pt>
                <c:pt idx="116">
                  <c:v> 716</c:v>
                </c:pt>
                <c:pt idx="117">
                  <c:v> 717</c:v>
                </c:pt>
                <c:pt idx="118">
                  <c:v> 718</c:v>
                </c:pt>
                <c:pt idx="119">
                  <c:v> 719</c:v>
                </c:pt>
                <c:pt idx="120">
                  <c:v> 720</c:v>
                </c:pt>
                <c:pt idx="121">
                  <c:v> 721</c:v>
                </c:pt>
                <c:pt idx="122">
                  <c:v> 722</c:v>
                </c:pt>
                <c:pt idx="123">
                  <c:v> 723</c:v>
                </c:pt>
                <c:pt idx="124">
                  <c:v> 724</c:v>
                </c:pt>
                <c:pt idx="125">
                  <c:v> 725</c:v>
                </c:pt>
                <c:pt idx="126">
                  <c:v> 726</c:v>
                </c:pt>
                <c:pt idx="127">
                  <c:v> 727</c:v>
                </c:pt>
                <c:pt idx="128">
                  <c:v> 728</c:v>
                </c:pt>
                <c:pt idx="129">
                  <c:v> 729</c:v>
                </c:pt>
                <c:pt idx="130">
                  <c:v> 730</c:v>
                </c:pt>
                <c:pt idx="131">
                  <c:v> 731</c:v>
                </c:pt>
                <c:pt idx="132">
                  <c:v> 732</c:v>
                </c:pt>
                <c:pt idx="133">
                  <c:v> 733</c:v>
                </c:pt>
                <c:pt idx="134">
                  <c:v> 734</c:v>
                </c:pt>
                <c:pt idx="135">
                  <c:v> 735</c:v>
                </c:pt>
                <c:pt idx="136">
                  <c:v> 736</c:v>
                </c:pt>
                <c:pt idx="137">
                  <c:v> 737</c:v>
                </c:pt>
                <c:pt idx="138">
                  <c:v> 738</c:v>
                </c:pt>
                <c:pt idx="139">
                  <c:v> 739</c:v>
                </c:pt>
                <c:pt idx="140">
                  <c:v> 740</c:v>
                </c:pt>
                <c:pt idx="141">
                  <c:v> 741</c:v>
                </c:pt>
                <c:pt idx="142">
                  <c:v> 742</c:v>
                </c:pt>
                <c:pt idx="143">
                  <c:v> 743</c:v>
                </c:pt>
                <c:pt idx="144">
                  <c:v> 744</c:v>
                </c:pt>
                <c:pt idx="145">
                  <c:v> 745</c:v>
                </c:pt>
                <c:pt idx="146">
                  <c:v> 746</c:v>
                </c:pt>
                <c:pt idx="147">
                  <c:v> 747</c:v>
                </c:pt>
                <c:pt idx="148">
                  <c:v> 748</c:v>
                </c:pt>
                <c:pt idx="149">
                  <c:v> 749</c:v>
                </c:pt>
                <c:pt idx="150">
                  <c:v> 750</c:v>
                </c:pt>
              </c:strCache>
            </c:strRef>
          </c:cat>
          <c:val>
            <c:numRef>
              <c:f>'Enter Data 1'!$U$603:$U$753</c:f>
              <c:numCache>
                <c:formatCode>General</c:formatCode>
                <c:ptCount val="151"/>
              </c:numCache>
            </c:numRef>
          </c:val>
          <c:smooth val="0"/>
          <c:extLst>
            <c:ext xmlns:c16="http://schemas.microsoft.com/office/drawing/2014/chart" uri="{C3380CC4-5D6E-409C-BE32-E72D297353CC}">
              <c16:uniqueId val="{0000000D-5DC7-DD46-8ACC-24B4A4FA5154}"/>
            </c:ext>
          </c:extLst>
        </c:ser>
        <c:ser>
          <c:idx val="13"/>
          <c:order val="13"/>
          <c:spPr>
            <a:ln w="28575" cap="rnd">
              <a:noFill/>
              <a:round/>
            </a:ln>
            <a:effectLst/>
          </c:spPr>
          <c:marker>
            <c:symbol val="circle"/>
            <c:size val="4"/>
            <c:spPr>
              <a:solidFill>
                <a:schemeClr val="accent6">
                  <a:lumMod val="75000"/>
                </a:schemeClr>
              </a:solidFill>
              <a:ln w="3175">
                <a:solidFill>
                  <a:schemeClr val="accent6">
                    <a:lumMod val="75000"/>
                  </a:schemeClr>
                </a:solidFill>
              </a:ln>
              <a:effectLst/>
            </c:spPr>
          </c:marker>
          <c:cat>
            <c:strRef>
              <c:f>'Enter Data 1'!$B$603:$C$753</c:f>
              <c:strCache>
                <c:ptCount val="151"/>
                <c:pt idx="0">
                  <c:v> 600</c:v>
                </c:pt>
                <c:pt idx="1">
                  <c:v> 601</c:v>
                </c:pt>
                <c:pt idx="2">
                  <c:v> 602</c:v>
                </c:pt>
                <c:pt idx="3">
                  <c:v> 603</c:v>
                </c:pt>
                <c:pt idx="4">
                  <c:v> 604</c:v>
                </c:pt>
                <c:pt idx="5">
                  <c:v> 605</c:v>
                </c:pt>
                <c:pt idx="6">
                  <c:v> 606</c:v>
                </c:pt>
                <c:pt idx="7">
                  <c:v> 607</c:v>
                </c:pt>
                <c:pt idx="8">
                  <c:v> 608</c:v>
                </c:pt>
                <c:pt idx="9">
                  <c:v> 609</c:v>
                </c:pt>
                <c:pt idx="10">
                  <c:v> 610</c:v>
                </c:pt>
                <c:pt idx="11">
                  <c:v> 611</c:v>
                </c:pt>
                <c:pt idx="12">
                  <c:v> 612</c:v>
                </c:pt>
                <c:pt idx="13">
                  <c:v> 613</c:v>
                </c:pt>
                <c:pt idx="14">
                  <c:v> 614</c:v>
                </c:pt>
                <c:pt idx="15">
                  <c:v> 615</c:v>
                </c:pt>
                <c:pt idx="16">
                  <c:v> 616</c:v>
                </c:pt>
                <c:pt idx="17">
                  <c:v> 617</c:v>
                </c:pt>
                <c:pt idx="18">
                  <c:v> 618</c:v>
                </c:pt>
                <c:pt idx="19">
                  <c:v> 619</c:v>
                </c:pt>
                <c:pt idx="20">
                  <c:v> 620</c:v>
                </c:pt>
                <c:pt idx="21">
                  <c:v> 621</c:v>
                </c:pt>
                <c:pt idx="22">
                  <c:v> 622</c:v>
                </c:pt>
                <c:pt idx="23">
                  <c:v> 623</c:v>
                </c:pt>
                <c:pt idx="24">
                  <c:v> 624</c:v>
                </c:pt>
                <c:pt idx="25">
                  <c:v> 625</c:v>
                </c:pt>
                <c:pt idx="26">
                  <c:v> 626</c:v>
                </c:pt>
                <c:pt idx="27">
                  <c:v> 627</c:v>
                </c:pt>
                <c:pt idx="28">
                  <c:v> 628</c:v>
                </c:pt>
                <c:pt idx="29">
                  <c:v> 629</c:v>
                </c:pt>
                <c:pt idx="30">
                  <c:v> 630</c:v>
                </c:pt>
                <c:pt idx="31">
                  <c:v> 631</c:v>
                </c:pt>
                <c:pt idx="32">
                  <c:v> 632</c:v>
                </c:pt>
                <c:pt idx="33">
                  <c:v> 633</c:v>
                </c:pt>
                <c:pt idx="34">
                  <c:v> 634</c:v>
                </c:pt>
                <c:pt idx="35">
                  <c:v> 635</c:v>
                </c:pt>
                <c:pt idx="36">
                  <c:v> 636</c:v>
                </c:pt>
                <c:pt idx="37">
                  <c:v> 637</c:v>
                </c:pt>
                <c:pt idx="38">
                  <c:v> 638</c:v>
                </c:pt>
                <c:pt idx="39">
                  <c:v> 639</c:v>
                </c:pt>
                <c:pt idx="40">
                  <c:v> 640</c:v>
                </c:pt>
                <c:pt idx="41">
                  <c:v> 641</c:v>
                </c:pt>
                <c:pt idx="42">
                  <c:v> 642</c:v>
                </c:pt>
                <c:pt idx="43">
                  <c:v> 643</c:v>
                </c:pt>
                <c:pt idx="44">
                  <c:v> 644</c:v>
                </c:pt>
                <c:pt idx="45">
                  <c:v> 645</c:v>
                </c:pt>
                <c:pt idx="46">
                  <c:v> 646</c:v>
                </c:pt>
                <c:pt idx="47">
                  <c:v> 647</c:v>
                </c:pt>
                <c:pt idx="48">
                  <c:v> 648</c:v>
                </c:pt>
                <c:pt idx="49">
                  <c:v> 649</c:v>
                </c:pt>
                <c:pt idx="50">
                  <c:v> 650</c:v>
                </c:pt>
                <c:pt idx="51">
                  <c:v> 651</c:v>
                </c:pt>
                <c:pt idx="52">
                  <c:v> 652</c:v>
                </c:pt>
                <c:pt idx="53">
                  <c:v> 653</c:v>
                </c:pt>
                <c:pt idx="54">
                  <c:v> 654</c:v>
                </c:pt>
                <c:pt idx="55">
                  <c:v> 655</c:v>
                </c:pt>
                <c:pt idx="56">
                  <c:v> 656</c:v>
                </c:pt>
                <c:pt idx="57">
                  <c:v> 657</c:v>
                </c:pt>
                <c:pt idx="58">
                  <c:v> 658</c:v>
                </c:pt>
                <c:pt idx="59">
                  <c:v> 659</c:v>
                </c:pt>
                <c:pt idx="60">
                  <c:v> 660</c:v>
                </c:pt>
                <c:pt idx="61">
                  <c:v> 661</c:v>
                </c:pt>
                <c:pt idx="62">
                  <c:v> 662</c:v>
                </c:pt>
                <c:pt idx="63">
                  <c:v> 663</c:v>
                </c:pt>
                <c:pt idx="64">
                  <c:v> 664</c:v>
                </c:pt>
                <c:pt idx="65">
                  <c:v> 665</c:v>
                </c:pt>
                <c:pt idx="66">
                  <c:v> 666</c:v>
                </c:pt>
                <c:pt idx="67">
                  <c:v> 667</c:v>
                </c:pt>
                <c:pt idx="68">
                  <c:v> 668</c:v>
                </c:pt>
                <c:pt idx="69">
                  <c:v> 669</c:v>
                </c:pt>
                <c:pt idx="70">
                  <c:v> 670</c:v>
                </c:pt>
                <c:pt idx="71">
                  <c:v> 671</c:v>
                </c:pt>
                <c:pt idx="72">
                  <c:v> 672</c:v>
                </c:pt>
                <c:pt idx="73">
                  <c:v> 673</c:v>
                </c:pt>
                <c:pt idx="74">
                  <c:v> 674</c:v>
                </c:pt>
                <c:pt idx="75">
                  <c:v> 675</c:v>
                </c:pt>
                <c:pt idx="76">
                  <c:v> 676</c:v>
                </c:pt>
                <c:pt idx="77">
                  <c:v> 677</c:v>
                </c:pt>
                <c:pt idx="78">
                  <c:v> 678</c:v>
                </c:pt>
                <c:pt idx="79">
                  <c:v> 679</c:v>
                </c:pt>
                <c:pt idx="80">
                  <c:v> 680</c:v>
                </c:pt>
                <c:pt idx="81">
                  <c:v> 681</c:v>
                </c:pt>
                <c:pt idx="82">
                  <c:v> 682</c:v>
                </c:pt>
                <c:pt idx="83">
                  <c:v> 683</c:v>
                </c:pt>
                <c:pt idx="84">
                  <c:v> 684</c:v>
                </c:pt>
                <c:pt idx="85">
                  <c:v> 685</c:v>
                </c:pt>
                <c:pt idx="86">
                  <c:v> 686</c:v>
                </c:pt>
                <c:pt idx="87">
                  <c:v> 687</c:v>
                </c:pt>
                <c:pt idx="88">
                  <c:v> 688</c:v>
                </c:pt>
                <c:pt idx="89">
                  <c:v> 689</c:v>
                </c:pt>
                <c:pt idx="90">
                  <c:v> 690</c:v>
                </c:pt>
                <c:pt idx="91">
                  <c:v> 691</c:v>
                </c:pt>
                <c:pt idx="92">
                  <c:v> 692</c:v>
                </c:pt>
                <c:pt idx="93">
                  <c:v> 693</c:v>
                </c:pt>
                <c:pt idx="94">
                  <c:v> 694</c:v>
                </c:pt>
                <c:pt idx="95">
                  <c:v> 695</c:v>
                </c:pt>
                <c:pt idx="96">
                  <c:v> 696</c:v>
                </c:pt>
                <c:pt idx="97">
                  <c:v> 697</c:v>
                </c:pt>
                <c:pt idx="98">
                  <c:v> 698</c:v>
                </c:pt>
                <c:pt idx="99">
                  <c:v> 699</c:v>
                </c:pt>
                <c:pt idx="100">
                  <c:v> 700</c:v>
                </c:pt>
                <c:pt idx="101">
                  <c:v> 701</c:v>
                </c:pt>
                <c:pt idx="102">
                  <c:v> 702</c:v>
                </c:pt>
                <c:pt idx="103">
                  <c:v> 703</c:v>
                </c:pt>
                <c:pt idx="104">
                  <c:v> 704</c:v>
                </c:pt>
                <c:pt idx="105">
                  <c:v> 705</c:v>
                </c:pt>
                <c:pt idx="106">
                  <c:v> 706</c:v>
                </c:pt>
                <c:pt idx="107">
                  <c:v> 707</c:v>
                </c:pt>
                <c:pt idx="108">
                  <c:v> 708</c:v>
                </c:pt>
                <c:pt idx="109">
                  <c:v> 709</c:v>
                </c:pt>
                <c:pt idx="110">
                  <c:v> 710</c:v>
                </c:pt>
                <c:pt idx="111">
                  <c:v> 711</c:v>
                </c:pt>
                <c:pt idx="112">
                  <c:v> 712</c:v>
                </c:pt>
                <c:pt idx="113">
                  <c:v> 713</c:v>
                </c:pt>
                <c:pt idx="114">
                  <c:v> 714</c:v>
                </c:pt>
                <c:pt idx="115">
                  <c:v> 715</c:v>
                </c:pt>
                <c:pt idx="116">
                  <c:v> 716</c:v>
                </c:pt>
                <c:pt idx="117">
                  <c:v> 717</c:v>
                </c:pt>
                <c:pt idx="118">
                  <c:v> 718</c:v>
                </c:pt>
                <c:pt idx="119">
                  <c:v> 719</c:v>
                </c:pt>
                <c:pt idx="120">
                  <c:v> 720</c:v>
                </c:pt>
                <c:pt idx="121">
                  <c:v> 721</c:v>
                </c:pt>
                <c:pt idx="122">
                  <c:v> 722</c:v>
                </c:pt>
                <c:pt idx="123">
                  <c:v> 723</c:v>
                </c:pt>
                <c:pt idx="124">
                  <c:v> 724</c:v>
                </c:pt>
                <c:pt idx="125">
                  <c:v> 725</c:v>
                </c:pt>
                <c:pt idx="126">
                  <c:v> 726</c:v>
                </c:pt>
                <c:pt idx="127">
                  <c:v> 727</c:v>
                </c:pt>
                <c:pt idx="128">
                  <c:v> 728</c:v>
                </c:pt>
                <c:pt idx="129">
                  <c:v> 729</c:v>
                </c:pt>
                <c:pt idx="130">
                  <c:v> 730</c:v>
                </c:pt>
                <c:pt idx="131">
                  <c:v> 731</c:v>
                </c:pt>
                <c:pt idx="132">
                  <c:v> 732</c:v>
                </c:pt>
                <c:pt idx="133">
                  <c:v> 733</c:v>
                </c:pt>
                <c:pt idx="134">
                  <c:v> 734</c:v>
                </c:pt>
                <c:pt idx="135">
                  <c:v> 735</c:v>
                </c:pt>
                <c:pt idx="136">
                  <c:v> 736</c:v>
                </c:pt>
                <c:pt idx="137">
                  <c:v> 737</c:v>
                </c:pt>
                <c:pt idx="138">
                  <c:v> 738</c:v>
                </c:pt>
                <c:pt idx="139">
                  <c:v> 739</c:v>
                </c:pt>
                <c:pt idx="140">
                  <c:v> 740</c:v>
                </c:pt>
                <c:pt idx="141">
                  <c:v> 741</c:v>
                </c:pt>
                <c:pt idx="142">
                  <c:v> 742</c:v>
                </c:pt>
                <c:pt idx="143">
                  <c:v> 743</c:v>
                </c:pt>
                <c:pt idx="144">
                  <c:v> 744</c:v>
                </c:pt>
                <c:pt idx="145">
                  <c:v> 745</c:v>
                </c:pt>
                <c:pt idx="146">
                  <c:v> 746</c:v>
                </c:pt>
                <c:pt idx="147">
                  <c:v> 747</c:v>
                </c:pt>
                <c:pt idx="148">
                  <c:v> 748</c:v>
                </c:pt>
                <c:pt idx="149">
                  <c:v> 749</c:v>
                </c:pt>
                <c:pt idx="150">
                  <c:v> 750</c:v>
                </c:pt>
              </c:strCache>
            </c:strRef>
          </c:cat>
          <c:val>
            <c:numRef>
              <c:f>'Enter Data 1'!$V$603:$V$753</c:f>
              <c:numCache>
                <c:formatCode>General</c:formatCode>
                <c:ptCount val="151"/>
              </c:numCache>
            </c:numRef>
          </c:val>
          <c:smooth val="0"/>
          <c:extLst>
            <c:ext xmlns:c16="http://schemas.microsoft.com/office/drawing/2014/chart" uri="{C3380CC4-5D6E-409C-BE32-E72D297353CC}">
              <c16:uniqueId val="{0000000E-5DC7-DD46-8ACC-24B4A4FA5154}"/>
            </c:ext>
          </c:extLst>
        </c:ser>
        <c:ser>
          <c:idx val="14"/>
          <c:order val="14"/>
          <c:spPr>
            <a:ln w="28575" cap="rnd">
              <a:noFill/>
              <a:round/>
            </a:ln>
            <a:effectLst/>
          </c:spPr>
          <c:marker>
            <c:symbol val="circle"/>
            <c:size val="4"/>
            <c:spPr>
              <a:noFill/>
              <a:ln w="3175">
                <a:solidFill>
                  <a:schemeClr val="accent6">
                    <a:lumMod val="75000"/>
                  </a:schemeClr>
                </a:solidFill>
              </a:ln>
              <a:effectLst/>
            </c:spPr>
          </c:marker>
          <c:cat>
            <c:strRef>
              <c:f>'Enter Data 1'!$B$603:$C$753</c:f>
              <c:strCache>
                <c:ptCount val="151"/>
                <c:pt idx="0">
                  <c:v> 600</c:v>
                </c:pt>
                <c:pt idx="1">
                  <c:v> 601</c:v>
                </c:pt>
                <c:pt idx="2">
                  <c:v> 602</c:v>
                </c:pt>
                <c:pt idx="3">
                  <c:v> 603</c:v>
                </c:pt>
                <c:pt idx="4">
                  <c:v> 604</c:v>
                </c:pt>
                <c:pt idx="5">
                  <c:v> 605</c:v>
                </c:pt>
                <c:pt idx="6">
                  <c:v> 606</c:v>
                </c:pt>
                <c:pt idx="7">
                  <c:v> 607</c:v>
                </c:pt>
                <c:pt idx="8">
                  <c:v> 608</c:v>
                </c:pt>
                <c:pt idx="9">
                  <c:v> 609</c:v>
                </c:pt>
                <c:pt idx="10">
                  <c:v> 610</c:v>
                </c:pt>
                <c:pt idx="11">
                  <c:v> 611</c:v>
                </c:pt>
                <c:pt idx="12">
                  <c:v> 612</c:v>
                </c:pt>
                <c:pt idx="13">
                  <c:v> 613</c:v>
                </c:pt>
                <c:pt idx="14">
                  <c:v> 614</c:v>
                </c:pt>
                <c:pt idx="15">
                  <c:v> 615</c:v>
                </c:pt>
                <c:pt idx="16">
                  <c:v> 616</c:v>
                </c:pt>
                <c:pt idx="17">
                  <c:v> 617</c:v>
                </c:pt>
                <c:pt idx="18">
                  <c:v> 618</c:v>
                </c:pt>
                <c:pt idx="19">
                  <c:v> 619</c:v>
                </c:pt>
                <c:pt idx="20">
                  <c:v> 620</c:v>
                </c:pt>
                <c:pt idx="21">
                  <c:v> 621</c:v>
                </c:pt>
                <c:pt idx="22">
                  <c:v> 622</c:v>
                </c:pt>
                <c:pt idx="23">
                  <c:v> 623</c:v>
                </c:pt>
                <c:pt idx="24">
                  <c:v> 624</c:v>
                </c:pt>
                <c:pt idx="25">
                  <c:v> 625</c:v>
                </c:pt>
                <c:pt idx="26">
                  <c:v> 626</c:v>
                </c:pt>
                <c:pt idx="27">
                  <c:v> 627</c:v>
                </c:pt>
                <c:pt idx="28">
                  <c:v> 628</c:v>
                </c:pt>
                <c:pt idx="29">
                  <c:v> 629</c:v>
                </c:pt>
                <c:pt idx="30">
                  <c:v> 630</c:v>
                </c:pt>
                <c:pt idx="31">
                  <c:v> 631</c:v>
                </c:pt>
                <c:pt idx="32">
                  <c:v> 632</c:v>
                </c:pt>
                <c:pt idx="33">
                  <c:v> 633</c:v>
                </c:pt>
                <c:pt idx="34">
                  <c:v> 634</c:v>
                </c:pt>
                <c:pt idx="35">
                  <c:v> 635</c:v>
                </c:pt>
                <c:pt idx="36">
                  <c:v> 636</c:v>
                </c:pt>
                <c:pt idx="37">
                  <c:v> 637</c:v>
                </c:pt>
                <c:pt idx="38">
                  <c:v> 638</c:v>
                </c:pt>
                <c:pt idx="39">
                  <c:v> 639</c:v>
                </c:pt>
                <c:pt idx="40">
                  <c:v> 640</c:v>
                </c:pt>
                <c:pt idx="41">
                  <c:v> 641</c:v>
                </c:pt>
                <c:pt idx="42">
                  <c:v> 642</c:v>
                </c:pt>
                <c:pt idx="43">
                  <c:v> 643</c:v>
                </c:pt>
                <c:pt idx="44">
                  <c:v> 644</c:v>
                </c:pt>
                <c:pt idx="45">
                  <c:v> 645</c:v>
                </c:pt>
                <c:pt idx="46">
                  <c:v> 646</c:v>
                </c:pt>
                <c:pt idx="47">
                  <c:v> 647</c:v>
                </c:pt>
                <c:pt idx="48">
                  <c:v> 648</c:v>
                </c:pt>
                <c:pt idx="49">
                  <c:v> 649</c:v>
                </c:pt>
                <c:pt idx="50">
                  <c:v> 650</c:v>
                </c:pt>
                <c:pt idx="51">
                  <c:v> 651</c:v>
                </c:pt>
                <c:pt idx="52">
                  <c:v> 652</c:v>
                </c:pt>
                <c:pt idx="53">
                  <c:v> 653</c:v>
                </c:pt>
                <c:pt idx="54">
                  <c:v> 654</c:v>
                </c:pt>
                <c:pt idx="55">
                  <c:v> 655</c:v>
                </c:pt>
                <c:pt idx="56">
                  <c:v> 656</c:v>
                </c:pt>
                <c:pt idx="57">
                  <c:v> 657</c:v>
                </c:pt>
                <c:pt idx="58">
                  <c:v> 658</c:v>
                </c:pt>
                <c:pt idx="59">
                  <c:v> 659</c:v>
                </c:pt>
                <c:pt idx="60">
                  <c:v> 660</c:v>
                </c:pt>
                <c:pt idx="61">
                  <c:v> 661</c:v>
                </c:pt>
                <c:pt idx="62">
                  <c:v> 662</c:v>
                </c:pt>
                <c:pt idx="63">
                  <c:v> 663</c:v>
                </c:pt>
                <c:pt idx="64">
                  <c:v> 664</c:v>
                </c:pt>
                <c:pt idx="65">
                  <c:v> 665</c:v>
                </c:pt>
                <c:pt idx="66">
                  <c:v> 666</c:v>
                </c:pt>
                <c:pt idx="67">
                  <c:v> 667</c:v>
                </c:pt>
                <c:pt idx="68">
                  <c:v> 668</c:v>
                </c:pt>
                <c:pt idx="69">
                  <c:v> 669</c:v>
                </c:pt>
                <c:pt idx="70">
                  <c:v> 670</c:v>
                </c:pt>
                <c:pt idx="71">
                  <c:v> 671</c:v>
                </c:pt>
                <c:pt idx="72">
                  <c:v> 672</c:v>
                </c:pt>
                <c:pt idx="73">
                  <c:v> 673</c:v>
                </c:pt>
                <c:pt idx="74">
                  <c:v> 674</c:v>
                </c:pt>
                <c:pt idx="75">
                  <c:v> 675</c:v>
                </c:pt>
                <c:pt idx="76">
                  <c:v> 676</c:v>
                </c:pt>
                <c:pt idx="77">
                  <c:v> 677</c:v>
                </c:pt>
                <c:pt idx="78">
                  <c:v> 678</c:v>
                </c:pt>
                <c:pt idx="79">
                  <c:v> 679</c:v>
                </c:pt>
                <c:pt idx="80">
                  <c:v> 680</c:v>
                </c:pt>
                <c:pt idx="81">
                  <c:v> 681</c:v>
                </c:pt>
                <c:pt idx="82">
                  <c:v> 682</c:v>
                </c:pt>
                <c:pt idx="83">
                  <c:v> 683</c:v>
                </c:pt>
                <c:pt idx="84">
                  <c:v> 684</c:v>
                </c:pt>
                <c:pt idx="85">
                  <c:v> 685</c:v>
                </c:pt>
                <c:pt idx="86">
                  <c:v> 686</c:v>
                </c:pt>
                <c:pt idx="87">
                  <c:v> 687</c:v>
                </c:pt>
                <c:pt idx="88">
                  <c:v> 688</c:v>
                </c:pt>
                <c:pt idx="89">
                  <c:v> 689</c:v>
                </c:pt>
                <c:pt idx="90">
                  <c:v> 690</c:v>
                </c:pt>
                <c:pt idx="91">
                  <c:v> 691</c:v>
                </c:pt>
                <c:pt idx="92">
                  <c:v> 692</c:v>
                </c:pt>
                <c:pt idx="93">
                  <c:v> 693</c:v>
                </c:pt>
                <c:pt idx="94">
                  <c:v> 694</c:v>
                </c:pt>
                <c:pt idx="95">
                  <c:v> 695</c:v>
                </c:pt>
                <c:pt idx="96">
                  <c:v> 696</c:v>
                </c:pt>
                <c:pt idx="97">
                  <c:v> 697</c:v>
                </c:pt>
                <c:pt idx="98">
                  <c:v> 698</c:v>
                </c:pt>
                <c:pt idx="99">
                  <c:v> 699</c:v>
                </c:pt>
                <c:pt idx="100">
                  <c:v> 700</c:v>
                </c:pt>
                <c:pt idx="101">
                  <c:v> 701</c:v>
                </c:pt>
                <c:pt idx="102">
                  <c:v> 702</c:v>
                </c:pt>
                <c:pt idx="103">
                  <c:v> 703</c:v>
                </c:pt>
                <c:pt idx="104">
                  <c:v> 704</c:v>
                </c:pt>
                <c:pt idx="105">
                  <c:v> 705</c:v>
                </c:pt>
                <c:pt idx="106">
                  <c:v> 706</c:v>
                </c:pt>
                <c:pt idx="107">
                  <c:v> 707</c:v>
                </c:pt>
                <c:pt idx="108">
                  <c:v> 708</c:v>
                </c:pt>
                <c:pt idx="109">
                  <c:v> 709</c:v>
                </c:pt>
                <c:pt idx="110">
                  <c:v> 710</c:v>
                </c:pt>
                <c:pt idx="111">
                  <c:v> 711</c:v>
                </c:pt>
                <c:pt idx="112">
                  <c:v> 712</c:v>
                </c:pt>
                <c:pt idx="113">
                  <c:v> 713</c:v>
                </c:pt>
                <c:pt idx="114">
                  <c:v> 714</c:v>
                </c:pt>
                <c:pt idx="115">
                  <c:v> 715</c:v>
                </c:pt>
                <c:pt idx="116">
                  <c:v> 716</c:v>
                </c:pt>
                <c:pt idx="117">
                  <c:v> 717</c:v>
                </c:pt>
                <c:pt idx="118">
                  <c:v> 718</c:v>
                </c:pt>
                <c:pt idx="119">
                  <c:v> 719</c:v>
                </c:pt>
                <c:pt idx="120">
                  <c:v> 720</c:v>
                </c:pt>
                <c:pt idx="121">
                  <c:v> 721</c:v>
                </c:pt>
                <c:pt idx="122">
                  <c:v> 722</c:v>
                </c:pt>
                <c:pt idx="123">
                  <c:v> 723</c:v>
                </c:pt>
                <c:pt idx="124">
                  <c:v> 724</c:v>
                </c:pt>
                <c:pt idx="125">
                  <c:v> 725</c:v>
                </c:pt>
                <c:pt idx="126">
                  <c:v> 726</c:v>
                </c:pt>
                <c:pt idx="127">
                  <c:v> 727</c:v>
                </c:pt>
                <c:pt idx="128">
                  <c:v> 728</c:v>
                </c:pt>
                <c:pt idx="129">
                  <c:v> 729</c:v>
                </c:pt>
                <c:pt idx="130">
                  <c:v> 730</c:v>
                </c:pt>
                <c:pt idx="131">
                  <c:v> 731</c:v>
                </c:pt>
                <c:pt idx="132">
                  <c:v> 732</c:v>
                </c:pt>
                <c:pt idx="133">
                  <c:v> 733</c:v>
                </c:pt>
                <c:pt idx="134">
                  <c:v> 734</c:v>
                </c:pt>
                <c:pt idx="135">
                  <c:v> 735</c:v>
                </c:pt>
                <c:pt idx="136">
                  <c:v> 736</c:v>
                </c:pt>
                <c:pt idx="137">
                  <c:v> 737</c:v>
                </c:pt>
                <c:pt idx="138">
                  <c:v> 738</c:v>
                </c:pt>
                <c:pt idx="139">
                  <c:v> 739</c:v>
                </c:pt>
                <c:pt idx="140">
                  <c:v> 740</c:v>
                </c:pt>
                <c:pt idx="141">
                  <c:v> 741</c:v>
                </c:pt>
                <c:pt idx="142">
                  <c:v> 742</c:v>
                </c:pt>
                <c:pt idx="143">
                  <c:v> 743</c:v>
                </c:pt>
                <c:pt idx="144">
                  <c:v> 744</c:v>
                </c:pt>
                <c:pt idx="145">
                  <c:v> 745</c:v>
                </c:pt>
                <c:pt idx="146">
                  <c:v> 746</c:v>
                </c:pt>
                <c:pt idx="147">
                  <c:v> 747</c:v>
                </c:pt>
                <c:pt idx="148">
                  <c:v> 748</c:v>
                </c:pt>
                <c:pt idx="149">
                  <c:v> 749</c:v>
                </c:pt>
                <c:pt idx="150">
                  <c:v> 750</c:v>
                </c:pt>
              </c:strCache>
            </c:strRef>
          </c:cat>
          <c:val>
            <c:numRef>
              <c:f>'Enter Data 1'!$W$603:$W$753</c:f>
              <c:numCache>
                <c:formatCode>General</c:formatCode>
                <c:ptCount val="151"/>
              </c:numCache>
            </c:numRef>
          </c:val>
          <c:smooth val="0"/>
          <c:extLst>
            <c:ext xmlns:c16="http://schemas.microsoft.com/office/drawing/2014/chart" uri="{C3380CC4-5D6E-409C-BE32-E72D297353CC}">
              <c16:uniqueId val="{0000000F-5DC7-DD46-8ACC-24B4A4FA5154}"/>
            </c:ext>
          </c:extLst>
        </c:ser>
        <c:ser>
          <c:idx val="15"/>
          <c:order val="15"/>
          <c:spPr>
            <a:ln w="28575" cap="rnd">
              <a:noFill/>
              <a:round/>
            </a:ln>
            <a:effectLst/>
          </c:spPr>
          <c:marker>
            <c:symbol val="circle"/>
            <c:size val="4"/>
            <c:spPr>
              <a:solidFill>
                <a:schemeClr val="accent6">
                  <a:lumMod val="75000"/>
                </a:schemeClr>
              </a:solidFill>
              <a:ln w="3175">
                <a:solidFill>
                  <a:schemeClr val="accent6">
                    <a:lumMod val="75000"/>
                  </a:schemeClr>
                </a:solidFill>
              </a:ln>
              <a:effectLst/>
            </c:spPr>
          </c:marker>
          <c:cat>
            <c:strRef>
              <c:f>'Enter Data 1'!$B$603:$C$753</c:f>
              <c:strCache>
                <c:ptCount val="151"/>
                <c:pt idx="0">
                  <c:v> 600</c:v>
                </c:pt>
                <c:pt idx="1">
                  <c:v> 601</c:v>
                </c:pt>
                <c:pt idx="2">
                  <c:v> 602</c:v>
                </c:pt>
                <c:pt idx="3">
                  <c:v> 603</c:v>
                </c:pt>
                <c:pt idx="4">
                  <c:v> 604</c:v>
                </c:pt>
                <c:pt idx="5">
                  <c:v> 605</c:v>
                </c:pt>
                <c:pt idx="6">
                  <c:v> 606</c:v>
                </c:pt>
                <c:pt idx="7">
                  <c:v> 607</c:v>
                </c:pt>
                <c:pt idx="8">
                  <c:v> 608</c:v>
                </c:pt>
                <c:pt idx="9">
                  <c:v> 609</c:v>
                </c:pt>
                <c:pt idx="10">
                  <c:v> 610</c:v>
                </c:pt>
                <c:pt idx="11">
                  <c:v> 611</c:v>
                </c:pt>
                <c:pt idx="12">
                  <c:v> 612</c:v>
                </c:pt>
                <c:pt idx="13">
                  <c:v> 613</c:v>
                </c:pt>
                <c:pt idx="14">
                  <c:v> 614</c:v>
                </c:pt>
                <c:pt idx="15">
                  <c:v> 615</c:v>
                </c:pt>
                <c:pt idx="16">
                  <c:v> 616</c:v>
                </c:pt>
                <c:pt idx="17">
                  <c:v> 617</c:v>
                </c:pt>
                <c:pt idx="18">
                  <c:v> 618</c:v>
                </c:pt>
                <c:pt idx="19">
                  <c:v> 619</c:v>
                </c:pt>
                <c:pt idx="20">
                  <c:v> 620</c:v>
                </c:pt>
                <c:pt idx="21">
                  <c:v> 621</c:v>
                </c:pt>
                <c:pt idx="22">
                  <c:v> 622</c:v>
                </c:pt>
                <c:pt idx="23">
                  <c:v> 623</c:v>
                </c:pt>
                <c:pt idx="24">
                  <c:v> 624</c:v>
                </c:pt>
                <c:pt idx="25">
                  <c:v> 625</c:v>
                </c:pt>
                <c:pt idx="26">
                  <c:v> 626</c:v>
                </c:pt>
                <c:pt idx="27">
                  <c:v> 627</c:v>
                </c:pt>
                <c:pt idx="28">
                  <c:v> 628</c:v>
                </c:pt>
                <c:pt idx="29">
                  <c:v> 629</c:v>
                </c:pt>
                <c:pt idx="30">
                  <c:v> 630</c:v>
                </c:pt>
                <c:pt idx="31">
                  <c:v> 631</c:v>
                </c:pt>
                <c:pt idx="32">
                  <c:v> 632</c:v>
                </c:pt>
                <c:pt idx="33">
                  <c:v> 633</c:v>
                </c:pt>
                <c:pt idx="34">
                  <c:v> 634</c:v>
                </c:pt>
                <c:pt idx="35">
                  <c:v> 635</c:v>
                </c:pt>
                <c:pt idx="36">
                  <c:v> 636</c:v>
                </c:pt>
                <c:pt idx="37">
                  <c:v> 637</c:v>
                </c:pt>
                <c:pt idx="38">
                  <c:v> 638</c:v>
                </c:pt>
                <c:pt idx="39">
                  <c:v> 639</c:v>
                </c:pt>
                <c:pt idx="40">
                  <c:v> 640</c:v>
                </c:pt>
                <c:pt idx="41">
                  <c:v> 641</c:v>
                </c:pt>
                <c:pt idx="42">
                  <c:v> 642</c:v>
                </c:pt>
                <c:pt idx="43">
                  <c:v> 643</c:v>
                </c:pt>
                <c:pt idx="44">
                  <c:v> 644</c:v>
                </c:pt>
                <c:pt idx="45">
                  <c:v> 645</c:v>
                </c:pt>
                <c:pt idx="46">
                  <c:v> 646</c:v>
                </c:pt>
                <c:pt idx="47">
                  <c:v> 647</c:v>
                </c:pt>
                <c:pt idx="48">
                  <c:v> 648</c:v>
                </c:pt>
                <c:pt idx="49">
                  <c:v> 649</c:v>
                </c:pt>
                <c:pt idx="50">
                  <c:v> 650</c:v>
                </c:pt>
                <c:pt idx="51">
                  <c:v> 651</c:v>
                </c:pt>
                <c:pt idx="52">
                  <c:v> 652</c:v>
                </c:pt>
                <c:pt idx="53">
                  <c:v> 653</c:v>
                </c:pt>
                <c:pt idx="54">
                  <c:v> 654</c:v>
                </c:pt>
                <c:pt idx="55">
                  <c:v> 655</c:v>
                </c:pt>
                <c:pt idx="56">
                  <c:v> 656</c:v>
                </c:pt>
                <c:pt idx="57">
                  <c:v> 657</c:v>
                </c:pt>
                <c:pt idx="58">
                  <c:v> 658</c:v>
                </c:pt>
                <c:pt idx="59">
                  <c:v> 659</c:v>
                </c:pt>
                <c:pt idx="60">
                  <c:v> 660</c:v>
                </c:pt>
                <c:pt idx="61">
                  <c:v> 661</c:v>
                </c:pt>
                <c:pt idx="62">
                  <c:v> 662</c:v>
                </c:pt>
                <c:pt idx="63">
                  <c:v> 663</c:v>
                </c:pt>
                <c:pt idx="64">
                  <c:v> 664</c:v>
                </c:pt>
                <c:pt idx="65">
                  <c:v> 665</c:v>
                </c:pt>
                <c:pt idx="66">
                  <c:v> 666</c:v>
                </c:pt>
                <c:pt idx="67">
                  <c:v> 667</c:v>
                </c:pt>
                <c:pt idx="68">
                  <c:v> 668</c:v>
                </c:pt>
                <c:pt idx="69">
                  <c:v> 669</c:v>
                </c:pt>
                <c:pt idx="70">
                  <c:v> 670</c:v>
                </c:pt>
                <c:pt idx="71">
                  <c:v> 671</c:v>
                </c:pt>
                <c:pt idx="72">
                  <c:v> 672</c:v>
                </c:pt>
                <c:pt idx="73">
                  <c:v> 673</c:v>
                </c:pt>
                <c:pt idx="74">
                  <c:v> 674</c:v>
                </c:pt>
                <c:pt idx="75">
                  <c:v> 675</c:v>
                </c:pt>
                <c:pt idx="76">
                  <c:v> 676</c:v>
                </c:pt>
                <c:pt idx="77">
                  <c:v> 677</c:v>
                </c:pt>
                <c:pt idx="78">
                  <c:v> 678</c:v>
                </c:pt>
                <c:pt idx="79">
                  <c:v> 679</c:v>
                </c:pt>
                <c:pt idx="80">
                  <c:v> 680</c:v>
                </c:pt>
                <c:pt idx="81">
                  <c:v> 681</c:v>
                </c:pt>
                <c:pt idx="82">
                  <c:v> 682</c:v>
                </c:pt>
                <c:pt idx="83">
                  <c:v> 683</c:v>
                </c:pt>
                <c:pt idx="84">
                  <c:v> 684</c:v>
                </c:pt>
                <c:pt idx="85">
                  <c:v> 685</c:v>
                </c:pt>
                <c:pt idx="86">
                  <c:v> 686</c:v>
                </c:pt>
                <c:pt idx="87">
                  <c:v> 687</c:v>
                </c:pt>
                <c:pt idx="88">
                  <c:v> 688</c:v>
                </c:pt>
                <c:pt idx="89">
                  <c:v> 689</c:v>
                </c:pt>
                <c:pt idx="90">
                  <c:v> 690</c:v>
                </c:pt>
                <c:pt idx="91">
                  <c:v> 691</c:v>
                </c:pt>
                <c:pt idx="92">
                  <c:v> 692</c:v>
                </c:pt>
                <c:pt idx="93">
                  <c:v> 693</c:v>
                </c:pt>
                <c:pt idx="94">
                  <c:v> 694</c:v>
                </c:pt>
                <c:pt idx="95">
                  <c:v> 695</c:v>
                </c:pt>
                <c:pt idx="96">
                  <c:v> 696</c:v>
                </c:pt>
                <c:pt idx="97">
                  <c:v> 697</c:v>
                </c:pt>
                <c:pt idx="98">
                  <c:v> 698</c:v>
                </c:pt>
                <c:pt idx="99">
                  <c:v> 699</c:v>
                </c:pt>
                <c:pt idx="100">
                  <c:v> 700</c:v>
                </c:pt>
                <c:pt idx="101">
                  <c:v> 701</c:v>
                </c:pt>
                <c:pt idx="102">
                  <c:v> 702</c:v>
                </c:pt>
                <c:pt idx="103">
                  <c:v> 703</c:v>
                </c:pt>
                <c:pt idx="104">
                  <c:v> 704</c:v>
                </c:pt>
                <c:pt idx="105">
                  <c:v> 705</c:v>
                </c:pt>
                <c:pt idx="106">
                  <c:v> 706</c:v>
                </c:pt>
                <c:pt idx="107">
                  <c:v> 707</c:v>
                </c:pt>
                <c:pt idx="108">
                  <c:v> 708</c:v>
                </c:pt>
                <c:pt idx="109">
                  <c:v> 709</c:v>
                </c:pt>
                <c:pt idx="110">
                  <c:v> 710</c:v>
                </c:pt>
                <c:pt idx="111">
                  <c:v> 711</c:v>
                </c:pt>
                <c:pt idx="112">
                  <c:v> 712</c:v>
                </c:pt>
                <c:pt idx="113">
                  <c:v> 713</c:v>
                </c:pt>
                <c:pt idx="114">
                  <c:v> 714</c:v>
                </c:pt>
                <c:pt idx="115">
                  <c:v> 715</c:v>
                </c:pt>
                <c:pt idx="116">
                  <c:v> 716</c:v>
                </c:pt>
                <c:pt idx="117">
                  <c:v> 717</c:v>
                </c:pt>
                <c:pt idx="118">
                  <c:v> 718</c:v>
                </c:pt>
                <c:pt idx="119">
                  <c:v> 719</c:v>
                </c:pt>
                <c:pt idx="120">
                  <c:v> 720</c:v>
                </c:pt>
                <c:pt idx="121">
                  <c:v> 721</c:v>
                </c:pt>
                <c:pt idx="122">
                  <c:v> 722</c:v>
                </c:pt>
                <c:pt idx="123">
                  <c:v> 723</c:v>
                </c:pt>
                <c:pt idx="124">
                  <c:v> 724</c:v>
                </c:pt>
                <c:pt idx="125">
                  <c:v> 725</c:v>
                </c:pt>
                <c:pt idx="126">
                  <c:v> 726</c:v>
                </c:pt>
                <c:pt idx="127">
                  <c:v> 727</c:v>
                </c:pt>
                <c:pt idx="128">
                  <c:v> 728</c:v>
                </c:pt>
                <c:pt idx="129">
                  <c:v> 729</c:v>
                </c:pt>
                <c:pt idx="130">
                  <c:v> 730</c:v>
                </c:pt>
                <c:pt idx="131">
                  <c:v> 731</c:v>
                </c:pt>
                <c:pt idx="132">
                  <c:v> 732</c:v>
                </c:pt>
                <c:pt idx="133">
                  <c:v> 733</c:v>
                </c:pt>
                <c:pt idx="134">
                  <c:v> 734</c:v>
                </c:pt>
                <c:pt idx="135">
                  <c:v> 735</c:v>
                </c:pt>
                <c:pt idx="136">
                  <c:v> 736</c:v>
                </c:pt>
                <c:pt idx="137">
                  <c:v> 737</c:v>
                </c:pt>
                <c:pt idx="138">
                  <c:v> 738</c:v>
                </c:pt>
                <c:pt idx="139">
                  <c:v> 739</c:v>
                </c:pt>
                <c:pt idx="140">
                  <c:v> 740</c:v>
                </c:pt>
                <c:pt idx="141">
                  <c:v> 741</c:v>
                </c:pt>
                <c:pt idx="142">
                  <c:v> 742</c:v>
                </c:pt>
                <c:pt idx="143">
                  <c:v> 743</c:v>
                </c:pt>
                <c:pt idx="144">
                  <c:v> 744</c:v>
                </c:pt>
                <c:pt idx="145">
                  <c:v> 745</c:v>
                </c:pt>
                <c:pt idx="146">
                  <c:v> 746</c:v>
                </c:pt>
                <c:pt idx="147">
                  <c:v> 747</c:v>
                </c:pt>
                <c:pt idx="148">
                  <c:v> 748</c:v>
                </c:pt>
                <c:pt idx="149">
                  <c:v> 749</c:v>
                </c:pt>
                <c:pt idx="150">
                  <c:v> 750</c:v>
                </c:pt>
              </c:strCache>
            </c:strRef>
          </c:cat>
          <c:val>
            <c:numRef>
              <c:f>'Enter Data 1'!$X$603:$X$753</c:f>
              <c:numCache>
                <c:formatCode>General</c:formatCode>
                <c:ptCount val="151"/>
              </c:numCache>
            </c:numRef>
          </c:val>
          <c:smooth val="0"/>
          <c:extLst>
            <c:ext xmlns:c16="http://schemas.microsoft.com/office/drawing/2014/chart" uri="{C3380CC4-5D6E-409C-BE32-E72D297353CC}">
              <c16:uniqueId val="{00000010-5DC7-DD46-8ACC-24B4A4FA5154}"/>
            </c:ext>
          </c:extLst>
        </c:ser>
        <c:ser>
          <c:idx val="16"/>
          <c:order val="16"/>
          <c:spPr>
            <a:ln w="28575" cap="rnd">
              <a:noFill/>
              <a:round/>
            </a:ln>
            <a:effectLst/>
          </c:spPr>
          <c:marker>
            <c:symbol val="circle"/>
            <c:size val="4"/>
            <c:spPr>
              <a:noFill/>
              <a:ln w="3175">
                <a:solidFill>
                  <a:schemeClr val="accent6">
                    <a:lumMod val="75000"/>
                  </a:schemeClr>
                </a:solidFill>
              </a:ln>
              <a:effectLst/>
            </c:spPr>
          </c:marker>
          <c:cat>
            <c:strRef>
              <c:f>'Enter Data 1'!$B$603:$C$753</c:f>
              <c:strCache>
                <c:ptCount val="151"/>
                <c:pt idx="0">
                  <c:v> 600</c:v>
                </c:pt>
                <c:pt idx="1">
                  <c:v> 601</c:v>
                </c:pt>
                <c:pt idx="2">
                  <c:v> 602</c:v>
                </c:pt>
                <c:pt idx="3">
                  <c:v> 603</c:v>
                </c:pt>
                <c:pt idx="4">
                  <c:v> 604</c:v>
                </c:pt>
                <c:pt idx="5">
                  <c:v> 605</c:v>
                </c:pt>
                <c:pt idx="6">
                  <c:v> 606</c:v>
                </c:pt>
                <c:pt idx="7">
                  <c:v> 607</c:v>
                </c:pt>
                <c:pt idx="8">
                  <c:v> 608</c:v>
                </c:pt>
                <c:pt idx="9">
                  <c:v> 609</c:v>
                </c:pt>
                <c:pt idx="10">
                  <c:v> 610</c:v>
                </c:pt>
                <c:pt idx="11">
                  <c:v> 611</c:v>
                </c:pt>
                <c:pt idx="12">
                  <c:v> 612</c:v>
                </c:pt>
                <c:pt idx="13">
                  <c:v> 613</c:v>
                </c:pt>
                <c:pt idx="14">
                  <c:v> 614</c:v>
                </c:pt>
                <c:pt idx="15">
                  <c:v> 615</c:v>
                </c:pt>
                <c:pt idx="16">
                  <c:v> 616</c:v>
                </c:pt>
                <c:pt idx="17">
                  <c:v> 617</c:v>
                </c:pt>
                <c:pt idx="18">
                  <c:v> 618</c:v>
                </c:pt>
                <c:pt idx="19">
                  <c:v> 619</c:v>
                </c:pt>
                <c:pt idx="20">
                  <c:v> 620</c:v>
                </c:pt>
                <c:pt idx="21">
                  <c:v> 621</c:v>
                </c:pt>
                <c:pt idx="22">
                  <c:v> 622</c:v>
                </c:pt>
                <c:pt idx="23">
                  <c:v> 623</c:v>
                </c:pt>
                <c:pt idx="24">
                  <c:v> 624</c:v>
                </c:pt>
                <c:pt idx="25">
                  <c:v> 625</c:v>
                </c:pt>
                <c:pt idx="26">
                  <c:v> 626</c:v>
                </c:pt>
                <c:pt idx="27">
                  <c:v> 627</c:v>
                </c:pt>
                <c:pt idx="28">
                  <c:v> 628</c:v>
                </c:pt>
                <c:pt idx="29">
                  <c:v> 629</c:v>
                </c:pt>
                <c:pt idx="30">
                  <c:v> 630</c:v>
                </c:pt>
                <c:pt idx="31">
                  <c:v> 631</c:v>
                </c:pt>
                <c:pt idx="32">
                  <c:v> 632</c:v>
                </c:pt>
                <c:pt idx="33">
                  <c:v> 633</c:v>
                </c:pt>
                <c:pt idx="34">
                  <c:v> 634</c:v>
                </c:pt>
                <c:pt idx="35">
                  <c:v> 635</c:v>
                </c:pt>
                <c:pt idx="36">
                  <c:v> 636</c:v>
                </c:pt>
                <c:pt idx="37">
                  <c:v> 637</c:v>
                </c:pt>
                <c:pt idx="38">
                  <c:v> 638</c:v>
                </c:pt>
                <c:pt idx="39">
                  <c:v> 639</c:v>
                </c:pt>
                <c:pt idx="40">
                  <c:v> 640</c:v>
                </c:pt>
                <c:pt idx="41">
                  <c:v> 641</c:v>
                </c:pt>
                <c:pt idx="42">
                  <c:v> 642</c:v>
                </c:pt>
                <c:pt idx="43">
                  <c:v> 643</c:v>
                </c:pt>
                <c:pt idx="44">
                  <c:v> 644</c:v>
                </c:pt>
                <c:pt idx="45">
                  <c:v> 645</c:v>
                </c:pt>
                <c:pt idx="46">
                  <c:v> 646</c:v>
                </c:pt>
                <c:pt idx="47">
                  <c:v> 647</c:v>
                </c:pt>
                <c:pt idx="48">
                  <c:v> 648</c:v>
                </c:pt>
                <c:pt idx="49">
                  <c:v> 649</c:v>
                </c:pt>
                <c:pt idx="50">
                  <c:v> 650</c:v>
                </c:pt>
                <c:pt idx="51">
                  <c:v> 651</c:v>
                </c:pt>
                <c:pt idx="52">
                  <c:v> 652</c:v>
                </c:pt>
                <c:pt idx="53">
                  <c:v> 653</c:v>
                </c:pt>
                <c:pt idx="54">
                  <c:v> 654</c:v>
                </c:pt>
                <c:pt idx="55">
                  <c:v> 655</c:v>
                </c:pt>
                <c:pt idx="56">
                  <c:v> 656</c:v>
                </c:pt>
                <c:pt idx="57">
                  <c:v> 657</c:v>
                </c:pt>
                <c:pt idx="58">
                  <c:v> 658</c:v>
                </c:pt>
                <c:pt idx="59">
                  <c:v> 659</c:v>
                </c:pt>
                <c:pt idx="60">
                  <c:v> 660</c:v>
                </c:pt>
                <c:pt idx="61">
                  <c:v> 661</c:v>
                </c:pt>
                <c:pt idx="62">
                  <c:v> 662</c:v>
                </c:pt>
                <c:pt idx="63">
                  <c:v> 663</c:v>
                </c:pt>
                <c:pt idx="64">
                  <c:v> 664</c:v>
                </c:pt>
                <c:pt idx="65">
                  <c:v> 665</c:v>
                </c:pt>
                <c:pt idx="66">
                  <c:v> 666</c:v>
                </c:pt>
                <c:pt idx="67">
                  <c:v> 667</c:v>
                </c:pt>
                <c:pt idx="68">
                  <c:v> 668</c:v>
                </c:pt>
                <c:pt idx="69">
                  <c:v> 669</c:v>
                </c:pt>
                <c:pt idx="70">
                  <c:v> 670</c:v>
                </c:pt>
                <c:pt idx="71">
                  <c:v> 671</c:v>
                </c:pt>
                <c:pt idx="72">
                  <c:v> 672</c:v>
                </c:pt>
                <c:pt idx="73">
                  <c:v> 673</c:v>
                </c:pt>
                <c:pt idx="74">
                  <c:v> 674</c:v>
                </c:pt>
                <c:pt idx="75">
                  <c:v> 675</c:v>
                </c:pt>
                <c:pt idx="76">
                  <c:v> 676</c:v>
                </c:pt>
                <c:pt idx="77">
                  <c:v> 677</c:v>
                </c:pt>
                <c:pt idx="78">
                  <c:v> 678</c:v>
                </c:pt>
                <c:pt idx="79">
                  <c:v> 679</c:v>
                </c:pt>
                <c:pt idx="80">
                  <c:v> 680</c:v>
                </c:pt>
                <c:pt idx="81">
                  <c:v> 681</c:v>
                </c:pt>
                <c:pt idx="82">
                  <c:v> 682</c:v>
                </c:pt>
                <c:pt idx="83">
                  <c:v> 683</c:v>
                </c:pt>
                <c:pt idx="84">
                  <c:v> 684</c:v>
                </c:pt>
                <c:pt idx="85">
                  <c:v> 685</c:v>
                </c:pt>
                <c:pt idx="86">
                  <c:v> 686</c:v>
                </c:pt>
                <c:pt idx="87">
                  <c:v> 687</c:v>
                </c:pt>
                <c:pt idx="88">
                  <c:v> 688</c:v>
                </c:pt>
                <c:pt idx="89">
                  <c:v> 689</c:v>
                </c:pt>
                <c:pt idx="90">
                  <c:v> 690</c:v>
                </c:pt>
                <c:pt idx="91">
                  <c:v> 691</c:v>
                </c:pt>
                <c:pt idx="92">
                  <c:v> 692</c:v>
                </c:pt>
                <c:pt idx="93">
                  <c:v> 693</c:v>
                </c:pt>
                <c:pt idx="94">
                  <c:v> 694</c:v>
                </c:pt>
                <c:pt idx="95">
                  <c:v> 695</c:v>
                </c:pt>
                <c:pt idx="96">
                  <c:v> 696</c:v>
                </c:pt>
                <c:pt idx="97">
                  <c:v> 697</c:v>
                </c:pt>
                <c:pt idx="98">
                  <c:v> 698</c:v>
                </c:pt>
                <c:pt idx="99">
                  <c:v> 699</c:v>
                </c:pt>
                <c:pt idx="100">
                  <c:v> 700</c:v>
                </c:pt>
                <c:pt idx="101">
                  <c:v> 701</c:v>
                </c:pt>
                <c:pt idx="102">
                  <c:v> 702</c:v>
                </c:pt>
                <c:pt idx="103">
                  <c:v> 703</c:v>
                </c:pt>
                <c:pt idx="104">
                  <c:v> 704</c:v>
                </c:pt>
                <c:pt idx="105">
                  <c:v> 705</c:v>
                </c:pt>
                <c:pt idx="106">
                  <c:v> 706</c:v>
                </c:pt>
                <c:pt idx="107">
                  <c:v> 707</c:v>
                </c:pt>
                <c:pt idx="108">
                  <c:v> 708</c:v>
                </c:pt>
                <c:pt idx="109">
                  <c:v> 709</c:v>
                </c:pt>
                <c:pt idx="110">
                  <c:v> 710</c:v>
                </c:pt>
                <c:pt idx="111">
                  <c:v> 711</c:v>
                </c:pt>
                <c:pt idx="112">
                  <c:v> 712</c:v>
                </c:pt>
                <c:pt idx="113">
                  <c:v> 713</c:v>
                </c:pt>
                <c:pt idx="114">
                  <c:v> 714</c:v>
                </c:pt>
                <c:pt idx="115">
                  <c:v> 715</c:v>
                </c:pt>
                <c:pt idx="116">
                  <c:v> 716</c:v>
                </c:pt>
                <c:pt idx="117">
                  <c:v> 717</c:v>
                </c:pt>
                <c:pt idx="118">
                  <c:v> 718</c:v>
                </c:pt>
                <c:pt idx="119">
                  <c:v> 719</c:v>
                </c:pt>
                <c:pt idx="120">
                  <c:v> 720</c:v>
                </c:pt>
                <c:pt idx="121">
                  <c:v> 721</c:v>
                </c:pt>
                <c:pt idx="122">
                  <c:v> 722</c:v>
                </c:pt>
                <c:pt idx="123">
                  <c:v> 723</c:v>
                </c:pt>
                <c:pt idx="124">
                  <c:v> 724</c:v>
                </c:pt>
                <c:pt idx="125">
                  <c:v> 725</c:v>
                </c:pt>
                <c:pt idx="126">
                  <c:v> 726</c:v>
                </c:pt>
                <c:pt idx="127">
                  <c:v> 727</c:v>
                </c:pt>
                <c:pt idx="128">
                  <c:v> 728</c:v>
                </c:pt>
                <c:pt idx="129">
                  <c:v> 729</c:v>
                </c:pt>
                <c:pt idx="130">
                  <c:v> 730</c:v>
                </c:pt>
                <c:pt idx="131">
                  <c:v> 731</c:v>
                </c:pt>
                <c:pt idx="132">
                  <c:v> 732</c:v>
                </c:pt>
                <c:pt idx="133">
                  <c:v> 733</c:v>
                </c:pt>
                <c:pt idx="134">
                  <c:v> 734</c:v>
                </c:pt>
                <c:pt idx="135">
                  <c:v> 735</c:v>
                </c:pt>
                <c:pt idx="136">
                  <c:v> 736</c:v>
                </c:pt>
                <c:pt idx="137">
                  <c:v> 737</c:v>
                </c:pt>
                <c:pt idx="138">
                  <c:v> 738</c:v>
                </c:pt>
                <c:pt idx="139">
                  <c:v> 739</c:v>
                </c:pt>
                <c:pt idx="140">
                  <c:v> 740</c:v>
                </c:pt>
                <c:pt idx="141">
                  <c:v> 741</c:v>
                </c:pt>
                <c:pt idx="142">
                  <c:v> 742</c:v>
                </c:pt>
                <c:pt idx="143">
                  <c:v> 743</c:v>
                </c:pt>
                <c:pt idx="144">
                  <c:v> 744</c:v>
                </c:pt>
                <c:pt idx="145">
                  <c:v> 745</c:v>
                </c:pt>
                <c:pt idx="146">
                  <c:v> 746</c:v>
                </c:pt>
                <c:pt idx="147">
                  <c:v> 747</c:v>
                </c:pt>
                <c:pt idx="148">
                  <c:v> 748</c:v>
                </c:pt>
                <c:pt idx="149">
                  <c:v> 749</c:v>
                </c:pt>
                <c:pt idx="150">
                  <c:v> 750</c:v>
                </c:pt>
              </c:strCache>
            </c:strRef>
          </c:cat>
          <c:val>
            <c:numRef>
              <c:f>'Enter Data 1'!$Y$603:$Y$753</c:f>
              <c:numCache>
                <c:formatCode>General</c:formatCode>
                <c:ptCount val="151"/>
              </c:numCache>
            </c:numRef>
          </c:val>
          <c:smooth val="0"/>
          <c:extLst>
            <c:ext xmlns:c16="http://schemas.microsoft.com/office/drawing/2014/chart" uri="{C3380CC4-5D6E-409C-BE32-E72D297353CC}">
              <c16:uniqueId val="{00000011-5DC7-DD46-8ACC-24B4A4FA5154}"/>
            </c:ext>
          </c:extLst>
        </c:ser>
        <c:ser>
          <c:idx val="17"/>
          <c:order val="17"/>
          <c:spPr>
            <a:ln w="28575" cap="rnd">
              <a:noFill/>
              <a:round/>
            </a:ln>
            <a:effectLst/>
          </c:spPr>
          <c:marker>
            <c:symbol val="circle"/>
            <c:size val="4"/>
            <c:spPr>
              <a:solidFill>
                <a:schemeClr val="accent6">
                  <a:lumMod val="75000"/>
                </a:schemeClr>
              </a:solidFill>
              <a:ln w="3175">
                <a:solidFill>
                  <a:schemeClr val="accent6">
                    <a:lumMod val="75000"/>
                  </a:schemeClr>
                </a:solidFill>
              </a:ln>
              <a:effectLst/>
            </c:spPr>
          </c:marker>
          <c:cat>
            <c:strRef>
              <c:f>'Enter Data 1'!$B$603:$C$753</c:f>
              <c:strCache>
                <c:ptCount val="151"/>
                <c:pt idx="0">
                  <c:v> 600</c:v>
                </c:pt>
                <c:pt idx="1">
                  <c:v> 601</c:v>
                </c:pt>
                <c:pt idx="2">
                  <c:v> 602</c:v>
                </c:pt>
                <c:pt idx="3">
                  <c:v> 603</c:v>
                </c:pt>
                <c:pt idx="4">
                  <c:v> 604</c:v>
                </c:pt>
                <c:pt idx="5">
                  <c:v> 605</c:v>
                </c:pt>
                <c:pt idx="6">
                  <c:v> 606</c:v>
                </c:pt>
                <c:pt idx="7">
                  <c:v> 607</c:v>
                </c:pt>
                <c:pt idx="8">
                  <c:v> 608</c:v>
                </c:pt>
                <c:pt idx="9">
                  <c:v> 609</c:v>
                </c:pt>
                <c:pt idx="10">
                  <c:v> 610</c:v>
                </c:pt>
                <c:pt idx="11">
                  <c:v> 611</c:v>
                </c:pt>
                <c:pt idx="12">
                  <c:v> 612</c:v>
                </c:pt>
                <c:pt idx="13">
                  <c:v> 613</c:v>
                </c:pt>
                <c:pt idx="14">
                  <c:v> 614</c:v>
                </c:pt>
                <c:pt idx="15">
                  <c:v> 615</c:v>
                </c:pt>
                <c:pt idx="16">
                  <c:v> 616</c:v>
                </c:pt>
                <c:pt idx="17">
                  <c:v> 617</c:v>
                </c:pt>
                <c:pt idx="18">
                  <c:v> 618</c:v>
                </c:pt>
                <c:pt idx="19">
                  <c:v> 619</c:v>
                </c:pt>
                <c:pt idx="20">
                  <c:v> 620</c:v>
                </c:pt>
                <c:pt idx="21">
                  <c:v> 621</c:v>
                </c:pt>
                <c:pt idx="22">
                  <c:v> 622</c:v>
                </c:pt>
                <c:pt idx="23">
                  <c:v> 623</c:v>
                </c:pt>
                <c:pt idx="24">
                  <c:v> 624</c:v>
                </c:pt>
                <c:pt idx="25">
                  <c:v> 625</c:v>
                </c:pt>
                <c:pt idx="26">
                  <c:v> 626</c:v>
                </c:pt>
                <c:pt idx="27">
                  <c:v> 627</c:v>
                </c:pt>
                <c:pt idx="28">
                  <c:v> 628</c:v>
                </c:pt>
                <c:pt idx="29">
                  <c:v> 629</c:v>
                </c:pt>
                <c:pt idx="30">
                  <c:v> 630</c:v>
                </c:pt>
                <c:pt idx="31">
                  <c:v> 631</c:v>
                </c:pt>
                <c:pt idx="32">
                  <c:v> 632</c:v>
                </c:pt>
                <c:pt idx="33">
                  <c:v> 633</c:v>
                </c:pt>
                <c:pt idx="34">
                  <c:v> 634</c:v>
                </c:pt>
                <c:pt idx="35">
                  <c:v> 635</c:v>
                </c:pt>
                <c:pt idx="36">
                  <c:v> 636</c:v>
                </c:pt>
                <c:pt idx="37">
                  <c:v> 637</c:v>
                </c:pt>
                <c:pt idx="38">
                  <c:v> 638</c:v>
                </c:pt>
                <c:pt idx="39">
                  <c:v> 639</c:v>
                </c:pt>
                <c:pt idx="40">
                  <c:v> 640</c:v>
                </c:pt>
                <c:pt idx="41">
                  <c:v> 641</c:v>
                </c:pt>
                <c:pt idx="42">
                  <c:v> 642</c:v>
                </c:pt>
                <c:pt idx="43">
                  <c:v> 643</c:v>
                </c:pt>
                <c:pt idx="44">
                  <c:v> 644</c:v>
                </c:pt>
                <c:pt idx="45">
                  <c:v> 645</c:v>
                </c:pt>
                <c:pt idx="46">
                  <c:v> 646</c:v>
                </c:pt>
                <c:pt idx="47">
                  <c:v> 647</c:v>
                </c:pt>
                <c:pt idx="48">
                  <c:v> 648</c:v>
                </c:pt>
                <c:pt idx="49">
                  <c:v> 649</c:v>
                </c:pt>
                <c:pt idx="50">
                  <c:v> 650</c:v>
                </c:pt>
                <c:pt idx="51">
                  <c:v> 651</c:v>
                </c:pt>
                <c:pt idx="52">
                  <c:v> 652</c:v>
                </c:pt>
                <c:pt idx="53">
                  <c:v> 653</c:v>
                </c:pt>
                <c:pt idx="54">
                  <c:v> 654</c:v>
                </c:pt>
                <c:pt idx="55">
                  <c:v> 655</c:v>
                </c:pt>
                <c:pt idx="56">
                  <c:v> 656</c:v>
                </c:pt>
                <c:pt idx="57">
                  <c:v> 657</c:v>
                </c:pt>
                <c:pt idx="58">
                  <c:v> 658</c:v>
                </c:pt>
                <c:pt idx="59">
                  <c:v> 659</c:v>
                </c:pt>
                <c:pt idx="60">
                  <c:v> 660</c:v>
                </c:pt>
                <c:pt idx="61">
                  <c:v> 661</c:v>
                </c:pt>
                <c:pt idx="62">
                  <c:v> 662</c:v>
                </c:pt>
                <c:pt idx="63">
                  <c:v> 663</c:v>
                </c:pt>
                <c:pt idx="64">
                  <c:v> 664</c:v>
                </c:pt>
                <c:pt idx="65">
                  <c:v> 665</c:v>
                </c:pt>
                <c:pt idx="66">
                  <c:v> 666</c:v>
                </c:pt>
                <c:pt idx="67">
                  <c:v> 667</c:v>
                </c:pt>
                <c:pt idx="68">
                  <c:v> 668</c:v>
                </c:pt>
                <c:pt idx="69">
                  <c:v> 669</c:v>
                </c:pt>
                <c:pt idx="70">
                  <c:v> 670</c:v>
                </c:pt>
                <c:pt idx="71">
                  <c:v> 671</c:v>
                </c:pt>
                <c:pt idx="72">
                  <c:v> 672</c:v>
                </c:pt>
                <c:pt idx="73">
                  <c:v> 673</c:v>
                </c:pt>
                <c:pt idx="74">
                  <c:v> 674</c:v>
                </c:pt>
                <c:pt idx="75">
                  <c:v> 675</c:v>
                </c:pt>
                <c:pt idx="76">
                  <c:v> 676</c:v>
                </c:pt>
                <c:pt idx="77">
                  <c:v> 677</c:v>
                </c:pt>
                <c:pt idx="78">
                  <c:v> 678</c:v>
                </c:pt>
                <c:pt idx="79">
                  <c:v> 679</c:v>
                </c:pt>
                <c:pt idx="80">
                  <c:v> 680</c:v>
                </c:pt>
                <c:pt idx="81">
                  <c:v> 681</c:v>
                </c:pt>
                <c:pt idx="82">
                  <c:v> 682</c:v>
                </c:pt>
                <c:pt idx="83">
                  <c:v> 683</c:v>
                </c:pt>
                <c:pt idx="84">
                  <c:v> 684</c:v>
                </c:pt>
                <c:pt idx="85">
                  <c:v> 685</c:v>
                </c:pt>
                <c:pt idx="86">
                  <c:v> 686</c:v>
                </c:pt>
                <c:pt idx="87">
                  <c:v> 687</c:v>
                </c:pt>
                <c:pt idx="88">
                  <c:v> 688</c:v>
                </c:pt>
                <c:pt idx="89">
                  <c:v> 689</c:v>
                </c:pt>
                <c:pt idx="90">
                  <c:v> 690</c:v>
                </c:pt>
                <c:pt idx="91">
                  <c:v> 691</c:v>
                </c:pt>
                <c:pt idx="92">
                  <c:v> 692</c:v>
                </c:pt>
                <c:pt idx="93">
                  <c:v> 693</c:v>
                </c:pt>
                <c:pt idx="94">
                  <c:v> 694</c:v>
                </c:pt>
                <c:pt idx="95">
                  <c:v> 695</c:v>
                </c:pt>
                <c:pt idx="96">
                  <c:v> 696</c:v>
                </c:pt>
                <c:pt idx="97">
                  <c:v> 697</c:v>
                </c:pt>
                <c:pt idx="98">
                  <c:v> 698</c:v>
                </c:pt>
                <c:pt idx="99">
                  <c:v> 699</c:v>
                </c:pt>
                <c:pt idx="100">
                  <c:v> 700</c:v>
                </c:pt>
                <c:pt idx="101">
                  <c:v> 701</c:v>
                </c:pt>
                <c:pt idx="102">
                  <c:v> 702</c:v>
                </c:pt>
                <c:pt idx="103">
                  <c:v> 703</c:v>
                </c:pt>
                <c:pt idx="104">
                  <c:v> 704</c:v>
                </c:pt>
                <c:pt idx="105">
                  <c:v> 705</c:v>
                </c:pt>
                <c:pt idx="106">
                  <c:v> 706</c:v>
                </c:pt>
                <c:pt idx="107">
                  <c:v> 707</c:v>
                </c:pt>
                <c:pt idx="108">
                  <c:v> 708</c:v>
                </c:pt>
                <c:pt idx="109">
                  <c:v> 709</c:v>
                </c:pt>
                <c:pt idx="110">
                  <c:v> 710</c:v>
                </c:pt>
                <c:pt idx="111">
                  <c:v> 711</c:v>
                </c:pt>
                <c:pt idx="112">
                  <c:v> 712</c:v>
                </c:pt>
                <c:pt idx="113">
                  <c:v> 713</c:v>
                </c:pt>
                <c:pt idx="114">
                  <c:v> 714</c:v>
                </c:pt>
                <c:pt idx="115">
                  <c:v> 715</c:v>
                </c:pt>
                <c:pt idx="116">
                  <c:v> 716</c:v>
                </c:pt>
                <c:pt idx="117">
                  <c:v> 717</c:v>
                </c:pt>
                <c:pt idx="118">
                  <c:v> 718</c:v>
                </c:pt>
                <c:pt idx="119">
                  <c:v> 719</c:v>
                </c:pt>
                <c:pt idx="120">
                  <c:v> 720</c:v>
                </c:pt>
                <c:pt idx="121">
                  <c:v> 721</c:v>
                </c:pt>
                <c:pt idx="122">
                  <c:v> 722</c:v>
                </c:pt>
                <c:pt idx="123">
                  <c:v> 723</c:v>
                </c:pt>
                <c:pt idx="124">
                  <c:v> 724</c:v>
                </c:pt>
                <c:pt idx="125">
                  <c:v> 725</c:v>
                </c:pt>
                <c:pt idx="126">
                  <c:v> 726</c:v>
                </c:pt>
                <c:pt idx="127">
                  <c:v> 727</c:v>
                </c:pt>
                <c:pt idx="128">
                  <c:v> 728</c:v>
                </c:pt>
                <c:pt idx="129">
                  <c:v> 729</c:v>
                </c:pt>
                <c:pt idx="130">
                  <c:v> 730</c:v>
                </c:pt>
                <c:pt idx="131">
                  <c:v> 731</c:v>
                </c:pt>
                <c:pt idx="132">
                  <c:v> 732</c:v>
                </c:pt>
                <c:pt idx="133">
                  <c:v> 733</c:v>
                </c:pt>
                <c:pt idx="134">
                  <c:v> 734</c:v>
                </c:pt>
                <c:pt idx="135">
                  <c:v> 735</c:v>
                </c:pt>
                <c:pt idx="136">
                  <c:v> 736</c:v>
                </c:pt>
                <c:pt idx="137">
                  <c:v> 737</c:v>
                </c:pt>
                <c:pt idx="138">
                  <c:v> 738</c:v>
                </c:pt>
                <c:pt idx="139">
                  <c:v> 739</c:v>
                </c:pt>
                <c:pt idx="140">
                  <c:v> 740</c:v>
                </c:pt>
                <c:pt idx="141">
                  <c:v> 741</c:v>
                </c:pt>
                <c:pt idx="142">
                  <c:v> 742</c:v>
                </c:pt>
                <c:pt idx="143">
                  <c:v> 743</c:v>
                </c:pt>
                <c:pt idx="144">
                  <c:v> 744</c:v>
                </c:pt>
                <c:pt idx="145">
                  <c:v> 745</c:v>
                </c:pt>
                <c:pt idx="146">
                  <c:v> 746</c:v>
                </c:pt>
                <c:pt idx="147">
                  <c:v> 747</c:v>
                </c:pt>
                <c:pt idx="148">
                  <c:v> 748</c:v>
                </c:pt>
                <c:pt idx="149">
                  <c:v> 749</c:v>
                </c:pt>
                <c:pt idx="150">
                  <c:v> 750</c:v>
                </c:pt>
              </c:strCache>
            </c:strRef>
          </c:cat>
          <c:val>
            <c:numRef>
              <c:f>'Enter Data 1'!$Z$603:$Z$753</c:f>
              <c:numCache>
                <c:formatCode>General</c:formatCode>
                <c:ptCount val="151"/>
              </c:numCache>
            </c:numRef>
          </c:val>
          <c:smooth val="0"/>
          <c:extLst>
            <c:ext xmlns:c16="http://schemas.microsoft.com/office/drawing/2014/chart" uri="{C3380CC4-5D6E-409C-BE32-E72D297353CC}">
              <c16:uniqueId val="{00000012-5DC7-DD46-8ACC-24B4A4FA5154}"/>
            </c:ext>
          </c:extLst>
        </c:ser>
        <c:ser>
          <c:idx val="18"/>
          <c:order val="18"/>
          <c:spPr>
            <a:ln w="28575" cap="rnd">
              <a:noFill/>
              <a:round/>
            </a:ln>
            <a:effectLst/>
          </c:spPr>
          <c:marker>
            <c:symbol val="circle"/>
            <c:size val="4"/>
            <c:spPr>
              <a:noFill/>
              <a:ln w="3175">
                <a:solidFill>
                  <a:schemeClr val="accent6">
                    <a:lumMod val="75000"/>
                  </a:schemeClr>
                </a:solidFill>
              </a:ln>
              <a:effectLst/>
            </c:spPr>
          </c:marker>
          <c:cat>
            <c:strRef>
              <c:f>'Enter Data 1'!$B$603:$C$753</c:f>
              <c:strCache>
                <c:ptCount val="151"/>
                <c:pt idx="0">
                  <c:v> 600</c:v>
                </c:pt>
                <c:pt idx="1">
                  <c:v> 601</c:v>
                </c:pt>
                <c:pt idx="2">
                  <c:v> 602</c:v>
                </c:pt>
                <c:pt idx="3">
                  <c:v> 603</c:v>
                </c:pt>
                <c:pt idx="4">
                  <c:v> 604</c:v>
                </c:pt>
                <c:pt idx="5">
                  <c:v> 605</c:v>
                </c:pt>
                <c:pt idx="6">
                  <c:v> 606</c:v>
                </c:pt>
                <c:pt idx="7">
                  <c:v> 607</c:v>
                </c:pt>
                <c:pt idx="8">
                  <c:v> 608</c:v>
                </c:pt>
                <c:pt idx="9">
                  <c:v> 609</c:v>
                </c:pt>
                <c:pt idx="10">
                  <c:v> 610</c:v>
                </c:pt>
                <c:pt idx="11">
                  <c:v> 611</c:v>
                </c:pt>
                <c:pt idx="12">
                  <c:v> 612</c:v>
                </c:pt>
                <c:pt idx="13">
                  <c:v> 613</c:v>
                </c:pt>
                <c:pt idx="14">
                  <c:v> 614</c:v>
                </c:pt>
                <c:pt idx="15">
                  <c:v> 615</c:v>
                </c:pt>
                <c:pt idx="16">
                  <c:v> 616</c:v>
                </c:pt>
                <c:pt idx="17">
                  <c:v> 617</c:v>
                </c:pt>
                <c:pt idx="18">
                  <c:v> 618</c:v>
                </c:pt>
                <c:pt idx="19">
                  <c:v> 619</c:v>
                </c:pt>
                <c:pt idx="20">
                  <c:v> 620</c:v>
                </c:pt>
                <c:pt idx="21">
                  <c:v> 621</c:v>
                </c:pt>
                <c:pt idx="22">
                  <c:v> 622</c:v>
                </c:pt>
                <c:pt idx="23">
                  <c:v> 623</c:v>
                </c:pt>
                <c:pt idx="24">
                  <c:v> 624</c:v>
                </c:pt>
                <c:pt idx="25">
                  <c:v> 625</c:v>
                </c:pt>
                <c:pt idx="26">
                  <c:v> 626</c:v>
                </c:pt>
                <c:pt idx="27">
                  <c:v> 627</c:v>
                </c:pt>
                <c:pt idx="28">
                  <c:v> 628</c:v>
                </c:pt>
                <c:pt idx="29">
                  <c:v> 629</c:v>
                </c:pt>
                <c:pt idx="30">
                  <c:v> 630</c:v>
                </c:pt>
                <c:pt idx="31">
                  <c:v> 631</c:v>
                </c:pt>
                <c:pt idx="32">
                  <c:v> 632</c:v>
                </c:pt>
                <c:pt idx="33">
                  <c:v> 633</c:v>
                </c:pt>
                <c:pt idx="34">
                  <c:v> 634</c:v>
                </c:pt>
                <c:pt idx="35">
                  <c:v> 635</c:v>
                </c:pt>
                <c:pt idx="36">
                  <c:v> 636</c:v>
                </c:pt>
                <c:pt idx="37">
                  <c:v> 637</c:v>
                </c:pt>
                <c:pt idx="38">
                  <c:v> 638</c:v>
                </c:pt>
                <c:pt idx="39">
                  <c:v> 639</c:v>
                </c:pt>
                <c:pt idx="40">
                  <c:v> 640</c:v>
                </c:pt>
                <c:pt idx="41">
                  <c:v> 641</c:v>
                </c:pt>
                <c:pt idx="42">
                  <c:v> 642</c:v>
                </c:pt>
                <c:pt idx="43">
                  <c:v> 643</c:v>
                </c:pt>
                <c:pt idx="44">
                  <c:v> 644</c:v>
                </c:pt>
                <c:pt idx="45">
                  <c:v> 645</c:v>
                </c:pt>
                <c:pt idx="46">
                  <c:v> 646</c:v>
                </c:pt>
                <c:pt idx="47">
                  <c:v> 647</c:v>
                </c:pt>
                <c:pt idx="48">
                  <c:v> 648</c:v>
                </c:pt>
                <c:pt idx="49">
                  <c:v> 649</c:v>
                </c:pt>
                <c:pt idx="50">
                  <c:v> 650</c:v>
                </c:pt>
                <c:pt idx="51">
                  <c:v> 651</c:v>
                </c:pt>
                <c:pt idx="52">
                  <c:v> 652</c:v>
                </c:pt>
                <c:pt idx="53">
                  <c:v> 653</c:v>
                </c:pt>
                <c:pt idx="54">
                  <c:v> 654</c:v>
                </c:pt>
                <c:pt idx="55">
                  <c:v> 655</c:v>
                </c:pt>
                <c:pt idx="56">
                  <c:v> 656</c:v>
                </c:pt>
                <c:pt idx="57">
                  <c:v> 657</c:v>
                </c:pt>
                <c:pt idx="58">
                  <c:v> 658</c:v>
                </c:pt>
                <c:pt idx="59">
                  <c:v> 659</c:v>
                </c:pt>
                <c:pt idx="60">
                  <c:v> 660</c:v>
                </c:pt>
                <c:pt idx="61">
                  <c:v> 661</c:v>
                </c:pt>
                <c:pt idx="62">
                  <c:v> 662</c:v>
                </c:pt>
                <c:pt idx="63">
                  <c:v> 663</c:v>
                </c:pt>
                <c:pt idx="64">
                  <c:v> 664</c:v>
                </c:pt>
                <c:pt idx="65">
                  <c:v> 665</c:v>
                </c:pt>
                <c:pt idx="66">
                  <c:v> 666</c:v>
                </c:pt>
                <c:pt idx="67">
                  <c:v> 667</c:v>
                </c:pt>
                <c:pt idx="68">
                  <c:v> 668</c:v>
                </c:pt>
                <c:pt idx="69">
                  <c:v> 669</c:v>
                </c:pt>
                <c:pt idx="70">
                  <c:v> 670</c:v>
                </c:pt>
                <c:pt idx="71">
                  <c:v> 671</c:v>
                </c:pt>
                <c:pt idx="72">
                  <c:v> 672</c:v>
                </c:pt>
                <c:pt idx="73">
                  <c:v> 673</c:v>
                </c:pt>
                <c:pt idx="74">
                  <c:v> 674</c:v>
                </c:pt>
                <c:pt idx="75">
                  <c:v> 675</c:v>
                </c:pt>
                <c:pt idx="76">
                  <c:v> 676</c:v>
                </c:pt>
                <c:pt idx="77">
                  <c:v> 677</c:v>
                </c:pt>
                <c:pt idx="78">
                  <c:v> 678</c:v>
                </c:pt>
                <c:pt idx="79">
                  <c:v> 679</c:v>
                </c:pt>
                <c:pt idx="80">
                  <c:v> 680</c:v>
                </c:pt>
                <c:pt idx="81">
                  <c:v> 681</c:v>
                </c:pt>
                <c:pt idx="82">
                  <c:v> 682</c:v>
                </c:pt>
                <c:pt idx="83">
                  <c:v> 683</c:v>
                </c:pt>
                <c:pt idx="84">
                  <c:v> 684</c:v>
                </c:pt>
                <c:pt idx="85">
                  <c:v> 685</c:v>
                </c:pt>
                <c:pt idx="86">
                  <c:v> 686</c:v>
                </c:pt>
                <c:pt idx="87">
                  <c:v> 687</c:v>
                </c:pt>
                <c:pt idx="88">
                  <c:v> 688</c:v>
                </c:pt>
                <c:pt idx="89">
                  <c:v> 689</c:v>
                </c:pt>
                <c:pt idx="90">
                  <c:v> 690</c:v>
                </c:pt>
                <c:pt idx="91">
                  <c:v> 691</c:v>
                </c:pt>
                <c:pt idx="92">
                  <c:v> 692</c:v>
                </c:pt>
                <c:pt idx="93">
                  <c:v> 693</c:v>
                </c:pt>
                <c:pt idx="94">
                  <c:v> 694</c:v>
                </c:pt>
                <c:pt idx="95">
                  <c:v> 695</c:v>
                </c:pt>
                <c:pt idx="96">
                  <c:v> 696</c:v>
                </c:pt>
                <c:pt idx="97">
                  <c:v> 697</c:v>
                </c:pt>
                <c:pt idx="98">
                  <c:v> 698</c:v>
                </c:pt>
                <c:pt idx="99">
                  <c:v> 699</c:v>
                </c:pt>
                <c:pt idx="100">
                  <c:v> 700</c:v>
                </c:pt>
                <c:pt idx="101">
                  <c:v> 701</c:v>
                </c:pt>
                <c:pt idx="102">
                  <c:v> 702</c:v>
                </c:pt>
                <c:pt idx="103">
                  <c:v> 703</c:v>
                </c:pt>
                <c:pt idx="104">
                  <c:v> 704</c:v>
                </c:pt>
                <c:pt idx="105">
                  <c:v> 705</c:v>
                </c:pt>
                <c:pt idx="106">
                  <c:v> 706</c:v>
                </c:pt>
                <c:pt idx="107">
                  <c:v> 707</c:v>
                </c:pt>
                <c:pt idx="108">
                  <c:v> 708</c:v>
                </c:pt>
                <c:pt idx="109">
                  <c:v> 709</c:v>
                </c:pt>
                <c:pt idx="110">
                  <c:v> 710</c:v>
                </c:pt>
                <c:pt idx="111">
                  <c:v> 711</c:v>
                </c:pt>
                <c:pt idx="112">
                  <c:v> 712</c:v>
                </c:pt>
                <c:pt idx="113">
                  <c:v> 713</c:v>
                </c:pt>
                <c:pt idx="114">
                  <c:v> 714</c:v>
                </c:pt>
                <c:pt idx="115">
                  <c:v> 715</c:v>
                </c:pt>
                <c:pt idx="116">
                  <c:v> 716</c:v>
                </c:pt>
                <c:pt idx="117">
                  <c:v> 717</c:v>
                </c:pt>
                <c:pt idx="118">
                  <c:v> 718</c:v>
                </c:pt>
                <c:pt idx="119">
                  <c:v> 719</c:v>
                </c:pt>
                <c:pt idx="120">
                  <c:v> 720</c:v>
                </c:pt>
                <c:pt idx="121">
                  <c:v> 721</c:v>
                </c:pt>
                <c:pt idx="122">
                  <c:v> 722</c:v>
                </c:pt>
                <c:pt idx="123">
                  <c:v> 723</c:v>
                </c:pt>
                <c:pt idx="124">
                  <c:v> 724</c:v>
                </c:pt>
                <c:pt idx="125">
                  <c:v> 725</c:v>
                </c:pt>
                <c:pt idx="126">
                  <c:v> 726</c:v>
                </c:pt>
                <c:pt idx="127">
                  <c:v> 727</c:v>
                </c:pt>
                <c:pt idx="128">
                  <c:v> 728</c:v>
                </c:pt>
                <c:pt idx="129">
                  <c:v> 729</c:v>
                </c:pt>
                <c:pt idx="130">
                  <c:v> 730</c:v>
                </c:pt>
                <c:pt idx="131">
                  <c:v> 731</c:v>
                </c:pt>
                <c:pt idx="132">
                  <c:v> 732</c:v>
                </c:pt>
                <c:pt idx="133">
                  <c:v> 733</c:v>
                </c:pt>
                <c:pt idx="134">
                  <c:v> 734</c:v>
                </c:pt>
                <c:pt idx="135">
                  <c:v> 735</c:v>
                </c:pt>
                <c:pt idx="136">
                  <c:v> 736</c:v>
                </c:pt>
                <c:pt idx="137">
                  <c:v> 737</c:v>
                </c:pt>
                <c:pt idx="138">
                  <c:v> 738</c:v>
                </c:pt>
                <c:pt idx="139">
                  <c:v> 739</c:v>
                </c:pt>
                <c:pt idx="140">
                  <c:v> 740</c:v>
                </c:pt>
                <c:pt idx="141">
                  <c:v> 741</c:v>
                </c:pt>
                <c:pt idx="142">
                  <c:v> 742</c:v>
                </c:pt>
                <c:pt idx="143">
                  <c:v> 743</c:v>
                </c:pt>
                <c:pt idx="144">
                  <c:v> 744</c:v>
                </c:pt>
                <c:pt idx="145">
                  <c:v> 745</c:v>
                </c:pt>
                <c:pt idx="146">
                  <c:v> 746</c:v>
                </c:pt>
                <c:pt idx="147">
                  <c:v> 747</c:v>
                </c:pt>
                <c:pt idx="148">
                  <c:v> 748</c:v>
                </c:pt>
                <c:pt idx="149">
                  <c:v> 749</c:v>
                </c:pt>
                <c:pt idx="150">
                  <c:v> 750</c:v>
                </c:pt>
              </c:strCache>
            </c:strRef>
          </c:cat>
          <c:val>
            <c:numRef>
              <c:f>'Enter Data 1'!$AA$603:$AA$753</c:f>
              <c:numCache>
                <c:formatCode>General</c:formatCode>
                <c:ptCount val="151"/>
              </c:numCache>
            </c:numRef>
          </c:val>
          <c:smooth val="0"/>
          <c:extLst>
            <c:ext xmlns:c16="http://schemas.microsoft.com/office/drawing/2014/chart" uri="{C3380CC4-5D6E-409C-BE32-E72D297353CC}">
              <c16:uniqueId val="{00000013-5DC7-DD46-8ACC-24B4A4FA5154}"/>
            </c:ext>
          </c:extLst>
        </c:ser>
        <c:ser>
          <c:idx val="21"/>
          <c:order val="20"/>
          <c:tx>
            <c:v>Date</c:v>
          </c:tx>
          <c:spPr>
            <a:ln w="25400" cap="rnd">
              <a:noFill/>
              <a:round/>
            </a:ln>
            <a:effectLst/>
          </c:spPr>
          <c:marker>
            <c:symbol val="none"/>
          </c:marker>
          <c:cat>
            <c:strRef>
              <c:f>'Enter Data 1'!$B$603:$C$753</c:f>
              <c:strCache>
                <c:ptCount val="151"/>
                <c:pt idx="0">
                  <c:v> 600</c:v>
                </c:pt>
                <c:pt idx="1">
                  <c:v> 601</c:v>
                </c:pt>
                <c:pt idx="2">
                  <c:v> 602</c:v>
                </c:pt>
                <c:pt idx="3">
                  <c:v> 603</c:v>
                </c:pt>
                <c:pt idx="4">
                  <c:v> 604</c:v>
                </c:pt>
                <c:pt idx="5">
                  <c:v> 605</c:v>
                </c:pt>
                <c:pt idx="6">
                  <c:v> 606</c:v>
                </c:pt>
                <c:pt idx="7">
                  <c:v> 607</c:v>
                </c:pt>
                <c:pt idx="8">
                  <c:v> 608</c:v>
                </c:pt>
                <c:pt idx="9">
                  <c:v> 609</c:v>
                </c:pt>
                <c:pt idx="10">
                  <c:v> 610</c:v>
                </c:pt>
                <c:pt idx="11">
                  <c:v> 611</c:v>
                </c:pt>
                <c:pt idx="12">
                  <c:v> 612</c:v>
                </c:pt>
                <c:pt idx="13">
                  <c:v> 613</c:v>
                </c:pt>
                <c:pt idx="14">
                  <c:v> 614</c:v>
                </c:pt>
                <c:pt idx="15">
                  <c:v> 615</c:v>
                </c:pt>
                <c:pt idx="16">
                  <c:v> 616</c:v>
                </c:pt>
                <c:pt idx="17">
                  <c:v> 617</c:v>
                </c:pt>
                <c:pt idx="18">
                  <c:v> 618</c:v>
                </c:pt>
                <c:pt idx="19">
                  <c:v> 619</c:v>
                </c:pt>
                <c:pt idx="20">
                  <c:v> 620</c:v>
                </c:pt>
                <c:pt idx="21">
                  <c:v> 621</c:v>
                </c:pt>
                <c:pt idx="22">
                  <c:v> 622</c:v>
                </c:pt>
                <c:pt idx="23">
                  <c:v> 623</c:v>
                </c:pt>
                <c:pt idx="24">
                  <c:v> 624</c:v>
                </c:pt>
                <c:pt idx="25">
                  <c:v> 625</c:v>
                </c:pt>
                <c:pt idx="26">
                  <c:v> 626</c:v>
                </c:pt>
                <c:pt idx="27">
                  <c:v> 627</c:v>
                </c:pt>
                <c:pt idx="28">
                  <c:v> 628</c:v>
                </c:pt>
                <c:pt idx="29">
                  <c:v> 629</c:v>
                </c:pt>
                <c:pt idx="30">
                  <c:v> 630</c:v>
                </c:pt>
                <c:pt idx="31">
                  <c:v> 631</c:v>
                </c:pt>
                <c:pt idx="32">
                  <c:v> 632</c:v>
                </c:pt>
                <c:pt idx="33">
                  <c:v> 633</c:v>
                </c:pt>
                <c:pt idx="34">
                  <c:v> 634</c:v>
                </c:pt>
                <c:pt idx="35">
                  <c:v> 635</c:v>
                </c:pt>
                <c:pt idx="36">
                  <c:v> 636</c:v>
                </c:pt>
                <c:pt idx="37">
                  <c:v> 637</c:v>
                </c:pt>
                <c:pt idx="38">
                  <c:v> 638</c:v>
                </c:pt>
                <c:pt idx="39">
                  <c:v> 639</c:v>
                </c:pt>
                <c:pt idx="40">
                  <c:v> 640</c:v>
                </c:pt>
                <c:pt idx="41">
                  <c:v> 641</c:v>
                </c:pt>
                <c:pt idx="42">
                  <c:v> 642</c:v>
                </c:pt>
                <c:pt idx="43">
                  <c:v> 643</c:v>
                </c:pt>
                <c:pt idx="44">
                  <c:v> 644</c:v>
                </c:pt>
                <c:pt idx="45">
                  <c:v> 645</c:v>
                </c:pt>
                <c:pt idx="46">
                  <c:v> 646</c:v>
                </c:pt>
                <c:pt idx="47">
                  <c:v> 647</c:v>
                </c:pt>
                <c:pt idx="48">
                  <c:v> 648</c:v>
                </c:pt>
                <c:pt idx="49">
                  <c:v> 649</c:v>
                </c:pt>
                <c:pt idx="50">
                  <c:v> 650</c:v>
                </c:pt>
                <c:pt idx="51">
                  <c:v> 651</c:v>
                </c:pt>
                <c:pt idx="52">
                  <c:v> 652</c:v>
                </c:pt>
                <c:pt idx="53">
                  <c:v> 653</c:v>
                </c:pt>
                <c:pt idx="54">
                  <c:v> 654</c:v>
                </c:pt>
                <c:pt idx="55">
                  <c:v> 655</c:v>
                </c:pt>
                <c:pt idx="56">
                  <c:v> 656</c:v>
                </c:pt>
                <c:pt idx="57">
                  <c:v> 657</c:v>
                </c:pt>
                <c:pt idx="58">
                  <c:v> 658</c:v>
                </c:pt>
                <c:pt idx="59">
                  <c:v> 659</c:v>
                </c:pt>
                <c:pt idx="60">
                  <c:v> 660</c:v>
                </c:pt>
                <c:pt idx="61">
                  <c:v> 661</c:v>
                </c:pt>
                <c:pt idx="62">
                  <c:v> 662</c:v>
                </c:pt>
                <c:pt idx="63">
                  <c:v> 663</c:v>
                </c:pt>
                <c:pt idx="64">
                  <c:v> 664</c:v>
                </c:pt>
                <c:pt idx="65">
                  <c:v> 665</c:v>
                </c:pt>
                <c:pt idx="66">
                  <c:v> 666</c:v>
                </c:pt>
                <c:pt idx="67">
                  <c:v> 667</c:v>
                </c:pt>
                <c:pt idx="68">
                  <c:v> 668</c:v>
                </c:pt>
                <c:pt idx="69">
                  <c:v> 669</c:v>
                </c:pt>
                <c:pt idx="70">
                  <c:v> 670</c:v>
                </c:pt>
                <c:pt idx="71">
                  <c:v> 671</c:v>
                </c:pt>
                <c:pt idx="72">
                  <c:v> 672</c:v>
                </c:pt>
                <c:pt idx="73">
                  <c:v> 673</c:v>
                </c:pt>
                <c:pt idx="74">
                  <c:v> 674</c:v>
                </c:pt>
                <c:pt idx="75">
                  <c:v> 675</c:v>
                </c:pt>
                <c:pt idx="76">
                  <c:v> 676</c:v>
                </c:pt>
                <c:pt idx="77">
                  <c:v> 677</c:v>
                </c:pt>
                <c:pt idx="78">
                  <c:v> 678</c:v>
                </c:pt>
                <c:pt idx="79">
                  <c:v> 679</c:v>
                </c:pt>
                <c:pt idx="80">
                  <c:v> 680</c:v>
                </c:pt>
                <c:pt idx="81">
                  <c:v> 681</c:v>
                </c:pt>
                <c:pt idx="82">
                  <c:v> 682</c:v>
                </c:pt>
                <c:pt idx="83">
                  <c:v> 683</c:v>
                </c:pt>
                <c:pt idx="84">
                  <c:v> 684</c:v>
                </c:pt>
                <c:pt idx="85">
                  <c:v> 685</c:v>
                </c:pt>
                <c:pt idx="86">
                  <c:v> 686</c:v>
                </c:pt>
                <c:pt idx="87">
                  <c:v> 687</c:v>
                </c:pt>
                <c:pt idx="88">
                  <c:v> 688</c:v>
                </c:pt>
                <c:pt idx="89">
                  <c:v> 689</c:v>
                </c:pt>
                <c:pt idx="90">
                  <c:v> 690</c:v>
                </c:pt>
                <c:pt idx="91">
                  <c:v> 691</c:v>
                </c:pt>
                <c:pt idx="92">
                  <c:v> 692</c:v>
                </c:pt>
                <c:pt idx="93">
                  <c:v> 693</c:v>
                </c:pt>
                <c:pt idx="94">
                  <c:v> 694</c:v>
                </c:pt>
                <c:pt idx="95">
                  <c:v> 695</c:v>
                </c:pt>
                <c:pt idx="96">
                  <c:v> 696</c:v>
                </c:pt>
                <c:pt idx="97">
                  <c:v> 697</c:v>
                </c:pt>
                <c:pt idx="98">
                  <c:v> 698</c:v>
                </c:pt>
                <c:pt idx="99">
                  <c:v> 699</c:v>
                </c:pt>
                <c:pt idx="100">
                  <c:v> 700</c:v>
                </c:pt>
                <c:pt idx="101">
                  <c:v> 701</c:v>
                </c:pt>
                <c:pt idx="102">
                  <c:v> 702</c:v>
                </c:pt>
                <c:pt idx="103">
                  <c:v> 703</c:v>
                </c:pt>
                <c:pt idx="104">
                  <c:v> 704</c:v>
                </c:pt>
                <c:pt idx="105">
                  <c:v> 705</c:v>
                </c:pt>
                <c:pt idx="106">
                  <c:v> 706</c:v>
                </c:pt>
                <c:pt idx="107">
                  <c:v> 707</c:v>
                </c:pt>
                <c:pt idx="108">
                  <c:v> 708</c:v>
                </c:pt>
                <c:pt idx="109">
                  <c:v> 709</c:v>
                </c:pt>
                <c:pt idx="110">
                  <c:v> 710</c:v>
                </c:pt>
                <c:pt idx="111">
                  <c:v> 711</c:v>
                </c:pt>
                <c:pt idx="112">
                  <c:v> 712</c:v>
                </c:pt>
                <c:pt idx="113">
                  <c:v> 713</c:v>
                </c:pt>
                <c:pt idx="114">
                  <c:v> 714</c:v>
                </c:pt>
                <c:pt idx="115">
                  <c:v> 715</c:v>
                </c:pt>
                <c:pt idx="116">
                  <c:v> 716</c:v>
                </c:pt>
                <c:pt idx="117">
                  <c:v> 717</c:v>
                </c:pt>
                <c:pt idx="118">
                  <c:v> 718</c:v>
                </c:pt>
                <c:pt idx="119">
                  <c:v> 719</c:v>
                </c:pt>
                <c:pt idx="120">
                  <c:v> 720</c:v>
                </c:pt>
                <c:pt idx="121">
                  <c:v> 721</c:v>
                </c:pt>
                <c:pt idx="122">
                  <c:v> 722</c:v>
                </c:pt>
                <c:pt idx="123">
                  <c:v> 723</c:v>
                </c:pt>
                <c:pt idx="124">
                  <c:v> 724</c:v>
                </c:pt>
                <c:pt idx="125">
                  <c:v> 725</c:v>
                </c:pt>
                <c:pt idx="126">
                  <c:v> 726</c:v>
                </c:pt>
                <c:pt idx="127">
                  <c:v> 727</c:v>
                </c:pt>
                <c:pt idx="128">
                  <c:v> 728</c:v>
                </c:pt>
                <c:pt idx="129">
                  <c:v> 729</c:v>
                </c:pt>
                <c:pt idx="130">
                  <c:v> 730</c:v>
                </c:pt>
                <c:pt idx="131">
                  <c:v> 731</c:v>
                </c:pt>
                <c:pt idx="132">
                  <c:v> 732</c:v>
                </c:pt>
                <c:pt idx="133">
                  <c:v> 733</c:v>
                </c:pt>
                <c:pt idx="134">
                  <c:v> 734</c:v>
                </c:pt>
                <c:pt idx="135">
                  <c:v> 735</c:v>
                </c:pt>
                <c:pt idx="136">
                  <c:v> 736</c:v>
                </c:pt>
                <c:pt idx="137">
                  <c:v> 737</c:v>
                </c:pt>
                <c:pt idx="138">
                  <c:v> 738</c:v>
                </c:pt>
                <c:pt idx="139">
                  <c:v> 739</c:v>
                </c:pt>
                <c:pt idx="140">
                  <c:v> 740</c:v>
                </c:pt>
                <c:pt idx="141">
                  <c:v> 741</c:v>
                </c:pt>
                <c:pt idx="142">
                  <c:v> 742</c:v>
                </c:pt>
                <c:pt idx="143">
                  <c:v> 743</c:v>
                </c:pt>
                <c:pt idx="144">
                  <c:v> 744</c:v>
                </c:pt>
                <c:pt idx="145">
                  <c:v> 745</c:v>
                </c:pt>
                <c:pt idx="146">
                  <c:v> 746</c:v>
                </c:pt>
                <c:pt idx="147">
                  <c:v> 747</c:v>
                </c:pt>
                <c:pt idx="148">
                  <c:v> 748</c:v>
                </c:pt>
                <c:pt idx="149">
                  <c:v> 749</c:v>
                </c:pt>
                <c:pt idx="150">
                  <c:v> 750</c:v>
                </c:pt>
              </c:strCache>
            </c:strRef>
          </c:cat>
          <c:val>
            <c:numLit>
              <c:formatCode>General</c:formatCode>
              <c:ptCount val="1"/>
              <c:pt idx="0">
                <c:v>1</c:v>
              </c:pt>
            </c:numLit>
          </c:val>
          <c:smooth val="0"/>
          <c:extLst>
            <c:ext xmlns:c16="http://schemas.microsoft.com/office/drawing/2014/chart" uri="{C3380CC4-5D6E-409C-BE32-E72D297353CC}">
              <c16:uniqueId val="{00000014-5DC7-DD46-8ACC-24B4A4FA5154}"/>
            </c:ext>
          </c:extLst>
        </c:ser>
        <c:ser>
          <c:idx val="22"/>
          <c:order val="21"/>
          <c:tx>
            <c:v>R1 in SR</c:v>
          </c:tx>
          <c:spPr>
            <a:ln w="25400" cap="rnd">
              <a:noFill/>
              <a:round/>
            </a:ln>
            <a:effectLst/>
          </c:spPr>
          <c:marker>
            <c:symbol val="circle"/>
            <c:size val="4"/>
            <c:spPr>
              <a:solidFill>
                <a:srgbClr val="FF0000"/>
              </a:solidFill>
              <a:ln w="9525">
                <a:noFill/>
              </a:ln>
              <a:effectLst/>
            </c:spPr>
          </c:marker>
          <c:cat>
            <c:strRef>
              <c:f>'Enter Data 1'!$B$603:$C$753</c:f>
              <c:strCache>
                <c:ptCount val="151"/>
                <c:pt idx="0">
                  <c:v> 600</c:v>
                </c:pt>
                <c:pt idx="1">
                  <c:v> 601</c:v>
                </c:pt>
                <c:pt idx="2">
                  <c:v> 602</c:v>
                </c:pt>
                <c:pt idx="3">
                  <c:v> 603</c:v>
                </c:pt>
                <c:pt idx="4">
                  <c:v> 604</c:v>
                </c:pt>
                <c:pt idx="5">
                  <c:v> 605</c:v>
                </c:pt>
                <c:pt idx="6">
                  <c:v> 606</c:v>
                </c:pt>
                <c:pt idx="7">
                  <c:v> 607</c:v>
                </c:pt>
                <c:pt idx="8">
                  <c:v> 608</c:v>
                </c:pt>
                <c:pt idx="9">
                  <c:v> 609</c:v>
                </c:pt>
                <c:pt idx="10">
                  <c:v> 610</c:v>
                </c:pt>
                <c:pt idx="11">
                  <c:v> 611</c:v>
                </c:pt>
                <c:pt idx="12">
                  <c:v> 612</c:v>
                </c:pt>
                <c:pt idx="13">
                  <c:v> 613</c:v>
                </c:pt>
                <c:pt idx="14">
                  <c:v> 614</c:v>
                </c:pt>
                <c:pt idx="15">
                  <c:v> 615</c:v>
                </c:pt>
                <c:pt idx="16">
                  <c:v> 616</c:v>
                </c:pt>
                <c:pt idx="17">
                  <c:v> 617</c:v>
                </c:pt>
                <c:pt idx="18">
                  <c:v> 618</c:v>
                </c:pt>
                <c:pt idx="19">
                  <c:v> 619</c:v>
                </c:pt>
                <c:pt idx="20">
                  <c:v> 620</c:v>
                </c:pt>
                <c:pt idx="21">
                  <c:v> 621</c:v>
                </c:pt>
                <c:pt idx="22">
                  <c:v> 622</c:v>
                </c:pt>
                <c:pt idx="23">
                  <c:v> 623</c:v>
                </c:pt>
                <c:pt idx="24">
                  <c:v> 624</c:v>
                </c:pt>
                <c:pt idx="25">
                  <c:v> 625</c:v>
                </c:pt>
                <c:pt idx="26">
                  <c:v> 626</c:v>
                </c:pt>
                <c:pt idx="27">
                  <c:v> 627</c:v>
                </c:pt>
                <c:pt idx="28">
                  <c:v> 628</c:v>
                </c:pt>
                <c:pt idx="29">
                  <c:v> 629</c:v>
                </c:pt>
                <c:pt idx="30">
                  <c:v> 630</c:v>
                </c:pt>
                <c:pt idx="31">
                  <c:v> 631</c:v>
                </c:pt>
                <c:pt idx="32">
                  <c:v> 632</c:v>
                </c:pt>
                <c:pt idx="33">
                  <c:v> 633</c:v>
                </c:pt>
                <c:pt idx="34">
                  <c:v> 634</c:v>
                </c:pt>
                <c:pt idx="35">
                  <c:v> 635</c:v>
                </c:pt>
                <c:pt idx="36">
                  <c:v> 636</c:v>
                </c:pt>
                <c:pt idx="37">
                  <c:v> 637</c:v>
                </c:pt>
                <c:pt idx="38">
                  <c:v> 638</c:v>
                </c:pt>
                <c:pt idx="39">
                  <c:v> 639</c:v>
                </c:pt>
                <c:pt idx="40">
                  <c:v> 640</c:v>
                </c:pt>
                <c:pt idx="41">
                  <c:v> 641</c:v>
                </c:pt>
                <c:pt idx="42">
                  <c:v> 642</c:v>
                </c:pt>
                <c:pt idx="43">
                  <c:v> 643</c:v>
                </c:pt>
                <c:pt idx="44">
                  <c:v> 644</c:v>
                </c:pt>
                <c:pt idx="45">
                  <c:v> 645</c:v>
                </c:pt>
                <c:pt idx="46">
                  <c:v> 646</c:v>
                </c:pt>
                <c:pt idx="47">
                  <c:v> 647</c:v>
                </c:pt>
                <c:pt idx="48">
                  <c:v> 648</c:v>
                </c:pt>
                <c:pt idx="49">
                  <c:v> 649</c:v>
                </c:pt>
                <c:pt idx="50">
                  <c:v> 650</c:v>
                </c:pt>
                <c:pt idx="51">
                  <c:v> 651</c:v>
                </c:pt>
                <c:pt idx="52">
                  <c:v> 652</c:v>
                </c:pt>
                <c:pt idx="53">
                  <c:v> 653</c:v>
                </c:pt>
                <c:pt idx="54">
                  <c:v> 654</c:v>
                </c:pt>
                <c:pt idx="55">
                  <c:v> 655</c:v>
                </c:pt>
                <c:pt idx="56">
                  <c:v> 656</c:v>
                </c:pt>
                <c:pt idx="57">
                  <c:v> 657</c:v>
                </c:pt>
                <c:pt idx="58">
                  <c:v> 658</c:v>
                </c:pt>
                <c:pt idx="59">
                  <c:v> 659</c:v>
                </c:pt>
                <c:pt idx="60">
                  <c:v> 660</c:v>
                </c:pt>
                <c:pt idx="61">
                  <c:v> 661</c:v>
                </c:pt>
                <c:pt idx="62">
                  <c:v> 662</c:v>
                </c:pt>
                <c:pt idx="63">
                  <c:v> 663</c:v>
                </c:pt>
                <c:pt idx="64">
                  <c:v> 664</c:v>
                </c:pt>
                <c:pt idx="65">
                  <c:v> 665</c:v>
                </c:pt>
                <c:pt idx="66">
                  <c:v> 666</c:v>
                </c:pt>
                <c:pt idx="67">
                  <c:v> 667</c:v>
                </c:pt>
                <c:pt idx="68">
                  <c:v> 668</c:v>
                </c:pt>
                <c:pt idx="69">
                  <c:v> 669</c:v>
                </c:pt>
                <c:pt idx="70">
                  <c:v> 670</c:v>
                </c:pt>
                <c:pt idx="71">
                  <c:v> 671</c:v>
                </c:pt>
                <c:pt idx="72">
                  <c:v> 672</c:v>
                </c:pt>
                <c:pt idx="73">
                  <c:v> 673</c:v>
                </c:pt>
                <c:pt idx="74">
                  <c:v> 674</c:v>
                </c:pt>
                <c:pt idx="75">
                  <c:v> 675</c:v>
                </c:pt>
                <c:pt idx="76">
                  <c:v> 676</c:v>
                </c:pt>
                <c:pt idx="77">
                  <c:v> 677</c:v>
                </c:pt>
                <c:pt idx="78">
                  <c:v> 678</c:v>
                </c:pt>
                <c:pt idx="79">
                  <c:v> 679</c:v>
                </c:pt>
                <c:pt idx="80">
                  <c:v> 680</c:v>
                </c:pt>
                <c:pt idx="81">
                  <c:v> 681</c:v>
                </c:pt>
                <c:pt idx="82">
                  <c:v> 682</c:v>
                </c:pt>
                <c:pt idx="83">
                  <c:v> 683</c:v>
                </c:pt>
                <c:pt idx="84">
                  <c:v> 684</c:v>
                </c:pt>
                <c:pt idx="85">
                  <c:v> 685</c:v>
                </c:pt>
                <c:pt idx="86">
                  <c:v> 686</c:v>
                </c:pt>
                <c:pt idx="87">
                  <c:v> 687</c:v>
                </c:pt>
                <c:pt idx="88">
                  <c:v> 688</c:v>
                </c:pt>
                <c:pt idx="89">
                  <c:v> 689</c:v>
                </c:pt>
                <c:pt idx="90">
                  <c:v> 690</c:v>
                </c:pt>
                <c:pt idx="91">
                  <c:v> 691</c:v>
                </c:pt>
                <c:pt idx="92">
                  <c:v> 692</c:v>
                </c:pt>
                <c:pt idx="93">
                  <c:v> 693</c:v>
                </c:pt>
                <c:pt idx="94">
                  <c:v> 694</c:v>
                </c:pt>
                <c:pt idx="95">
                  <c:v> 695</c:v>
                </c:pt>
                <c:pt idx="96">
                  <c:v> 696</c:v>
                </c:pt>
                <c:pt idx="97">
                  <c:v> 697</c:v>
                </c:pt>
                <c:pt idx="98">
                  <c:v> 698</c:v>
                </c:pt>
                <c:pt idx="99">
                  <c:v> 699</c:v>
                </c:pt>
                <c:pt idx="100">
                  <c:v> 700</c:v>
                </c:pt>
                <c:pt idx="101">
                  <c:v> 701</c:v>
                </c:pt>
                <c:pt idx="102">
                  <c:v> 702</c:v>
                </c:pt>
                <c:pt idx="103">
                  <c:v> 703</c:v>
                </c:pt>
                <c:pt idx="104">
                  <c:v> 704</c:v>
                </c:pt>
                <c:pt idx="105">
                  <c:v> 705</c:v>
                </c:pt>
                <c:pt idx="106">
                  <c:v> 706</c:v>
                </c:pt>
                <c:pt idx="107">
                  <c:v> 707</c:v>
                </c:pt>
                <c:pt idx="108">
                  <c:v> 708</c:v>
                </c:pt>
                <c:pt idx="109">
                  <c:v> 709</c:v>
                </c:pt>
                <c:pt idx="110">
                  <c:v> 710</c:v>
                </c:pt>
                <c:pt idx="111">
                  <c:v> 711</c:v>
                </c:pt>
                <c:pt idx="112">
                  <c:v> 712</c:v>
                </c:pt>
                <c:pt idx="113">
                  <c:v> 713</c:v>
                </c:pt>
                <c:pt idx="114">
                  <c:v> 714</c:v>
                </c:pt>
                <c:pt idx="115">
                  <c:v> 715</c:v>
                </c:pt>
                <c:pt idx="116">
                  <c:v> 716</c:v>
                </c:pt>
                <c:pt idx="117">
                  <c:v> 717</c:v>
                </c:pt>
                <c:pt idx="118">
                  <c:v> 718</c:v>
                </c:pt>
                <c:pt idx="119">
                  <c:v> 719</c:v>
                </c:pt>
                <c:pt idx="120">
                  <c:v> 720</c:v>
                </c:pt>
                <c:pt idx="121">
                  <c:v> 721</c:v>
                </c:pt>
                <c:pt idx="122">
                  <c:v> 722</c:v>
                </c:pt>
                <c:pt idx="123">
                  <c:v> 723</c:v>
                </c:pt>
                <c:pt idx="124">
                  <c:v> 724</c:v>
                </c:pt>
                <c:pt idx="125">
                  <c:v> 725</c:v>
                </c:pt>
                <c:pt idx="126">
                  <c:v> 726</c:v>
                </c:pt>
                <c:pt idx="127">
                  <c:v> 727</c:v>
                </c:pt>
                <c:pt idx="128">
                  <c:v> 728</c:v>
                </c:pt>
                <c:pt idx="129">
                  <c:v> 729</c:v>
                </c:pt>
                <c:pt idx="130">
                  <c:v> 730</c:v>
                </c:pt>
                <c:pt idx="131">
                  <c:v> 731</c:v>
                </c:pt>
                <c:pt idx="132">
                  <c:v> 732</c:v>
                </c:pt>
                <c:pt idx="133">
                  <c:v> 733</c:v>
                </c:pt>
                <c:pt idx="134">
                  <c:v> 734</c:v>
                </c:pt>
                <c:pt idx="135">
                  <c:v> 735</c:v>
                </c:pt>
                <c:pt idx="136">
                  <c:v> 736</c:v>
                </c:pt>
                <c:pt idx="137">
                  <c:v> 737</c:v>
                </c:pt>
                <c:pt idx="138">
                  <c:v> 738</c:v>
                </c:pt>
                <c:pt idx="139">
                  <c:v> 739</c:v>
                </c:pt>
                <c:pt idx="140">
                  <c:v> 740</c:v>
                </c:pt>
                <c:pt idx="141">
                  <c:v> 741</c:v>
                </c:pt>
                <c:pt idx="142">
                  <c:v> 742</c:v>
                </c:pt>
                <c:pt idx="143">
                  <c:v> 743</c:v>
                </c:pt>
                <c:pt idx="144">
                  <c:v> 744</c:v>
                </c:pt>
                <c:pt idx="145">
                  <c:v> 745</c:v>
                </c:pt>
                <c:pt idx="146">
                  <c:v> 746</c:v>
                </c:pt>
                <c:pt idx="147">
                  <c:v> 747</c:v>
                </c:pt>
                <c:pt idx="148">
                  <c:v> 748</c:v>
                </c:pt>
                <c:pt idx="149">
                  <c:v> 749</c:v>
                </c:pt>
                <c:pt idx="150">
                  <c:v> 750</c:v>
                </c:pt>
              </c:strCache>
            </c:strRef>
          </c:cat>
          <c:val>
            <c:numRef>
              <c:f>'Enter Data 1'!$D$603:$D$753</c:f>
              <c:numCache>
                <c:formatCode>0</c:formatCode>
                <c:ptCount val="151"/>
              </c:numCache>
            </c:numRef>
          </c:val>
          <c:smooth val="0"/>
          <c:extLst>
            <c:ext xmlns:c16="http://schemas.microsoft.com/office/drawing/2014/chart" uri="{C3380CC4-5D6E-409C-BE32-E72D297353CC}">
              <c16:uniqueId val="{00000015-5DC7-DD46-8ACC-24B4A4FA5154}"/>
            </c:ext>
          </c:extLst>
        </c:ser>
        <c:ser>
          <c:idx val="23"/>
          <c:order val="22"/>
          <c:tx>
            <c:v>R2 in SR</c:v>
          </c:tx>
          <c:spPr>
            <a:ln w="25400" cap="rnd">
              <a:noFill/>
              <a:round/>
            </a:ln>
            <a:effectLst/>
          </c:spPr>
          <c:marker>
            <c:symbol val="circle"/>
            <c:size val="4"/>
            <c:spPr>
              <a:solidFill>
                <a:srgbClr val="FF9900"/>
              </a:solidFill>
              <a:ln w="9525">
                <a:noFill/>
              </a:ln>
              <a:effectLst/>
            </c:spPr>
          </c:marker>
          <c:cat>
            <c:strRef>
              <c:f>'Enter Data 1'!$B$603:$C$753</c:f>
              <c:strCache>
                <c:ptCount val="151"/>
                <c:pt idx="0">
                  <c:v> 600</c:v>
                </c:pt>
                <c:pt idx="1">
                  <c:v> 601</c:v>
                </c:pt>
                <c:pt idx="2">
                  <c:v> 602</c:v>
                </c:pt>
                <c:pt idx="3">
                  <c:v> 603</c:v>
                </c:pt>
                <c:pt idx="4">
                  <c:v> 604</c:v>
                </c:pt>
                <c:pt idx="5">
                  <c:v> 605</c:v>
                </c:pt>
                <c:pt idx="6">
                  <c:v> 606</c:v>
                </c:pt>
                <c:pt idx="7">
                  <c:v> 607</c:v>
                </c:pt>
                <c:pt idx="8">
                  <c:v> 608</c:v>
                </c:pt>
                <c:pt idx="9">
                  <c:v> 609</c:v>
                </c:pt>
                <c:pt idx="10">
                  <c:v> 610</c:v>
                </c:pt>
                <c:pt idx="11">
                  <c:v> 611</c:v>
                </c:pt>
                <c:pt idx="12">
                  <c:v> 612</c:v>
                </c:pt>
                <c:pt idx="13">
                  <c:v> 613</c:v>
                </c:pt>
                <c:pt idx="14">
                  <c:v> 614</c:v>
                </c:pt>
                <c:pt idx="15">
                  <c:v> 615</c:v>
                </c:pt>
                <c:pt idx="16">
                  <c:v> 616</c:v>
                </c:pt>
                <c:pt idx="17">
                  <c:v> 617</c:v>
                </c:pt>
                <c:pt idx="18">
                  <c:v> 618</c:v>
                </c:pt>
                <c:pt idx="19">
                  <c:v> 619</c:v>
                </c:pt>
                <c:pt idx="20">
                  <c:v> 620</c:v>
                </c:pt>
                <c:pt idx="21">
                  <c:v> 621</c:v>
                </c:pt>
                <c:pt idx="22">
                  <c:v> 622</c:v>
                </c:pt>
                <c:pt idx="23">
                  <c:v> 623</c:v>
                </c:pt>
                <c:pt idx="24">
                  <c:v> 624</c:v>
                </c:pt>
                <c:pt idx="25">
                  <c:v> 625</c:v>
                </c:pt>
                <c:pt idx="26">
                  <c:v> 626</c:v>
                </c:pt>
                <c:pt idx="27">
                  <c:v> 627</c:v>
                </c:pt>
                <c:pt idx="28">
                  <c:v> 628</c:v>
                </c:pt>
                <c:pt idx="29">
                  <c:v> 629</c:v>
                </c:pt>
                <c:pt idx="30">
                  <c:v> 630</c:v>
                </c:pt>
                <c:pt idx="31">
                  <c:v> 631</c:v>
                </c:pt>
                <c:pt idx="32">
                  <c:v> 632</c:v>
                </c:pt>
                <c:pt idx="33">
                  <c:v> 633</c:v>
                </c:pt>
                <c:pt idx="34">
                  <c:v> 634</c:v>
                </c:pt>
                <c:pt idx="35">
                  <c:v> 635</c:v>
                </c:pt>
                <c:pt idx="36">
                  <c:v> 636</c:v>
                </c:pt>
                <c:pt idx="37">
                  <c:v> 637</c:v>
                </c:pt>
                <c:pt idx="38">
                  <c:v> 638</c:v>
                </c:pt>
                <c:pt idx="39">
                  <c:v> 639</c:v>
                </c:pt>
                <c:pt idx="40">
                  <c:v> 640</c:v>
                </c:pt>
                <c:pt idx="41">
                  <c:v> 641</c:v>
                </c:pt>
                <c:pt idx="42">
                  <c:v> 642</c:v>
                </c:pt>
                <c:pt idx="43">
                  <c:v> 643</c:v>
                </c:pt>
                <c:pt idx="44">
                  <c:v> 644</c:v>
                </c:pt>
                <c:pt idx="45">
                  <c:v> 645</c:v>
                </c:pt>
                <c:pt idx="46">
                  <c:v> 646</c:v>
                </c:pt>
                <c:pt idx="47">
                  <c:v> 647</c:v>
                </c:pt>
                <c:pt idx="48">
                  <c:v> 648</c:v>
                </c:pt>
                <c:pt idx="49">
                  <c:v> 649</c:v>
                </c:pt>
                <c:pt idx="50">
                  <c:v> 650</c:v>
                </c:pt>
                <c:pt idx="51">
                  <c:v> 651</c:v>
                </c:pt>
                <c:pt idx="52">
                  <c:v> 652</c:v>
                </c:pt>
                <c:pt idx="53">
                  <c:v> 653</c:v>
                </c:pt>
                <c:pt idx="54">
                  <c:v> 654</c:v>
                </c:pt>
                <c:pt idx="55">
                  <c:v> 655</c:v>
                </c:pt>
                <c:pt idx="56">
                  <c:v> 656</c:v>
                </c:pt>
                <c:pt idx="57">
                  <c:v> 657</c:v>
                </c:pt>
                <c:pt idx="58">
                  <c:v> 658</c:v>
                </c:pt>
                <c:pt idx="59">
                  <c:v> 659</c:v>
                </c:pt>
                <c:pt idx="60">
                  <c:v> 660</c:v>
                </c:pt>
                <c:pt idx="61">
                  <c:v> 661</c:v>
                </c:pt>
                <c:pt idx="62">
                  <c:v> 662</c:v>
                </c:pt>
                <c:pt idx="63">
                  <c:v> 663</c:v>
                </c:pt>
                <c:pt idx="64">
                  <c:v> 664</c:v>
                </c:pt>
                <c:pt idx="65">
                  <c:v> 665</c:v>
                </c:pt>
                <c:pt idx="66">
                  <c:v> 666</c:v>
                </c:pt>
                <c:pt idx="67">
                  <c:v> 667</c:v>
                </c:pt>
                <c:pt idx="68">
                  <c:v> 668</c:v>
                </c:pt>
                <c:pt idx="69">
                  <c:v> 669</c:v>
                </c:pt>
                <c:pt idx="70">
                  <c:v> 670</c:v>
                </c:pt>
                <c:pt idx="71">
                  <c:v> 671</c:v>
                </c:pt>
                <c:pt idx="72">
                  <c:v> 672</c:v>
                </c:pt>
                <c:pt idx="73">
                  <c:v> 673</c:v>
                </c:pt>
                <c:pt idx="74">
                  <c:v> 674</c:v>
                </c:pt>
                <c:pt idx="75">
                  <c:v> 675</c:v>
                </c:pt>
                <c:pt idx="76">
                  <c:v> 676</c:v>
                </c:pt>
                <c:pt idx="77">
                  <c:v> 677</c:v>
                </c:pt>
                <c:pt idx="78">
                  <c:v> 678</c:v>
                </c:pt>
                <c:pt idx="79">
                  <c:v> 679</c:v>
                </c:pt>
                <c:pt idx="80">
                  <c:v> 680</c:v>
                </c:pt>
                <c:pt idx="81">
                  <c:v> 681</c:v>
                </c:pt>
                <c:pt idx="82">
                  <c:v> 682</c:v>
                </c:pt>
                <c:pt idx="83">
                  <c:v> 683</c:v>
                </c:pt>
                <c:pt idx="84">
                  <c:v> 684</c:v>
                </c:pt>
                <c:pt idx="85">
                  <c:v> 685</c:v>
                </c:pt>
                <c:pt idx="86">
                  <c:v> 686</c:v>
                </c:pt>
                <c:pt idx="87">
                  <c:v> 687</c:v>
                </c:pt>
                <c:pt idx="88">
                  <c:v> 688</c:v>
                </c:pt>
                <c:pt idx="89">
                  <c:v> 689</c:v>
                </c:pt>
                <c:pt idx="90">
                  <c:v> 690</c:v>
                </c:pt>
                <c:pt idx="91">
                  <c:v> 691</c:v>
                </c:pt>
                <c:pt idx="92">
                  <c:v> 692</c:v>
                </c:pt>
                <c:pt idx="93">
                  <c:v> 693</c:v>
                </c:pt>
                <c:pt idx="94">
                  <c:v> 694</c:v>
                </c:pt>
                <c:pt idx="95">
                  <c:v> 695</c:v>
                </c:pt>
                <c:pt idx="96">
                  <c:v> 696</c:v>
                </c:pt>
                <c:pt idx="97">
                  <c:v> 697</c:v>
                </c:pt>
                <c:pt idx="98">
                  <c:v> 698</c:v>
                </c:pt>
                <c:pt idx="99">
                  <c:v> 699</c:v>
                </c:pt>
                <c:pt idx="100">
                  <c:v> 700</c:v>
                </c:pt>
                <c:pt idx="101">
                  <c:v> 701</c:v>
                </c:pt>
                <c:pt idx="102">
                  <c:v> 702</c:v>
                </c:pt>
                <c:pt idx="103">
                  <c:v> 703</c:v>
                </c:pt>
                <c:pt idx="104">
                  <c:v> 704</c:v>
                </c:pt>
                <c:pt idx="105">
                  <c:v> 705</c:v>
                </c:pt>
                <c:pt idx="106">
                  <c:v> 706</c:v>
                </c:pt>
                <c:pt idx="107">
                  <c:v> 707</c:v>
                </c:pt>
                <c:pt idx="108">
                  <c:v> 708</c:v>
                </c:pt>
                <c:pt idx="109">
                  <c:v> 709</c:v>
                </c:pt>
                <c:pt idx="110">
                  <c:v> 710</c:v>
                </c:pt>
                <c:pt idx="111">
                  <c:v> 711</c:v>
                </c:pt>
                <c:pt idx="112">
                  <c:v> 712</c:v>
                </c:pt>
                <c:pt idx="113">
                  <c:v> 713</c:v>
                </c:pt>
                <c:pt idx="114">
                  <c:v> 714</c:v>
                </c:pt>
                <c:pt idx="115">
                  <c:v> 715</c:v>
                </c:pt>
                <c:pt idx="116">
                  <c:v> 716</c:v>
                </c:pt>
                <c:pt idx="117">
                  <c:v> 717</c:v>
                </c:pt>
                <c:pt idx="118">
                  <c:v> 718</c:v>
                </c:pt>
                <c:pt idx="119">
                  <c:v> 719</c:v>
                </c:pt>
                <c:pt idx="120">
                  <c:v> 720</c:v>
                </c:pt>
                <c:pt idx="121">
                  <c:v> 721</c:v>
                </c:pt>
                <c:pt idx="122">
                  <c:v> 722</c:v>
                </c:pt>
                <c:pt idx="123">
                  <c:v> 723</c:v>
                </c:pt>
                <c:pt idx="124">
                  <c:v> 724</c:v>
                </c:pt>
                <c:pt idx="125">
                  <c:v> 725</c:v>
                </c:pt>
                <c:pt idx="126">
                  <c:v> 726</c:v>
                </c:pt>
                <c:pt idx="127">
                  <c:v> 727</c:v>
                </c:pt>
                <c:pt idx="128">
                  <c:v> 728</c:v>
                </c:pt>
                <c:pt idx="129">
                  <c:v> 729</c:v>
                </c:pt>
                <c:pt idx="130">
                  <c:v> 730</c:v>
                </c:pt>
                <c:pt idx="131">
                  <c:v> 731</c:v>
                </c:pt>
                <c:pt idx="132">
                  <c:v> 732</c:v>
                </c:pt>
                <c:pt idx="133">
                  <c:v> 733</c:v>
                </c:pt>
                <c:pt idx="134">
                  <c:v> 734</c:v>
                </c:pt>
                <c:pt idx="135">
                  <c:v> 735</c:v>
                </c:pt>
                <c:pt idx="136">
                  <c:v> 736</c:v>
                </c:pt>
                <c:pt idx="137">
                  <c:v> 737</c:v>
                </c:pt>
                <c:pt idx="138">
                  <c:v> 738</c:v>
                </c:pt>
                <c:pt idx="139">
                  <c:v> 739</c:v>
                </c:pt>
                <c:pt idx="140">
                  <c:v> 740</c:v>
                </c:pt>
                <c:pt idx="141">
                  <c:v> 741</c:v>
                </c:pt>
                <c:pt idx="142">
                  <c:v> 742</c:v>
                </c:pt>
                <c:pt idx="143">
                  <c:v> 743</c:v>
                </c:pt>
                <c:pt idx="144">
                  <c:v> 744</c:v>
                </c:pt>
                <c:pt idx="145">
                  <c:v> 745</c:v>
                </c:pt>
                <c:pt idx="146">
                  <c:v> 746</c:v>
                </c:pt>
                <c:pt idx="147">
                  <c:v> 747</c:v>
                </c:pt>
                <c:pt idx="148">
                  <c:v> 748</c:v>
                </c:pt>
                <c:pt idx="149">
                  <c:v> 749</c:v>
                </c:pt>
                <c:pt idx="150">
                  <c:v> 750</c:v>
                </c:pt>
              </c:strCache>
            </c:strRef>
          </c:cat>
          <c:val>
            <c:numRef>
              <c:f>'Enter Data 1'!$E$603:$E$753</c:f>
              <c:numCache>
                <c:formatCode>0</c:formatCode>
                <c:ptCount val="151"/>
              </c:numCache>
            </c:numRef>
          </c:val>
          <c:smooth val="0"/>
          <c:extLst>
            <c:ext xmlns:c16="http://schemas.microsoft.com/office/drawing/2014/chart" uri="{C3380CC4-5D6E-409C-BE32-E72D297353CC}">
              <c16:uniqueId val="{00000016-5DC7-DD46-8ACC-24B4A4FA5154}"/>
            </c:ext>
          </c:extLst>
        </c:ser>
        <c:ser>
          <c:idx val="24"/>
          <c:order val="23"/>
          <c:tx>
            <c:v>R3 in SR</c:v>
          </c:tx>
          <c:spPr>
            <a:ln w="25400" cap="rnd">
              <a:noFill/>
              <a:round/>
            </a:ln>
            <a:effectLst/>
          </c:spPr>
          <c:marker>
            <c:symbol val="circle"/>
            <c:size val="4"/>
            <c:spPr>
              <a:solidFill>
                <a:schemeClr val="accent4">
                  <a:lumMod val="60000"/>
                  <a:lumOff val="40000"/>
                </a:schemeClr>
              </a:solidFill>
              <a:ln w="9525">
                <a:noFill/>
              </a:ln>
              <a:effectLst/>
            </c:spPr>
          </c:marker>
          <c:cat>
            <c:strRef>
              <c:f>'Enter Data 1'!$B$603:$C$753</c:f>
              <c:strCache>
                <c:ptCount val="151"/>
                <c:pt idx="0">
                  <c:v> 600</c:v>
                </c:pt>
                <c:pt idx="1">
                  <c:v> 601</c:v>
                </c:pt>
                <c:pt idx="2">
                  <c:v> 602</c:v>
                </c:pt>
                <c:pt idx="3">
                  <c:v> 603</c:v>
                </c:pt>
                <c:pt idx="4">
                  <c:v> 604</c:v>
                </c:pt>
                <c:pt idx="5">
                  <c:v> 605</c:v>
                </c:pt>
                <c:pt idx="6">
                  <c:v> 606</c:v>
                </c:pt>
                <c:pt idx="7">
                  <c:v> 607</c:v>
                </c:pt>
                <c:pt idx="8">
                  <c:v> 608</c:v>
                </c:pt>
                <c:pt idx="9">
                  <c:v> 609</c:v>
                </c:pt>
                <c:pt idx="10">
                  <c:v> 610</c:v>
                </c:pt>
                <c:pt idx="11">
                  <c:v> 611</c:v>
                </c:pt>
                <c:pt idx="12">
                  <c:v> 612</c:v>
                </c:pt>
                <c:pt idx="13">
                  <c:v> 613</c:v>
                </c:pt>
                <c:pt idx="14">
                  <c:v> 614</c:v>
                </c:pt>
                <c:pt idx="15">
                  <c:v> 615</c:v>
                </c:pt>
                <c:pt idx="16">
                  <c:v> 616</c:v>
                </c:pt>
                <c:pt idx="17">
                  <c:v> 617</c:v>
                </c:pt>
                <c:pt idx="18">
                  <c:v> 618</c:v>
                </c:pt>
                <c:pt idx="19">
                  <c:v> 619</c:v>
                </c:pt>
                <c:pt idx="20">
                  <c:v> 620</c:v>
                </c:pt>
                <c:pt idx="21">
                  <c:v> 621</c:v>
                </c:pt>
                <c:pt idx="22">
                  <c:v> 622</c:v>
                </c:pt>
                <c:pt idx="23">
                  <c:v> 623</c:v>
                </c:pt>
                <c:pt idx="24">
                  <c:v> 624</c:v>
                </c:pt>
                <c:pt idx="25">
                  <c:v> 625</c:v>
                </c:pt>
                <c:pt idx="26">
                  <c:v> 626</c:v>
                </c:pt>
                <c:pt idx="27">
                  <c:v> 627</c:v>
                </c:pt>
                <c:pt idx="28">
                  <c:v> 628</c:v>
                </c:pt>
                <c:pt idx="29">
                  <c:v> 629</c:v>
                </c:pt>
                <c:pt idx="30">
                  <c:v> 630</c:v>
                </c:pt>
                <c:pt idx="31">
                  <c:v> 631</c:v>
                </c:pt>
                <c:pt idx="32">
                  <c:v> 632</c:v>
                </c:pt>
                <c:pt idx="33">
                  <c:v> 633</c:v>
                </c:pt>
                <c:pt idx="34">
                  <c:v> 634</c:v>
                </c:pt>
                <c:pt idx="35">
                  <c:v> 635</c:v>
                </c:pt>
                <c:pt idx="36">
                  <c:v> 636</c:v>
                </c:pt>
                <c:pt idx="37">
                  <c:v> 637</c:v>
                </c:pt>
                <c:pt idx="38">
                  <c:v> 638</c:v>
                </c:pt>
                <c:pt idx="39">
                  <c:v> 639</c:v>
                </c:pt>
                <c:pt idx="40">
                  <c:v> 640</c:v>
                </c:pt>
                <c:pt idx="41">
                  <c:v> 641</c:v>
                </c:pt>
                <c:pt idx="42">
                  <c:v> 642</c:v>
                </c:pt>
                <c:pt idx="43">
                  <c:v> 643</c:v>
                </c:pt>
                <c:pt idx="44">
                  <c:v> 644</c:v>
                </c:pt>
                <c:pt idx="45">
                  <c:v> 645</c:v>
                </c:pt>
                <c:pt idx="46">
                  <c:v> 646</c:v>
                </c:pt>
                <c:pt idx="47">
                  <c:v> 647</c:v>
                </c:pt>
                <c:pt idx="48">
                  <c:v> 648</c:v>
                </c:pt>
                <c:pt idx="49">
                  <c:v> 649</c:v>
                </c:pt>
                <c:pt idx="50">
                  <c:v> 650</c:v>
                </c:pt>
                <c:pt idx="51">
                  <c:v> 651</c:v>
                </c:pt>
                <c:pt idx="52">
                  <c:v> 652</c:v>
                </c:pt>
                <c:pt idx="53">
                  <c:v> 653</c:v>
                </c:pt>
                <c:pt idx="54">
                  <c:v> 654</c:v>
                </c:pt>
                <c:pt idx="55">
                  <c:v> 655</c:v>
                </c:pt>
                <c:pt idx="56">
                  <c:v> 656</c:v>
                </c:pt>
                <c:pt idx="57">
                  <c:v> 657</c:v>
                </c:pt>
                <c:pt idx="58">
                  <c:v> 658</c:v>
                </c:pt>
                <c:pt idx="59">
                  <c:v> 659</c:v>
                </c:pt>
                <c:pt idx="60">
                  <c:v> 660</c:v>
                </c:pt>
                <c:pt idx="61">
                  <c:v> 661</c:v>
                </c:pt>
                <c:pt idx="62">
                  <c:v> 662</c:v>
                </c:pt>
                <c:pt idx="63">
                  <c:v> 663</c:v>
                </c:pt>
                <c:pt idx="64">
                  <c:v> 664</c:v>
                </c:pt>
                <c:pt idx="65">
                  <c:v> 665</c:v>
                </c:pt>
                <c:pt idx="66">
                  <c:v> 666</c:v>
                </c:pt>
                <c:pt idx="67">
                  <c:v> 667</c:v>
                </c:pt>
                <c:pt idx="68">
                  <c:v> 668</c:v>
                </c:pt>
                <c:pt idx="69">
                  <c:v> 669</c:v>
                </c:pt>
                <c:pt idx="70">
                  <c:v> 670</c:v>
                </c:pt>
                <c:pt idx="71">
                  <c:v> 671</c:v>
                </c:pt>
                <c:pt idx="72">
                  <c:v> 672</c:v>
                </c:pt>
                <c:pt idx="73">
                  <c:v> 673</c:v>
                </c:pt>
                <c:pt idx="74">
                  <c:v> 674</c:v>
                </c:pt>
                <c:pt idx="75">
                  <c:v> 675</c:v>
                </c:pt>
                <c:pt idx="76">
                  <c:v> 676</c:v>
                </c:pt>
                <c:pt idx="77">
                  <c:v> 677</c:v>
                </c:pt>
                <c:pt idx="78">
                  <c:v> 678</c:v>
                </c:pt>
                <c:pt idx="79">
                  <c:v> 679</c:v>
                </c:pt>
                <c:pt idx="80">
                  <c:v> 680</c:v>
                </c:pt>
                <c:pt idx="81">
                  <c:v> 681</c:v>
                </c:pt>
                <c:pt idx="82">
                  <c:v> 682</c:v>
                </c:pt>
                <c:pt idx="83">
                  <c:v> 683</c:v>
                </c:pt>
                <c:pt idx="84">
                  <c:v> 684</c:v>
                </c:pt>
                <c:pt idx="85">
                  <c:v> 685</c:v>
                </c:pt>
                <c:pt idx="86">
                  <c:v> 686</c:v>
                </c:pt>
                <c:pt idx="87">
                  <c:v> 687</c:v>
                </c:pt>
                <c:pt idx="88">
                  <c:v> 688</c:v>
                </c:pt>
                <c:pt idx="89">
                  <c:v> 689</c:v>
                </c:pt>
                <c:pt idx="90">
                  <c:v> 690</c:v>
                </c:pt>
                <c:pt idx="91">
                  <c:v> 691</c:v>
                </c:pt>
                <c:pt idx="92">
                  <c:v> 692</c:v>
                </c:pt>
                <c:pt idx="93">
                  <c:v> 693</c:v>
                </c:pt>
                <c:pt idx="94">
                  <c:v> 694</c:v>
                </c:pt>
                <c:pt idx="95">
                  <c:v> 695</c:v>
                </c:pt>
                <c:pt idx="96">
                  <c:v> 696</c:v>
                </c:pt>
                <c:pt idx="97">
                  <c:v> 697</c:v>
                </c:pt>
                <c:pt idx="98">
                  <c:v> 698</c:v>
                </c:pt>
                <c:pt idx="99">
                  <c:v> 699</c:v>
                </c:pt>
                <c:pt idx="100">
                  <c:v> 700</c:v>
                </c:pt>
                <c:pt idx="101">
                  <c:v> 701</c:v>
                </c:pt>
                <c:pt idx="102">
                  <c:v> 702</c:v>
                </c:pt>
                <c:pt idx="103">
                  <c:v> 703</c:v>
                </c:pt>
                <c:pt idx="104">
                  <c:v> 704</c:v>
                </c:pt>
                <c:pt idx="105">
                  <c:v> 705</c:v>
                </c:pt>
                <c:pt idx="106">
                  <c:v> 706</c:v>
                </c:pt>
                <c:pt idx="107">
                  <c:v> 707</c:v>
                </c:pt>
                <c:pt idx="108">
                  <c:v> 708</c:v>
                </c:pt>
                <c:pt idx="109">
                  <c:v> 709</c:v>
                </c:pt>
                <c:pt idx="110">
                  <c:v> 710</c:v>
                </c:pt>
                <c:pt idx="111">
                  <c:v> 711</c:v>
                </c:pt>
                <c:pt idx="112">
                  <c:v> 712</c:v>
                </c:pt>
                <c:pt idx="113">
                  <c:v> 713</c:v>
                </c:pt>
                <c:pt idx="114">
                  <c:v> 714</c:v>
                </c:pt>
                <c:pt idx="115">
                  <c:v> 715</c:v>
                </c:pt>
                <c:pt idx="116">
                  <c:v> 716</c:v>
                </c:pt>
                <c:pt idx="117">
                  <c:v> 717</c:v>
                </c:pt>
                <c:pt idx="118">
                  <c:v> 718</c:v>
                </c:pt>
                <c:pt idx="119">
                  <c:v> 719</c:v>
                </c:pt>
                <c:pt idx="120">
                  <c:v> 720</c:v>
                </c:pt>
                <c:pt idx="121">
                  <c:v> 721</c:v>
                </c:pt>
                <c:pt idx="122">
                  <c:v> 722</c:v>
                </c:pt>
                <c:pt idx="123">
                  <c:v> 723</c:v>
                </c:pt>
                <c:pt idx="124">
                  <c:v> 724</c:v>
                </c:pt>
                <c:pt idx="125">
                  <c:v> 725</c:v>
                </c:pt>
                <c:pt idx="126">
                  <c:v> 726</c:v>
                </c:pt>
                <c:pt idx="127">
                  <c:v> 727</c:v>
                </c:pt>
                <c:pt idx="128">
                  <c:v> 728</c:v>
                </c:pt>
                <c:pt idx="129">
                  <c:v> 729</c:v>
                </c:pt>
                <c:pt idx="130">
                  <c:v> 730</c:v>
                </c:pt>
                <c:pt idx="131">
                  <c:v> 731</c:v>
                </c:pt>
                <c:pt idx="132">
                  <c:v> 732</c:v>
                </c:pt>
                <c:pt idx="133">
                  <c:v> 733</c:v>
                </c:pt>
                <c:pt idx="134">
                  <c:v> 734</c:v>
                </c:pt>
                <c:pt idx="135">
                  <c:v> 735</c:v>
                </c:pt>
                <c:pt idx="136">
                  <c:v> 736</c:v>
                </c:pt>
                <c:pt idx="137">
                  <c:v> 737</c:v>
                </c:pt>
                <c:pt idx="138">
                  <c:v> 738</c:v>
                </c:pt>
                <c:pt idx="139">
                  <c:v> 739</c:v>
                </c:pt>
                <c:pt idx="140">
                  <c:v> 740</c:v>
                </c:pt>
                <c:pt idx="141">
                  <c:v> 741</c:v>
                </c:pt>
                <c:pt idx="142">
                  <c:v> 742</c:v>
                </c:pt>
                <c:pt idx="143">
                  <c:v> 743</c:v>
                </c:pt>
                <c:pt idx="144">
                  <c:v> 744</c:v>
                </c:pt>
                <c:pt idx="145">
                  <c:v> 745</c:v>
                </c:pt>
                <c:pt idx="146">
                  <c:v> 746</c:v>
                </c:pt>
                <c:pt idx="147">
                  <c:v> 747</c:v>
                </c:pt>
                <c:pt idx="148">
                  <c:v> 748</c:v>
                </c:pt>
                <c:pt idx="149">
                  <c:v> 749</c:v>
                </c:pt>
                <c:pt idx="150">
                  <c:v> 750</c:v>
                </c:pt>
              </c:strCache>
            </c:strRef>
          </c:cat>
          <c:val>
            <c:numRef>
              <c:f>'Enter Data 1'!$F$603:$F$753</c:f>
              <c:numCache>
                <c:formatCode>0</c:formatCode>
                <c:ptCount val="151"/>
              </c:numCache>
            </c:numRef>
          </c:val>
          <c:smooth val="0"/>
          <c:extLst>
            <c:ext xmlns:c16="http://schemas.microsoft.com/office/drawing/2014/chart" uri="{C3380CC4-5D6E-409C-BE32-E72D297353CC}">
              <c16:uniqueId val="{00000017-5DC7-DD46-8ACC-24B4A4FA5154}"/>
            </c:ext>
          </c:extLst>
        </c:ser>
        <c:ser>
          <c:idx val="25"/>
          <c:order val="24"/>
          <c:tx>
            <c:v>HRE</c:v>
          </c:tx>
          <c:spPr>
            <a:ln w="25400" cap="rnd">
              <a:noFill/>
              <a:round/>
            </a:ln>
            <a:effectLst/>
          </c:spPr>
          <c:marker>
            <c:symbol val="circle"/>
            <c:size val="4"/>
            <c:spPr>
              <a:solidFill>
                <a:srgbClr val="B43CD1"/>
              </a:solidFill>
              <a:ln w="3175">
                <a:solidFill>
                  <a:srgbClr val="B43CD1"/>
                </a:solidFill>
              </a:ln>
              <a:effectLst/>
            </c:spPr>
          </c:marker>
          <c:cat>
            <c:strRef>
              <c:f>'Enter Data 1'!$B$603:$C$753</c:f>
              <c:strCache>
                <c:ptCount val="151"/>
                <c:pt idx="0">
                  <c:v> 600</c:v>
                </c:pt>
                <c:pt idx="1">
                  <c:v> 601</c:v>
                </c:pt>
                <c:pt idx="2">
                  <c:v> 602</c:v>
                </c:pt>
                <c:pt idx="3">
                  <c:v> 603</c:v>
                </c:pt>
                <c:pt idx="4">
                  <c:v> 604</c:v>
                </c:pt>
                <c:pt idx="5">
                  <c:v> 605</c:v>
                </c:pt>
                <c:pt idx="6">
                  <c:v> 606</c:v>
                </c:pt>
                <c:pt idx="7">
                  <c:v> 607</c:v>
                </c:pt>
                <c:pt idx="8">
                  <c:v> 608</c:v>
                </c:pt>
                <c:pt idx="9">
                  <c:v> 609</c:v>
                </c:pt>
                <c:pt idx="10">
                  <c:v> 610</c:v>
                </c:pt>
                <c:pt idx="11">
                  <c:v> 611</c:v>
                </c:pt>
                <c:pt idx="12">
                  <c:v> 612</c:v>
                </c:pt>
                <c:pt idx="13">
                  <c:v> 613</c:v>
                </c:pt>
                <c:pt idx="14">
                  <c:v> 614</c:v>
                </c:pt>
                <c:pt idx="15">
                  <c:v> 615</c:v>
                </c:pt>
                <c:pt idx="16">
                  <c:v> 616</c:v>
                </c:pt>
                <c:pt idx="17">
                  <c:v> 617</c:v>
                </c:pt>
                <c:pt idx="18">
                  <c:v> 618</c:v>
                </c:pt>
                <c:pt idx="19">
                  <c:v> 619</c:v>
                </c:pt>
                <c:pt idx="20">
                  <c:v> 620</c:v>
                </c:pt>
                <c:pt idx="21">
                  <c:v> 621</c:v>
                </c:pt>
                <c:pt idx="22">
                  <c:v> 622</c:v>
                </c:pt>
                <c:pt idx="23">
                  <c:v> 623</c:v>
                </c:pt>
                <c:pt idx="24">
                  <c:v> 624</c:v>
                </c:pt>
                <c:pt idx="25">
                  <c:v> 625</c:v>
                </c:pt>
                <c:pt idx="26">
                  <c:v> 626</c:v>
                </c:pt>
                <c:pt idx="27">
                  <c:v> 627</c:v>
                </c:pt>
                <c:pt idx="28">
                  <c:v> 628</c:v>
                </c:pt>
                <c:pt idx="29">
                  <c:v> 629</c:v>
                </c:pt>
                <c:pt idx="30">
                  <c:v> 630</c:v>
                </c:pt>
                <c:pt idx="31">
                  <c:v> 631</c:v>
                </c:pt>
                <c:pt idx="32">
                  <c:v> 632</c:v>
                </c:pt>
                <c:pt idx="33">
                  <c:v> 633</c:v>
                </c:pt>
                <c:pt idx="34">
                  <c:v> 634</c:v>
                </c:pt>
                <c:pt idx="35">
                  <c:v> 635</c:v>
                </c:pt>
                <c:pt idx="36">
                  <c:v> 636</c:v>
                </c:pt>
                <c:pt idx="37">
                  <c:v> 637</c:v>
                </c:pt>
                <c:pt idx="38">
                  <c:v> 638</c:v>
                </c:pt>
                <c:pt idx="39">
                  <c:v> 639</c:v>
                </c:pt>
                <c:pt idx="40">
                  <c:v> 640</c:v>
                </c:pt>
                <c:pt idx="41">
                  <c:v> 641</c:v>
                </c:pt>
                <c:pt idx="42">
                  <c:v> 642</c:v>
                </c:pt>
                <c:pt idx="43">
                  <c:v> 643</c:v>
                </c:pt>
                <c:pt idx="44">
                  <c:v> 644</c:v>
                </c:pt>
                <c:pt idx="45">
                  <c:v> 645</c:v>
                </c:pt>
                <c:pt idx="46">
                  <c:v> 646</c:v>
                </c:pt>
                <c:pt idx="47">
                  <c:v> 647</c:v>
                </c:pt>
                <c:pt idx="48">
                  <c:v> 648</c:v>
                </c:pt>
                <c:pt idx="49">
                  <c:v> 649</c:v>
                </c:pt>
                <c:pt idx="50">
                  <c:v> 650</c:v>
                </c:pt>
                <c:pt idx="51">
                  <c:v> 651</c:v>
                </c:pt>
                <c:pt idx="52">
                  <c:v> 652</c:v>
                </c:pt>
                <c:pt idx="53">
                  <c:v> 653</c:v>
                </c:pt>
                <c:pt idx="54">
                  <c:v> 654</c:v>
                </c:pt>
                <c:pt idx="55">
                  <c:v> 655</c:v>
                </c:pt>
                <c:pt idx="56">
                  <c:v> 656</c:v>
                </c:pt>
                <c:pt idx="57">
                  <c:v> 657</c:v>
                </c:pt>
                <c:pt idx="58">
                  <c:v> 658</c:v>
                </c:pt>
                <c:pt idx="59">
                  <c:v> 659</c:v>
                </c:pt>
                <c:pt idx="60">
                  <c:v> 660</c:v>
                </c:pt>
                <c:pt idx="61">
                  <c:v> 661</c:v>
                </c:pt>
                <c:pt idx="62">
                  <c:v> 662</c:v>
                </c:pt>
                <c:pt idx="63">
                  <c:v> 663</c:v>
                </c:pt>
                <c:pt idx="64">
                  <c:v> 664</c:v>
                </c:pt>
                <c:pt idx="65">
                  <c:v> 665</c:v>
                </c:pt>
                <c:pt idx="66">
                  <c:v> 666</c:v>
                </c:pt>
                <c:pt idx="67">
                  <c:v> 667</c:v>
                </c:pt>
                <c:pt idx="68">
                  <c:v> 668</c:v>
                </c:pt>
                <c:pt idx="69">
                  <c:v> 669</c:v>
                </c:pt>
                <c:pt idx="70">
                  <c:v> 670</c:v>
                </c:pt>
                <c:pt idx="71">
                  <c:v> 671</c:v>
                </c:pt>
                <c:pt idx="72">
                  <c:v> 672</c:v>
                </c:pt>
                <c:pt idx="73">
                  <c:v> 673</c:v>
                </c:pt>
                <c:pt idx="74">
                  <c:v> 674</c:v>
                </c:pt>
                <c:pt idx="75">
                  <c:v> 675</c:v>
                </c:pt>
                <c:pt idx="76">
                  <c:v> 676</c:v>
                </c:pt>
                <c:pt idx="77">
                  <c:v> 677</c:v>
                </c:pt>
                <c:pt idx="78">
                  <c:v> 678</c:v>
                </c:pt>
                <c:pt idx="79">
                  <c:v> 679</c:v>
                </c:pt>
                <c:pt idx="80">
                  <c:v> 680</c:v>
                </c:pt>
                <c:pt idx="81">
                  <c:v> 681</c:v>
                </c:pt>
                <c:pt idx="82">
                  <c:v> 682</c:v>
                </c:pt>
                <c:pt idx="83">
                  <c:v> 683</c:v>
                </c:pt>
                <c:pt idx="84">
                  <c:v> 684</c:v>
                </c:pt>
                <c:pt idx="85">
                  <c:v> 685</c:v>
                </c:pt>
                <c:pt idx="86">
                  <c:v> 686</c:v>
                </c:pt>
                <c:pt idx="87">
                  <c:v> 687</c:v>
                </c:pt>
                <c:pt idx="88">
                  <c:v> 688</c:v>
                </c:pt>
                <c:pt idx="89">
                  <c:v> 689</c:v>
                </c:pt>
                <c:pt idx="90">
                  <c:v> 690</c:v>
                </c:pt>
                <c:pt idx="91">
                  <c:v> 691</c:v>
                </c:pt>
                <c:pt idx="92">
                  <c:v> 692</c:v>
                </c:pt>
                <c:pt idx="93">
                  <c:v> 693</c:v>
                </c:pt>
                <c:pt idx="94">
                  <c:v> 694</c:v>
                </c:pt>
                <c:pt idx="95">
                  <c:v> 695</c:v>
                </c:pt>
                <c:pt idx="96">
                  <c:v> 696</c:v>
                </c:pt>
                <c:pt idx="97">
                  <c:v> 697</c:v>
                </c:pt>
                <c:pt idx="98">
                  <c:v> 698</c:v>
                </c:pt>
                <c:pt idx="99">
                  <c:v> 699</c:v>
                </c:pt>
                <c:pt idx="100">
                  <c:v> 700</c:v>
                </c:pt>
                <c:pt idx="101">
                  <c:v> 701</c:v>
                </c:pt>
                <c:pt idx="102">
                  <c:v> 702</c:v>
                </c:pt>
                <c:pt idx="103">
                  <c:v> 703</c:v>
                </c:pt>
                <c:pt idx="104">
                  <c:v> 704</c:v>
                </c:pt>
                <c:pt idx="105">
                  <c:v> 705</c:v>
                </c:pt>
                <c:pt idx="106">
                  <c:v> 706</c:v>
                </c:pt>
                <c:pt idx="107">
                  <c:v> 707</c:v>
                </c:pt>
                <c:pt idx="108">
                  <c:v> 708</c:v>
                </c:pt>
                <c:pt idx="109">
                  <c:v> 709</c:v>
                </c:pt>
                <c:pt idx="110">
                  <c:v> 710</c:v>
                </c:pt>
                <c:pt idx="111">
                  <c:v> 711</c:v>
                </c:pt>
                <c:pt idx="112">
                  <c:v> 712</c:v>
                </c:pt>
                <c:pt idx="113">
                  <c:v> 713</c:v>
                </c:pt>
                <c:pt idx="114">
                  <c:v> 714</c:v>
                </c:pt>
                <c:pt idx="115">
                  <c:v> 715</c:v>
                </c:pt>
                <c:pt idx="116">
                  <c:v> 716</c:v>
                </c:pt>
                <c:pt idx="117">
                  <c:v> 717</c:v>
                </c:pt>
                <c:pt idx="118">
                  <c:v> 718</c:v>
                </c:pt>
                <c:pt idx="119">
                  <c:v> 719</c:v>
                </c:pt>
                <c:pt idx="120">
                  <c:v> 720</c:v>
                </c:pt>
                <c:pt idx="121">
                  <c:v> 721</c:v>
                </c:pt>
                <c:pt idx="122">
                  <c:v> 722</c:v>
                </c:pt>
                <c:pt idx="123">
                  <c:v> 723</c:v>
                </c:pt>
                <c:pt idx="124">
                  <c:v> 724</c:v>
                </c:pt>
                <c:pt idx="125">
                  <c:v> 725</c:v>
                </c:pt>
                <c:pt idx="126">
                  <c:v> 726</c:v>
                </c:pt>
                <c:pt idx="127">
                  <c:v> 727</c:v>
                </c:pt>
                <c:pt idx="128">
                  <c:v> 728</c:v>
                </c:pt>
                <c:pt idx="129">
                  <c:v> 729</c:v>
                </c:pt>
                <c:pt idx="130">
                  <c:v> 730</c:v>
                </c:pt>
                <c:pt idx="131">
                  <c:v> 731</c:v>
                </c:pt>
                <c:pt idx="132">
                  <c:v> 732</c:v>
                </c:pt>
                <c:pt idx="133">
                  <c:v> 733</c:v>
                </c:pt>
                <c:pt idx="134">
                  <c:v> 734</c:v>
                </c:pt>
                <c:pt idx="135">
                  <c:v> 735</c:v>
                </c:pt>
                <c:pt idx="136">
                  <c:v> 736</c:v>
                </c:pt>
                <c:pt idx="137">
                  <c:v> 737</c:v>
                </c:pt>
                <c:pt idx="138">
                  <c:v> 738</c:v>
                </c:pt>
                <c:pt idx="139">
                  <c:v> 739</c:v>
                </c:pt>
                <c:pt idx="140">
                  <c:v> 740</c:v>
                </c:pt>
                <c:pt idx="141">
                  <c:v> 741</c:v>
                </c:pt>
                <c:pt idx="142">
                  <c:v> 742</c:v>
                </c:pt>
                <c:pt idx="143">
                  <c:v> 743</c:v>
                </c:pt>
                <c:pt idx="144">
                  <c:v> 744</c:v>
                </c:pt>
                <c:pt idx="145">
                  <c:v> 745</c:v>
                </c:pt>
                <c:pt idx="146">
                  <c:v> 746</c:v>
                </c:pt>
                <c:pt idx="147">
                  <c:v> 747</c:v>
                </c:pt>
                <c:pt idx="148">
                  <c:v> 748</c:v>
                </c:pt>
                <c:pt idx="149">
                  <c:v> 749</c:v>
                </c:pt>
                <c:pt idx="150">
                  <c:v> 750</c:v>
                </c:pt>
              </c:strCache>
            </c:strRef>
          </c:cat>
          <c:val>
            <c:numRef>
              <c:f>'Enter Data 1'!$G$603:$G$753</c:f>
              <c:numCache>
                <c:formatCode>0</c:formatCode>
                <c:ptCount val="151"/>
              </c:numCache>
            </c:numRef>
          </c:val>
          <c:smooth val="0"/>
          <c:extLst>
            <c:ext xmlns:c16="http://schemas.microsoft.com/office/drawing/2014/chart" uri="{C3380CC4-5D6E-409C-BE32-E72D297353CC}">
              <c16:uniqueId val="{00000018-5DC7-DD46-8ACC-24B4A4FA5154}"/>
            </c:ext>
          </c:extLst>
        </c:ser>
        <c:ser>
          <c:idx val="26"/>
          <c:order val="25"/>
          <c:tx>
            <c:v>R3 in EO</c:v>
          </c:tx>
          <c:spPr>
            <a:ln w="25400" cap="rnd">
              <a:noFill/>
              <a:round/>
            </a:ln>
            <a:effectLst/>
          </c:spPr>
          <c:marker>
            <c:symbol val="circle"/>
            <c:size val="4"/>
            <c:spPr>
              <a:solidFill>
                <a:srgbClr val="FF0000"/>
              </a:solidFill>
              <a:ln w="3175">
                <a:solidFill>
                  <a:srgbClr val="FF0000"/>
                </a:solidFill>
              </a:ln>
              <a:effectLst/>
            </c:spPr>
          </c:marker>
          <c:cat>
            <c:strRef>
              <c:f>'Enter Data 1'!$B$603:$C$753</c:f>
              <c:strCache>
                <c:ptCount val="151"/>
                <c:pt idx="0">
                  <c:v> 600</c:v>
                </c:pt>
                <c:pt idx="1">
                  <c:v> 601</c:v>
                </c:pt>
                <c:pt idx="2">
                  <c:v> 602</c:v>
                </c:pt>
                <c:pt idx="3">
                  <c:v> 603</c:v>
                </c:pt>
                <c:pt idx="4">
                  <c:v> 604</c:v>
                </c:pt>
                <c:pt idx="5">
                  <c:v> 605</c:v>
                </c:pt>
                <c:pt idx="6">
                  <c:v> 606</c:v>
                </c:pt>
                <c:pt idx="7">
                  <c:v> 607</c:v>
                </c:pt>
                <c:pt idx="8">
                  <c:v> 608</c:v>
                </c:pt>
                <c:pt idx="9">
                  <c:v> 609</c:v>
                </c:pt>
                <c:pt idx="10">
                  <c:v> 610</c:v>
                </c:pt>
                <c:pt idx="11">
                  <c:v> 611</c:v>
                </c:pt>
                <c:pt idx="12">
                  <c:v> 612</c:v>
                </c:pt>
                <c:pt idx="13">
                  <c:v> 613</c:v>
                </c:pt>
                <c:pt idx="14">
                  <c:v> 614</c:v>
                </c:pt>
                <c:pt idx="15">
                  <c:v> 615</c:v>
                </c:pt>
                <c:pt idx="16">
                  <c:v> 616</c:v>
                </c:pt>
                <c:pt idx="17">
                  <c:v> 617</c:v>
                </c:pt>
                <c:pt idx="18">
                  <c:v> 618</c:v>
                </c:pt>
                <c:pt idx="19">
                  <c:v> 619</c:v>
                </c:pt>
                <c:pt idx="20">
                  <c:v> 620</c:v>
                </c:pt>
                <c:pt idx="21">
                  <c:v> 621</c:v>
                </c:pt>
                <c:pt idx="22">
                  <c:v> 622</c:v>
                </c:pt>
                <c:pt idx="23">
                  <c:v> 623</c:v>
                </c:pt>
                <c:pt idx="24">
                  <c:v> 624</c:v>
                </c:pt>
                <c:pt idx="25">
                  <c:v> 625</c:v>
                </c:pt>
                <c:pt idx="26">
                  <c:v> 626</c:v>
                </c:pt>
                <c:pt idx="27">
                  <c:v> 627</c:v>
                </c:pt>
                <c:pt idx="28">
                  <c:v> 628</c:v>
                </c:pt>
                <c:pt idx="29">
                  <c:v> 629</c:v>
                </c:pt>
                <c:pt idx="30">
                  <c:v> 630</c:v>
                </c:pt>
                <c:pt idx="31">
                  <c:v> 631</c:v>
                </c:pt>
                <c:pt idx="32">
                  <c:v> 632</c:v>
                </c:pt>
                <c:pt idx="33">
                  <c:v> 633</c:v>
                </c:pt>
                <c:pt idx="34">
                  <c:v> 634</c:v>
                </c:pt>
                <c:pt idx="35">
                  <c:v> 635</c:v>
                </c:pt>
                <c:pt idx="36">
                  <c:v> 636</c:v>
                </c:pt>
                <c:pt idx="37">
                  <c:v> 637</c:v>
                </c:pt>
                <c:pt idx="38">
                  <c:v> 638</c:v>
                </c:pt>
                <c:pt idx="39">
                  <c:v> 639</c:v>
                </c:pt>
                <c:pt idx="40">
                  <c:v> 640</c:v>
                </c:pt>
                <c:pt idx="41">
                  <c:v> 641</c:v>
                </c:pt>
                <c:pt idx="42">
                  <c:v> 642</c:v>
                </c:pt>
                <c:pt idx="43">
                  <c:v> 643</c:v>
                </c:pt>
                <c:pt idx="44">
                  <c:v> 644</c:v>
                </c:pt>
                <c:pt idx="45">
                  <c:v> 645</c:v>
                </c:pt>
                <c:pt idx="46">
                  <c:v> 646</c:v>
                </c:pt>
                <c:pt idx="47">
                  <c:v> 647</c:v>
                </c:pt>
                <c:pt idx="48">
                  <c:v> 648</c:v>
                </c:pt>
                <c:pt idx="49">
                  <c:v> 649</c:v>
                </c:pt>
                <c:pt idx="50">
                  <c:v> 650</c:v>
                </c:pt>
                <c:pt idx="51">
                  <c:v> 651</c:v>
                </c:pt>
                <c:pt idx="52">
                  <c:v> 652</c:v>
                </c:pt>
                <c:pt idx="53">
                  <c:v> 653</c:v>
                </c:pt>
                <c:pt idx="54">
                  <c:v> 654</c:v>
                </c:pt>
                <c:pt idx="55">
                  <c:v> 655</c:v>
                </c:pt>
                <c:pt idx="56">
                  <c:v> 656</c:v>
                </c:pt>
                <c:pt idx="57">
                  <c:v> 657</c:v>
                </c:pt>
                <c:pt idx="58">
                  <c:v> 658</c:v>
                </c:pt>
                <c:pt idx="59">
                  <c:v> 659</c:v>
                </c:pt>
                <c:pt idx="60">
                  <c:v> 660</c:v>
                </c:pt>
                <c:pt idx="61">
                  <c:v> 661</c:v>
                </c:pt>
                <c:pt idx="62">
                  <c:v> 662</c:v>
                </c:pt>
                <c:pt idx="63">
                  <c:v> 663</c:v>
                </c:pt>
                <c:pt idx="64">
                  <c:v> 664</c:v>
                </c:pt>
                <c:pt idx="65">
                  <c:v> 665</c:v>
                </c:pt>
                <c:pt idx="66">
                  <c:v> 666</c:v>
                </c:pt>
                <c:pt idx="67">
                  <c:v> 667</c:v>
                </c:pt>
                <c:pt idx="68">
                  <c:v> 668</c:v>
                </c:pt>
                <c:pt idx="69">
                  <c:v> 669</c:v>
                </c:pt>
                <c:pt idx="70">
                  <c:v> 670</c:v>
                </c:pt>
                <c:pt idx="71">
                  <c:v> 671</c:v>
                </c:pt>
                <c:pt idx="72">
                  <c:v> 672</c:v>
                </c:pt>
                <c:pt idx="73">
                  <c:v> 673</c:v>
                </c:pt>
                <c:pt idx="74">
                  <c:v> 674</c:v>
                </c:pt>
                <c:pt idx="75">
                  <c:v> 675</c:v>
                </c:pt>
                <c:pt idx="76">
                  <c:v> 676</c:v>
                </c:pt>
                <c:pt idx="77">
                  <c:v> 677</c:v>
                </c:pt>
                <c:pt idx="78">
                  <c:v> 678</c:v>
                </c:pt>
                <c:pt idx="79">
                  <c:v> 679</c:v>
                </c:pt>
                <c:pt idx="80">
                  <c:v> 680</c:v>
                </c:pt>
                <c:pt idx="81">
                  <c:v> 681</c:v>
                </c:pt>
                <c:pt idx="82">
                  <c:v> 682</c:v>
                </c:pt>
                <c:pt idx="83">
                  <c:v> 683</c:v>
                </c:pt>
                <c:pt idx="84">
                  <c:v> 684</c:v>
                </c:pt>
                <c:pt idx="85">
                  <c:v> 685</c:v>
                </c:pt>
                <c:pt idx="86">
                  <c:v> 686</c:v>
                </c:pt>
                <c:pt idx="87">
                  <c:v> 687</c:v>
                </c:pt>
                <c:pt idx="88">
                  <c:v> 688</c:v>
                </c:pt>
                <c:pt idx="89">
                  <c:v> 689</c:v>
                </c:pt>
                <c:pt idx="90">
                  <c:v> 690</c:v>
                </c:pt>
                <c:pt idx="91">
                  <c:v> 691</c:v>
                </c:pt>
                <c:pt idx="92">
                  <c:v> 692</c:v>
                </c:pt>
                <c:pt idx="93">
                  <c:v> 693</c:v>
                </c:pt>
                <c:pt idx="94">
                  <c:v> 694</c:v>
                </c:pt>
                <c:pt idx="95">
                  <c:v> 695</c:v>
                </c:pt>
                <c:pt idx="96">
                  <c:v> 696</c:v>
                </c:pt>
                <c:pt idx="97">
                  <c:v> 697</c:v>
                </c:pt>
                <c:pt idx="98">
                  <c:v> 698</c:v>
                </c:pt>
                <c:pt idx="99">
                  <c:v> 699</c:v>
                </c:pt>
                <c:pt idx="100">
                  <c:v> 700</c:v>
                </c:pt>
                <c:pt idx="101">
                  <c:v> 701</c:v>
                </c:pt>
                <c:pt idx="102">
                  <c:v> 702</c:v>
                </c:pt>
                <c:pt idx="103">
                  <c:v> 703</c:v>
                </c:pt>
                <c:pt idx="104">
                  <c:v> 704</c:v>
                </c:pt>
                <c:pt idx="105">
                  <c:v> 705</c:v>
                </c:pt>
                <c:pt idx="106">
                  <c:v> 706</c:v>
                </c:pt>
                <c:pt idx="107">
                  <c:v> 707</c:v>
                </c:pt>
                <c:pt idx="108">
                  <c:v> 708</c:v>
                </c:pt>
                <c:pt idx="109">
                  <c:v> 709</c:v>
                </c:pt>
                <c:pt idx="110">
                  <c:v> 710</c:v>
                </c:pt>
                <c:pt idx="111">
                  <c:v> 711</c:v>
                </c:pt>
                <c:pt idx="112">
                  <c:v> 712</c:v>
                </c:pt>
                <c:pt idx="113">
                  <c:v> 713</c:v>
                </c:pt>
                <c:pt idx="114">
                  <c:v> 714</c:v>
                </c:pt>
                <c:pt idx="115">
                  <c:v> 715</c:v>
                </c:pt>
                <c:pt idx="116">
                  <c:v> 716</c:v>
                </c:pt>
                <c:pt idx="117">
                  <c:v> 717</c:v>
                </c:pt>
                <c:pt idx="118">
                  <c:v> 718</c:v>
                </c:pt>
                <c:pt idx="119">
                  <c:v> 719</c:v>
                </c:pt>
                <c:pt idx="120">
                  <c:v> 720</c:v>
                </c:pt>
                <c:pt idx="121">
                  <c:v> 721</c:v>
                </c:pt>
                <c:pt idx="122">
                  <c:v> 722</c:v>
                </c:pt>
                <c:pt idx="123">
                  <c:v> 723</c:v>
                </c:pt>
                <c:pt idx="124">
                  <c:v> 724</c:v>
                </c:pt>
                <c:pt idx="125">
                  <c:v> 725</c:v>
                </c:pt>
                <c:pt idx="126">
                  <c:v> 726</c:v>
                </c:pt>
                <c:pt idx="127">
                  <c:v> 727</c:v>
                </c:pt>
                <c:pt idx="128">
                  <c:v> 728</c:v>
                </c:pt>
                <c:pt idx="129">
                  <c:v> 729</c:v>
                </c:pt>
                <c:pt idx="130">
                  <c:v> 730</c:v>
                </c:pt>
                <c:pt idx="131">
                  <c:v> 731</c:v>
                </c:pt>
                <c:pt idx="132">
                  <c:v> 732</c:v>
                </c:pt>
                <c:pt idx="133">
                  <c:v> 733</c:v>
                </c:pt>
                <c:pt idx="134">
                  <c:v> 734</c:v>
                </c:pt>
                <c:pt idx="135">
                  <c:v> 735</c:v>
                </c:pt>
                <c:pt idx="136">
                  <c:v> 736</c:v>
                </c:pt>
                <c:pt idx="137">
                  <c:v> 737</c:v>
                </c:pt>
                <c:pt idx="138">
                  <c:v> 738</c:v>
                </c:pt>
                <c:pt idx="139">
                  <c:v> 739</c:v>
                </c:pt>
                <c:pt idx="140">
                  <c:v> 740</c:v>
                </c:pt>
                <c:pt idx="141">
                  <c:v> 741</c:v>
                </c:pt>
                <c:pt idx="142">
                  <c:v> 742</c:v>
                </c:pt>
                <c:pt idx="143">
                  <c:v> 743</c:v>
                </c:pt>
                <c:pt idx="144">
                  <c:v> 744</c:v>
                </c:pt>
                <c:pt idx="145">
                  <c:v> 745</c:v>
                </c:pt>
                <c:pt idx="146">
                  <c:v> 746</c:v>
                </c:pt>
                <c:pt idx="147">
                  <c:v> 747</c:v>
                </c:pt>
                <c:pt idx="148">
                  <c:v> 748</c:v>
                </c:pt>
                <c:pt idx="149">
                  <c:v> 749</c:v>
                </c:pt>
                <c:pt idx="150">
                  <c:v> 750</c:v>
                </c:pt>
              </c:strCache>
            </c:strRef>
          </c:cat>
          <c:val>
            <c:numRef>
              <c:f>'Enter Data 1'!$J$603:$J$753</c:f>
              <c:numCache>
                <c:formatCode>General</c:formatCode>
                <c:ptCount val="151"/>
              </c:numCache>
            </c:numRef>
          </c:val>
          <c:smooth val="0"/>
          <c:extLst>
            <c:ext xmlns:c16="http://schemas.microsoft.com/office/drawing/2014/chart" uri="{C3380CC4-5D6E-409C-BE32-E72D297353CC}">
              <c16:uniqueId val="{00000019-5DC7-DD46-8ACC-24B4A4FA5154}"/>
            </c:ext>
          </c:extLst>
        </c:ser>
        <c:ser>
          <c:idx val="27"/>
          <c:order val="26"/>
          <c:spPr>
            <a:ln w="25400" cap="rnd">
              <a:noFill/>
              <a:round/>
            </a:ln>
            <a:effectLst/>
          </c:spPr>
          <c:marker>
            <c:symbol val="circle"/>
            <c:size val="4"/>
            <c:spPr>
              <a:solidFill>
                <a:schemeClr val="accent6">
                  <a:lumMod val="75000"/>
                </a:schemeClr>
              </a:solidFill>
              <a:ln w="9525">
                <a:noFill/>
              </a:ln>
              <a:effectLst/>
            </c:spPr>
          </c:marker>
          <c:cat>
            <c:strRef>
              <c:f>'Enter Data 1'!$B$603:$C$753</c:f>
              <c:strCache>
                <c:ptCount val="151"/>
                <c:pt idx="0">
                  <c:v> 600</c:v>
                </c:pt>
                <c:pt idx="1">
                  <c:v> 601</c:v>
                </c:pt>
                <c:pt idx="2">
                  <c:v> 602</c:v>
                </c:pt>
                <c:pt idx="3">
                  <c:v> 603</c:v>
                </c:pt>
                <c:pt idx="4">
                  <c:v> 604</c:v>
                </c:pt>
                <c:pt idx="5">
                  <c:v> 605</c:v>
                </c:pt>
                <c:pt idx="6">
                  <c:v> 606</c:v>
                </c:pt>
                <c:pt idx="7">
                  <c:v> 607</c:v>
                </c:pt>
                <c:pt idx="8">
                  <c:v> 608</c:v>
                </c:pt>
                <c:pt idx="9">
                  <c:v> 609</c:v>
                </c:pt>
                <c:pt idx="10">
                  <c:v> 610</c:v>
                </c:pt>
                <c:pt idx="11">
                  <c:v> 611</c:v>
                </c:pt>
                <c:pt idx="12">
                  <c:v> 612</c:v>
                </c:pt>
                <c:pt idx="13">
                  <c:v> 613</c:v>
                </c:pt>
                <c:pt idx="14">
                  <c:v> 614</c:v>
                </c:pt>
                <c:pt idx="15">
                  <c:v> 615</c:v>
                </c:pt>
                <c:pt idx="16">
                  <c:v> 616</c:v>
                </c:pt>
                <c:pt idx="17">
                  <c:v> 617</c:v>
                </c:pt>
                <c:pt idx="18">
                  <c:v> 618</c:v>
                </c:pt>
                <c:pt idx="19">
                  <c:v> 619</c:v>
                </c:pt>
                <c:pt idx="20">
                  <c:v> 620</c:v>
                </c:pt>
                <c:pt idx="21">
                  <c:v> 621</c:v>
                </c:pt>
                <c:pt idx="22">
                  <c:v> 622</c:v>
                </c:pt>
                <c:pt idx="23">
                  <c:v> 623</c:v>
                </c:pt>
                <c:pt idx="24">
                  <c:v> 624</c:v>
                </c:pt>
                <c:pt idx="25">
                  <c:v> 625</c:v>
                </c:pt>
                <c:pt idx="26">
                  <c:v> 626</c:v>
                </c:pt>
                <c:pt idx="27">
                  <c:v> 627</c:v>
                </c:pt>
                <c:pt idx="28">
                  <c:v> 628</c:v>
                </c:pt>
                <c:pt idx="29">
                  <c:v> 629</c:v>
                </c:pt>
                <c:pt idx="30">
                  <c:v> 630</c:v>
                </c:pt>
                <c:pt idx="31">
                  <c:v> 631</c:v>
                </c:pt>
                <c:pt idx="32">
                  <c:v> 632</c:v>
                </c:pt>
                <c:pt idx="33">
                  <c:v> 633</c:v>
                </c:pt>
                <c:pt idx="34">
                  <c:v> 634</c:v>
                </c:pt>
                <c:pt idx="35">
                  <c:v> 635</c:v>
                </c:pt>
                <c:pt idx="36">
                  <c:v> 636</c:v>
                </c:pt>
                <c:pt idx="37">
                  <c:v> 637</c:v>
                </c:pt>
                <c:pt idx="38">
                  <c:v> 638</c:v>
                </c:pt>
                <c:pt idx="39">
                  <c:v> 639</c:v>
                </c:pt>
                <c:pt idx="40">
                  <c:v> 640</c:v>
                </c:pt>
                <c:pt idx="41">
                  <c:v> 641</c:v>
                </c:pt>
                <c:pt idx="42">
                  <c:v> 642</c:v>
                </c:pt>
                <c:pt idx="43">
                  <c:v> 643</c:v>
                </c:pt>
                <c:pt idx="44">
                  <c:v> 644</c:v>
                </c:pt>
                <c:pt idx="45">
                  <c:v> 645</c:v>
                </c:pt>
                <c:pt idx="46">
                  <c:v> 646</c:v>
                </c:pt>
                <c:pt idx="47">
                  <c:v> 647</c:v>
                </c:pt>
                <c:pt idx="48">
                  <c:v> 648</c:v>
                </c:pt>
                <c:pt idx="49">
                  <c:v> 649</c:v>
                </c:pt>
                <c:pt idx="50">
                  <c:v> 650</c:v>
                </c:pt>
                <c:pt idx="51">
                  <c:v> 651</c:v>
                </c:pt>
                <c:pt idx="52">
                  <c:v> 652</c:v>
                </c:pt>
                <c:pt idx="53">
                  <c:v> 653</c:v>
                </c:pt>
                <c:pt idx="54">
                  <c:v> 654</c:v>
                </c:pt>
                <c:pt idx="55">
                  <c:v> 655</c:v>
                </c:pt>
                <c:pt idx="56">
                  <c:v> 656</c:v>
                </c:pt>
                <c:pt idx="57">
                  <c:v> 657</c:v>
                </c:pt>
                <c:pt idx="58">
                  <c:v> 658</c:v>
                </c:pt>
                <c:pt idx="59">
                  <c:v> 659</c:v>
                </c:pt>
                <c:pt idx="60">
                  <c:v> 660</c:v>
                </c:pt>
                <c:pt idx="61">
                  <c:v> 661</c:v>
                </c:pt>
                <c:pt idx="62">
                  <c:v> 662</c:v>
                </c:pt>
                <c:pt idx="63">
                  <c:v> 663</c:v>
                </c:pt>
                <c:pt idx="64">
                  <c:v> 664</c:v>
                </c:pt>
                <c:pt idx="65">
                  <c:v> 665</c:v>
                </c:pt>
                <c:pt idx="66">
                  <c:v> 666</c:v>
                </c:pt>
                <c:pt idx="67">
                  <c:v> 667</c:v>
                </c:pt>
                <c:pt idx="68">
                  <c:v> 668</c:v>
                </c:pt>
                <c:pt idx="69">
                  <c:v> 669</c:v>
                </c:pt>
                <c:pt idx="70">
                  <c:v> 670</c:v>
                </c:pt>
                <c:pt idx="71">
                  <c:v> 671</c:v>
                </c:pt>
                <c:pt idx="72">
                  <c:v> 672</c:v>
                </c:pt>
                <c:pt idx="73">
                  <c:v> 673</c:v>
                </c:pt>
                <c:pt idx="74">
                  <c:v> 674</c:v>
                </c:pt>
                <c:pt idx="75">
                  <c:v> 675</c:v>
                </c:pt>
                <c:pt idx="76">
                  <c:v> 676</c:v>
                </c:pt>
                <c:pt idx="77">
                  <c:v> 677</c:v>
                </c:pt>
                <c:pt idx="78">
                  <c:v> 678</c:v>
                </c:pt>
                <c:pt idx="79">
                  <c:v> 679</c:v>
                </c:pt>
                <c:pt idx="80">
                  <c:v> 680</c:v>
                </c:pt>
                <c:pt idx="81">
                  <c:v> 681</c:v>
                </c:pt>
                <c:pt idx="82">
                  <c:v> 682</c:v>
                </c:pt>
                <c:pt idx="83">
                  <c:v> 683</c:v>
                </c:pt>
                <c:pt idx="84">
                  <c:v> 684</c:v>
                </c:pt>
                <c:pt idx="85">
                  <c:v> 685</c:v>
                </c:pt>
                <c:pt idx="86">
                  <c:v> 686</c:v>
                </c:pt>
                <c:pt idx="87">
                  <c:v> 687</c:v>
                </c:pt>
                <c:pt idx="88">
                  <c:v> 688</c:v>
                </c:pt>
                <c:pt idx="89">
                  <c:v> 689</c:v>
                </c:pt>
                <c:pt idx="90">
                  <c:v> 690</c:v>
                </c:pt>
                <c:pt idx="91">
                  <c:v> 691</c:v>
                </c:pt>
                <c:pt idx="92">
                  <c:v> 692</c:v>
                </c:pt>
                <c:pt idx="93">
                  <c:v> 693</c:v>
                </c:pt>
                <c:pt idx="94">
                  <c:v> 694</c:v>
                </c:pt>
                <c:pt idx="95">
                  <c:v> 695</c:v>
                </c:pt>
                <c:pt idx="96">
                  <c:v> 696</c:v>
                </c:pt>
                <c:pt idx="97">
                  <c:v> 697</c:v>
                </c:pt>
                <c:pt idx="98">
                  <c:v> 698</c:v>
                </c:pt>
                <c:pt idx="99">
                  <c:v> 699</c:v>
                </c:pt>
                <c:pt idx="100">
                  <c:v> 700</c:v>
                </c:pt>
                <c:pt idx="101">
                  <c:v> 701</c:v>
                </c:pt>
                <c:pt idx="102">
                  <c:v> 702</c:v>
                </c:pt>
                <c:pt idx="103">
                  <c:v> 703</c:v>
                </c:pt>
                <c:pt idx="104">
                  <c:v> 704</c:v>
                </c:pt>
                <c:pt idx="105">
                  <c:v> 705</c:v>
                </c:pt>
                <c:pt idx="106">
                  <c:v> 706</c:v>
                </c:pt>
                <c:pt idx="107">
                  <c:v> 707</c:v>
                </c:pt>
                <c:pt idx="108">
                  <c:v> 708</c:v>
                </c:pt>
                <c:pt idx="109">
                  <c:v> 709</c:v>
                </c:pt>
                <c:pt idx="110">
                  <c:v> 710</c:v>
                </c:pt>
                <c:pt idx="111">
                  <c:v> 711</c:v>
                </c:pt>
                <c:pt idx="112">
                  <c:v> 712</c:v>
                </c:pt>
                <c:pt idx="113">
                  <c:v> 713</c:v>
                </c:pt>
                <c:pt idx="114">
                  <c:v> 714</c:v>
                </c:pt>
                <c:pt idx="115">
                  <c:v> 715</c:v>
                </c:pt>
                <c:pt idx="116">
                  <c:v> 716</c:v>
                </c:pt>
                <c:pt idx="117">
                  <c:v> 717</c:v>
                </c:pt>
                <c:pt idx="118">
                  <c:v> 718</c:v>
                </c:pt>
                <c:pt idx="119">
                  <c:v> 719</c:v>
                </c:pt>
                <c:pt idx="120">
                  <c:v> 720</c:v>
                </c:pt>
                <c:pt idx="121">
                  <c:v> 721</c:v>
                </c:pt>
                <c:pt idx="122">
                  <c:v> 722</c:v>
                </c:pt>
                <c:pt idx="123">
                  <c:v> 723</c:v>
                </c:pt>
                <c:pt idx="124">
                  <c:v> 724</c:v>
                </c:pt>
                <c:pt idx="125">
                  <c:v> 725</c:v>
                </c:pt>
                <c:pt idx="126">
                  <c:v> 726</c:v>
                </c:pt>
                <c:pt idx="127">
                  <c:v> 727</c:v>
                </c:pt>
                <c:pt idx="128">
                  <c:v> 728</c:v>
                </c:pt>
                <c:pt idx="129">
                  <c:v> 729</c:v>
                </c:pt>
                <c:pt idx="130">
                  <c:v> 730</c:v>
                </c:pt>
                <c:pt idx="131">
                  <c:v> 731</c:v>
                </c:pt>
                <c:pt idx="132">
                  <c:v> 732</c:v>
                </c:pt>
                <c:pt idx="133">
                  <c:v> 733</c:v>
                </c:pt>
                <c:pt idx="134">
                  <c:v> 734</c:v>
                </c:pt>
                <c:pt idx="135">
                  <c:v> 735</c:v>
                </c:pt>
                <c:pt idx="136">
                  <c:v> 736</c:v>
                </c:pt>
                <c:pt idx="137">
                  <c:v> 737</c:v>
                </c:pt>
                <c:pt idx="138">
                  <c:v> 738</c:v>
                </c:pt>
                <c:pt idx="139">
                  <c:v> 739</c:v>
                </c:pt>
                <c:pt idx="140">
                  <c:v> 740</c:v>
                </c:pt>
                <c:pt idx="141">
                  <c:v> 741</c:v>
                </c:pt>
                <c:pt idx="142">
                  <c:v> 742</c:v>
                </c:pt>
                <c:pt idx="143">
                  <c:v> 743</c:v>
                </c:pt>
                <c:pt idx="144">
                  <c:v> 744</c:v>
                </c:pt>
                <c:pt idx="145">
                  <c:v> 745</c:v>
                </c:pt>
                <c:pt idx="146">
                  <c:v> 746</c:v>
                </c:pt>
                <c:pt idx="147">
                  <c:v> 747</c:v>
                </c:pt>
                <c:pt idx="148">
                  <c:v> 748</c:v>
                </c:pt>
                <c:pt idx="149">
                  <c:v> 749</c:v>
                </c:pt>
                <c:pt idx="150">
                  <c:v> 750</c:v>
                </c:pt>
              </c:strCache>
            </c:strRef>
          </c:cat>
          <c:val>
            <c:numRef>
              <c:f>'Enter Data 1'!$AB$603:$AB$753</c:f>
              <c:numCache>
                <c:formatCode>General</c:formatCode>
                <c:ptCount val="151"/>
              </c:numCache>
            </c:numRef>
          </c:val>
          <c:smooth val="0"/>
          <c:extLst>
            <c:ext xmlns:c16="http://schemas.microsoft.com/office/drawing/2014/chart" uri="{C3380CC4-5D6E-409C-BE32-E72D297353CC}">
              <c16:uniqueId val="{0000001A-5DC7-DD46-8ACC-24B4A4FA5154}"/>
            </c:ext>
          </c:extLst>
        </c:ser>
        <c:dLbls>
          <c:showLegendKey val="0"/>
          <c:showVal val="0"/>
          <c:showCatName val="0"/>
          <c:showSerName val="0"/>
          <c:showPercent val="0"/>
          <c:showBubbleSize val="0"/>
        </c:dLbls>
        <c:marker val="1"/>
        <c:smooth val="0"/>
        <c:axId val="561890808"/>
        <c:axId val="561888888"/>
      </c:lineChart>
      <c:catAx>
        <c:axId val="561890808"/>
        <c:scaling>
          <c:orientation val="minMax"/>
        </c:scaling>
        <c:delete val="0"/>
        <c:axPos val="b"/>
        <c:title>
          <c:tx>
            <c:rich>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r>
                  <a:rPr lang="en-US" sz="1050">
                    <a:latin typeface="Times New Roman" panose="02020603050405020304" pitchFamily="18" charset="0"/>
                    <a:cs typeface="Times New Roman" panose="02020603050405020304" pitchFamily="18" charset="0"/>
                  </a:rPr>
                  <a:t>Trials</a:t>
                </a:r>
                <a:endParaRPr lang="en-US" sz="900">
                  <a:latin typeface="Times New Roman" panose="02020603050405020304" pitchFamily="18" charset="0"/>
                  <a:cs typeface="Times New Roman" panose="02020603050405020304" pitchFamily="18" charset="0"/>
                </a:endParaRPr>
              </a:p>
            </c:rich>
          </c:tx>
          <c:layout>
            <c:manualLayout>
              <c:xMode val="edge"/>
              <c:yMode val="edge"/>
              <c:x val="0.48528797761538073"/>
              <c:y val="0.94981360590696773"/>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out"/>
        <c:minorTickMark val="none"/>
        <c:tickLblPos val="low"/>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chemeClr val="tx1"/>
                </a:solidFill>
                <a:latin typeface="Times New Roman" panose="02020603050405020304" pitchFamily="18" charset="0"/>
                <a:ea typeface="+mn-ea"/>
                <a:cs typeface="Times New Roman" panose="02020603050405020304" pitchFamily="18" charset="0"/>
              </a:defRPr>
            </a:pPr>
            <a:endParaRPr lang="en-US"/>
          </a:p>
        </c:txPr>
        <c:crossAx val="561888888"/>
        <c:crossesAt val="-5"/>
        <c:auto val="0"/>
        <c:lblAlgn val="ctr"/>
        <c:lblOffset val="100"/>
        <c:tickLblSkip val="15"/>
        <c:tickMarkSkip val="15"/>
        <c:noMultiLvlLbl val="1"/>
      </c:catAx>
      <c:valAx>
        <c:axId val="561888888"/>
        <c:scaling>
          <c:orientation val="minMax"/>
          <c:max val="12"/>
          <c:min val="-5"/>
        </c:scaling>
        <c:delete val="0"/>
        <c:axPos val="l"/>
        <c:numFmt formatCode="General" sourceLinked="1"/>
        <c:majorTickMark val="out"/>
        <c:minorTickMark val="none"/>
        <c:tickLblPos val="nextTo"/>
        <c:spPr>
          <a:solidFill>
            <a:schemeClr val="bg1"/>
          </a:solidFill>
          <a:ln>
            <a:solidFill>
              <a:schemeClr val="tx1"/>
            </a:solidFill>
          </a:ln>
          <a:effectLst/>
        </c:spPr>
        <c:txPr>
          <a:bodyPr rot="-60000000" spcFirstLastPara="1" vertOverflow="ellipsis" vert="horz" wrap="square" anchor="ctr" anchorCtr="1"/>
          <a:lstStyle/>
          <a:p>
            <a:pPr>
              <a:defRPr sz="900" b="0" i="0" u="none" strike="noStrike" kern="1200" baseline="0">
                <a:solidFill>
                  <a:schemeClr val="bg1"/>
                </a:solidFill>
                <a:latin typeface="+mn-lt"/>
                <a:ea typeface="+mn-ea"/>
                <a:cs typeface="+mn-cs"/>
              </a:defRPr>
            </a:pPr>
            <a:endParaRPr lang="en-US"/>
          </a:p>
        </c:txPr>
        <c:crossAx val="561890808"/>
        <c:crosses val="autoZero"/>
        <c:crossBetween val="midCat"/>
        <c:majorUnit val="1"/>
      </c:valAx>
      <c:valAx>
        <c:axId val="239067407"/>
        <c:scaling>
          <c:orientation val="minMax"/>
          <c:max val="17"/>
          <c:min val="0"/>
        </c:scaling>
        <c:delete val="0"/>
        <c:axPos val="r"/>
        <c:numFmt formatCode="General"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bg1"/>
                </a:solidFill>
                <a:latin typeface="+mn-lt"/>
                <a:ea typeface="+mn-ea"/>
                <a:cs typeface="+mn-cs"/>
              </a:defRPr>
            </a:pPr>
            <a:endParaRPr lang="en-US"/>
          </a:p>
        </c:txPr>
        <c:crossAx val="159216431"/>
        <c:crosses val="max"/>
        <c:crossBetween val="between"/>
      </c:valAx>
      <c:catAx>
        <c:axId val="159216431"/>
        <c:scaling>
          <c:orientation val="minMax"/>
        </c:scaling>
        <c:delete val="1"/>
        <c:axPos val="b"/>
        <c:numFmt formatCode="General" sourceLinked="1"/>
        <c:majorTickMark val="out"/>
        <c:minorTickMark val="none"/>
        <c:tickLblPos val="nextTo"/>
        <c:crossAx val="239067407"/>
        <c:crosses val="autoZero"/>
        <c:auto val="1"/>
        <c:lblAlgn val="ctr"/>
        <c:lblOffset val="100"/>
        <c:noMultiLvlLbl val="0"/>
      </c:cat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en-US"/>
    </a:p>
  </c:txPr>
  <c:printSettings>
    <c:headerFooter/>
    <c:pageMargins b="0.75" l="0.7" r="0.7" t="0.75" header="0.3" footer="0.3"/>
    <c:pageSetup/>
  </c:printSettings>
  <c:userShapes r:id="rId3"/>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latin typeface="Times New Roman" panose="02020603050405020304" pitchFamily="18" charset="0"/>
                <a:cs typeface="Times New Roman" panose="02020603050405020304" pitchFamily="18" charset="0"/>
              </a:rPr>
              <a:t>Skill-Based</a:t>
            </a:r>
            <a:r>
              <a:rPr lang="en-US" baseline="0">
                <a:latin typeface="Times New Roman" panose="02020603050405020304" pitchFamily="18" charset="0"/>
                <a:cs typeface="Times New Roman" panose="02020603050405020304" pitchFamily="18" charset="0"/>
              </a:rPr>
              <a:t> Treatment</a:t>
            </a:r>
            <a:endParaRPr lang="en-US">
              <a:latin typeface="Times New Roman" panose="02020603050405020304" pitchFamily="18" charset="0"/>
              <a:cs typeface="Times New Roman" panose="02020603050405020304" pitchFamily="18" charset="0"/>
            </a:endParaRP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3.2143372703412075E-2"/>
          <c:y val="0.1205932494419506"/>
          <c:w val="0.9501630577427822"/>
          <c:h val="0.75130191085927345"/>
        </c:manualLayout>
      </c:layout>
      <c:barChart>
        <c:barDir val="col"/>
        <c:grouping val="clustered"/>
        <c:varyColors val="0"/>
        <c:ser>
          <c:idx val="20"/>
          <c:order val="19"/>
          <c:spPr>
            <a:solidFill>
              <a:schemeClr val="bg1">
                <a:lumMod val="95000"/>
              </a:schemeClr>
            </a:solidFill>
            <a:ln w="25400">
              <a:noFill/>
            </a:ln>
            <a:effectLst/>
          </c:spPr>
          <c:invertIfNegative val="0"/>
          <c:cat>
            <c:strRef>
              <c:f>'Enter Data 1'!$C$3:$C$153</c:f>
              <c:strCache>
                <c:ptCount val="151"/>
                <c:pt idx="0">
                  <c:v> 0</c:v>
                </c:pt>
                <c:pt idx="1">
                  <c:v> 1</c:v>
                </c:pt>
                <c:pt idx="2">
                  <c:v> 2</c:v>
                </c:pt>
                <c:pt idx="3">
                  <c:v> 3</c:v>
                </c:pt>
                <c:pt idx="4">
                  <c:v> 4</c:v>
                </c:pt>
                <c:pt idx="5">
                  <c:v> 5</c:v>
                </c:pt>
                <c:pt idx="6">
                  <c:v> 6</c:v>
                </c:pt>
                <c:pt idx="7">
                  <c:v> 7</c:v>
                </c:pt>
                <c:pt idx="8">
                  <c:v> 8</c:v>
                </c:pt>
                <c:pt idx="9">
                  <c:v> 9</c:v>
                </c:pt>
                <c:pt idx="10">
                  <c:v> 10</c:v>
                </c:pt>
                <c:pt idx="11">
                  <c:v> 11</c:v>
                </c:pt>
                <c:pt idx="12">
                  <c:v> 12</c:v>
                </c:pt>
                <c:pt idx="13">
                  <c:v> 13</c:v>
                </c:pt>
                <c:pt idx="14">
                  <c:v> 14</c:v>
                </c:pt>
                <c:pt idx="15">
                  <c:v> 15</c:v>
                </c:pt>
                <c:pt idx="16">
                  <c:v> 16</c:v>
                </c:pt>
                <c:pt idx="17">
                  <c:v> 17</c:v>
                </c:pt>
                <c:pt idx="18">
                  <c:v> 18</c:v>
                </c:pt>
                <c:pt idx="19">
                  <c:v> 19</c:v>
                </c:pt>
                <c:pt idx="20">
                  <c:v> 20</c:v>
                </c:pt>
                <c:pt idx="21">
                  <c:v> 21</c:v>
                </c:pt>
                <c:pt idx="22">
                  <c:v> 22</c:v>
                </c:pt>
                <c:pt idx="23">
                  <c:v> 23</c:v>
                </c:pt>
                <c:pt idx="24">
                  <c:v> 24</c:v>
                </c:pt>
                <c:pt idx="25">
                  <c:v> 25</c:v>
                </c:pt>
                <c:pt idx="26">
                  <c:v> 26</c:v>
                </c:pt>
                <c:pt idx="27">
                  <c:v> 27</c:v>
                </c:pt>
                <c:pt idx="28">
                  <c:v> 28</c:v>
                </c:pt>
                <c:pt idx="29">
                  <c:v> 29</c:v>
                </c:pt>
                <c:pt idx="30">
                  <c:v> 30</c:v>
                </c:pt>
                <c:pt idx="31">
                  <c:v> 31</c:v>
                </c:pt>
                <c:pt idx="32">
                  <c:v> 32</c:v>
                </c:pt>
                <c:pt idx="33">
                  <c:v> 33</c:v>
                </c:pt>
                <c:pt idx="34">
                  <c:v> 34</c:v>
                </c:pt>
                <c:pt idx="35">
                  <c:v> 35</c:v>
                </c:pt>
                <c:pt idx="36">
                  <c:v> 36</c:v>
                </c:pt>
                <c:pt idx="37">
                  <c:v> 37</c:v>
                </c:pt>
                <c:pt idx="38">
                  <c:v> 38</c:v>
                </c:pt>
                <c:pt idx="39">
                  <c:v> 39</c:v>
                </c:pt>
                <c:pt idx="40">
                  <c:v> 40</c:v>
                </c:pt>
                <c:pt idx="41">
                  <c:v> 41</c:v>
                </c:pt>
                <c:pt idx="42">
                  <c:v> 42</c:v>
                </c:pt>
                <c:pt idx="43">
                  <c:v> 43</c:v>
                </c:pt>
                <c:pt idx="44">
                  <c:v> 44</c:v>
                </c:pt>
                <c:pt idx="45">
                  <c:v> 45</c:v>
                </c:pt>
                <c:pt idx="46">
                  <c:v> 46</c:v>
                </c:pt>
                <c:pt idx="47">
                  <c:v> 47</c:v>
                </c:pt>
                <c:pt idx="48">
                  <c:v> 48</c:v>
                </c:pt>
                <c:pt idx="49">
                  <c:v> 49</c:v>
                </c:pt>
                <c:pt idx="50">
                  <c:v> 50</c:v>
                </c:pt>
                <c:pt idx="51">
                  <c:v> 51</c:v>
                </c:pt>
                <c:pt idx="52">
                  <c:v> 52</c:v>
                </c:pt>
                <c:pt idx="53">
                  <c:v> 53</c:v>
                </c:pt>
                <c:pt idx="54">
                  <c:v> 54</c:v>
                </c:pt>
                <c:pt idx="55">
                  <c:v> 55</c:v>
                </c:pt>
                <c:pt idx="56">
                  <c:v> 56</c:v>
                </c:pt>
                <c:pt idx="57">
                  <c:v> 57</c:v>
                </c:pt>
                <c:pt idx="58">
                  <c:v> 58</c:v>
                </c:pt>
                <c:pt idx="59">
                  <c:v> 59</c:v>
                </c:pt>
                <c:pt idx="60">
                  <c:v> 60</c:v>
                </c:pt>
                <c:pt idx="61">
                  <c:v> 61</c:v>
                </c:pt>
                <c:pt idx="62">
                  <c:v> 62</c:v>
                </c:pt>
                <c:pt idx="63">
                  <c:v> 63</c:v>
                </c:pt>
                <c:pt idx="64">
                  <c:v> 64</c:v>
                </c:pt>
                <c:pt idx="65">
                  <c:v> 65</c:v>
                </c:pt>
                <c:pt idx="66">
                  <c:v> 66</c:v>
                </c:pt>
                <c:pt idx="67">
                  <c:v> 67</c:v>
                </c:pt>
                <c:pt idx="68">
                  <c:v> 68</c:v>
                </c:pt>
                <c:pt idx="69">
                  <c:v> 69</c:v>
                </c:pt>
                <c:pt idx="70">
                  <c:v> 70</c:v>
                </c:pt>
                <c:pt idx="71">
                  <c:v> 71</c:v>
                </c:pt>
                <c:pt idx="72">
                  <c:v> 72</c:v>
                </c:pt>
                <c:pt idx="73">
                  <c:v> 73</c:v>
                </c:pt>
                <c:pt idx="74">
                  <c:v> 74</c:v>
                </c:pt>
                <c:pt idx="75">
                  <c:v> 75</c:v>
                </c:pt>
                <c:pt idx="76">
                  <c:v> 76</c:v>
                </c:pt>
                <c:pt idx="77">
                  <c:v> 77</c:v>
                </c:pt>
                <c:pt idx="78">
                  <c:v> 78</c:v>
                </c:pt>
                <c:pt idx="79">
                  <c:v> 79</c:v>
                </c:pt>
                <c:pt idx="80">
                  <c:v> 80</c:v>
                </c:pt>
                <c:pt idx="81">
                  <c:v> 81</c:v>
                </c:pt>
                <c:pt idx="82">
                  <c:v> 82</c:v>
                </c:pt>
                <c:pt idx="83">
                  <c:v> 83</c:v>
                </c:pt>
                <c:pt idx="84">
                  <c:v> 84</c:v>
                </c:pt>
                <c:pt idx="85">
                  <c:v> 85</c:v>
                </c:pt>
                <c:pt idx="86">
                  <c:v> 86</c:v>
                </c:pt>
                <c:pt idx="87">
                  <c:v> 87</c:v>
                </c:pt>
                <c:pt idx="88">
                  <c:v> 88</c:v>
                </c:pt>
                <c:pt idx="89">
                  <c:v> 89</c:v>
                </c:pt>
                <c:pt idx="90">
                  <c:v> 90</c:v>
                </c:pt>
                <c:pt idx="91">
                  <c:v> 91</c:v>
                </c:pt>
                <c:pt idx="92">
                  <c:v> 92</c:v>
                </c:pt>
                <c:pt idx="93">
                  <c:v> 93</c:v>
                </c:pt>
                <c:pt idx="94">
                  <c:v> 94</c:v>
                </c:pt>
                <c:pt idx="95">
                  <c:v> 95</c:v>
                </c:pt>
                <c:pt idx="96">
                  <c:v> 96</c:v>
                </c:pt>
                <c:pt idx="97">
                  <c:v> 97</c:v>
                </c:pt>
                <c:pt idx="98">
                  <c:v> 98</c:v>
                </c:pt>
                <c:pt idx="99">
                  <c:v> 99</c:v>
                </c:pt>
                <c:pt idx="100">
                  <c:v> 100</c:v>
                </c:pt>
                <c:pt idx="101">
                  <c:v> 101</c:v>
                </c:pt>
                <c:pt idx="102">
                  <c:v> 102</c:v>
                </c:pt>
                <c:pt idx="103">
                  <c:v> 103</c:v>
                </c:pt>
                <c:pt idx="104">
                  <c:v> 104</c:v>
                </c:pt>
                <c:pt idx="105">
                  <c:v> 105</c:v>
                </c:pt>
                <c:pt idx="106">
                  <c:v> 106</c:v>
                </c:pt>
                <c:pt idx="107">
                  <c:v> 107</c:v>
                </c:pt>
                <c:pt idx="108">
                  <c:v> 108</c:v>
                </c:pt>
                <c:pt idx="109">
                  <c:v> 109</c:v>
                </c:pt>
                <c:pt idx="110">
                  <c:v> 110</c:v>
                </c:pt>
                <c:pt idx="111">
                  <c:v> 111</c:v>
                </c:pt>
                <c:pt idx="112">
                  <c:v> 112</c:v>
                </c:pt>
                <c:pt idx="113">
                  <c:v> 113</c:v>
                </c:pt>
                <c:pt idx="114">
                  <c:v> 114</c:v>
                </c:pt>
                <c:pt idx="115">
                  <c:v> 115</c:v>
                </c:pt>
                <c:pt idx="116">
                  <c:v> 116</c:v>
                </c:pt>
                <c:pt idx="117">
                  <c:v> 117</c:v>
                </c:pt>
                <c:pt idx="118">
                  <c:v> 118</c:v>
                </c:pt>
                <c:pt idx="119">
                  <c:v> 119</c:v>
                </c:pt>
                <c:pt idx="120">
                  <c:v> 120</c:v>
                </c:pt>
                <c:pt idx="121">
                  <c:v> 121</c:v>
                </c:pt>
                <c:pt idx="122">
                  <c:v> 122</c:v>
                </c:pt>
                <c:pt idx="123">
                  <c:v> 123</c:v>
                </c:pt>
                <c:pt idx="124">
                  <c:v> 124</c:v>
                </c:pt>
                <c:pt idx="125">
                  <c:v> 125</c:v>
                </c:pt>
                <c:pt idx="126">
                  <c:v> 126</c:v>
                </c:pt>
                <c:pt idx="127">
                  <c:v> 127</c:v>
                </c:pt>
                <c:pt idx="128">
                  <c:v> 128</c:v>
                </c:pt>
                <c:pt idx="129">
                  <c:v> 129</c:v>
                </c:pt>
                <c:pt idx="130">
                  <c:v> 130</c:v>
                </c:pt>
                <c:pt idx="131">
                  <c:v> 131</c:v>
                </c:pt>
                <c:pt idx="132">
                  <c:v> 132</c:v>
                </c:pt>
                <c:pt idx="133">
                  <c:v> 133</c:v>
                </c:pt>
                <c:pt idx="134">
                  <c:v> 134</c:v>
                </c:pt>
                <c:pt idx="135">
                  <c:v> 135</c:v>
                </c:pt>
                <c:pt idx="136">
                  <c:v> 136</c:v>
                </c:pt>
                <c:pt idx="137">
                  <c:v> 137</c:v>
                </c:pt>
                <c:pt idx="138">
                  <c:v> 138</c:v>
                </c:pt>
                <c:pt idx="139">
                  <c:v> 139</c:v>
                </c:pt>
                <c:pt idx="140">
                  <c:v> 140</c:v>
                </c:pt>
                <c:pt idx="141">
                  <c:v> 141</c:v>
                </c:pt>
                <c:pt idx="142">
                  <c:v> 142</c:v>
                </c:pt>
                <c:pt idx="143">
                  <c:v> 143</c:v>
                </c:pt>
                <c:pt idx="144">
                  <c:v> 144</c:v>
                </c:pt>
                <c:pt idx="145">
                  <c:v> 145</c:v>
                </c:pt>
                <c:pt idx="146">
                  <c:v> 146</c:v>
                </c:pt>
                <c:pt idx="147">
                  <c:v> 147</c:v>
                </c:pt>
                <c:pt idx="148">
                  <c:v> 148</c:v>
                </c:pt>
                <c:pt idx="149">
                  <c:v> 149</c:v>
                </c:pt>
                <c:pt idx="150">
                  <c:v> 150</c:v>
                </c:pt>
              </c:strCache>
            </c:strRef>
          </c:cat>
          <c:val>
            <c:numRef>
              <c:f>'Enter Data 1'!$AC$753:$AC$903</c:f>
              <c:numCache>
                <c:formatCode>General</c:formatCode>
                <c:ptCount val="151"/>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pt idx="35">
                  <c:v>#N/A</c:v>
                </c:pt>
                <c:pt idx="36">
                  <c:v>#N/A</c:v>
                </c:pt>
                <c:pt idx="37">
                  <c:v>#N/A</c:v>
                </c:pt>
                <c:pt idx="38">
                  <c:v>#N/A</c:v>
                </c:pt>
                <c:pt idx="39">
                  <c:v>#N/A</c:v>
                </c:pt>
                <c:pt idx="40">
                  <c:v>#N/A</c:v>
                </c:pt>
                <c:pt idx="41">
                  <c:v>#N/A</c:v>
                </c:pt>
                <c:pt idx="42">
                  <c:v>#N/A</c:v>
                </c:pt>
                <c:pt idx="43">
                  <c:v>#N/A</c:v>
                </c:pt>
                <c:pt idx="44">
                  <c:v>#N/A</c:v>
                </c:pt>
                <c:pt idx="45">
                  <c:v>#N/A</c:v>
                </c:pt>
                <c:pt idx="46">
                  <c:v>#N/A</c:v>
                </c:pt>
                <c:pt idx="47">
                  <c:v>#N/A</c:v>
                </c:pt>
                <c:pt idx="48">
                  <c:v>#N/A</c:v>
                </c:pt>
                <c:pt idx="49">
                  <c:v>#N/A</c:v>
                </c:pt>
                <c:pt idx="50">
                  <c:v>#N/A</c:v>
                </c:pt>
                <c:pt idx="51">
                  <c:v>#N/A</c:v>
                </c:pt>
                <c:pt idx="52">
                  <c:v>#N/A</c:v>
                </c:pt>
                <c:pt idx="53">
                  <c:v>#N/A</c:v>
                </c:pt>
                <c:pt idx="54">
                  <c:v>#N/A</c:v>
                </c:pt>
                <c:pt idx="55">
                  <c:v>#N/A</c:v>
                </c:pt>
                <c:pt idx="56">
                  <c:v>#N/A</c:v>
                </c:pt>
                <c:pt idx="57">
                  <c:v>#N/A</c:v>
                </c:pt>
                <c:pt idx="58">
                  <c:v>#N/A</c:v>
                </c:pt>
                <c:pt idx="59">
                  <c:v>#N/A</c:v>
                </c:pt>
                <c:pt idx="60">
                  <c:v>#N/A</c:v>
                </c:pt>
                <c:pt idx="61">
                  <c:v>#N/A</c:v>
                </c:pt>
                <c:pt idx="62">
                  <c:v>#N/A</c:v>
                </c:pt>
                <c:pt idx="63">
                  <c:v>#N/A</c:v>
                </c:pt>
                <c:pt idx="64">
                  <c:v>#N/A</c:v>
                </c:pt>
                <c:pt idx="65">
                  <c:v>#N/A</c:v>
                </c:pt>
                <c:pt idx="66">
                  <c:v>#N/A</c:v>
                </c:pt>
                <c:pt idx="67">
                  <c:v>#N/A</c:v>
                </c:pt>
                <c:pt idx="68">
                  <c:v>#N/A</c:v>
                </c:pt>
                <c:pt idx="69">
                  <c:v>#N/A</c:v>
                </c:pt>
                <c:pt idx="70">
                  <c:v>#N/A</c:v>
                </c:pt>
                <c:pt idx="71">
                  <c:v>#N/A</c:v>
                </c:pt>
                <c:pt idx="72">
                  <c:v>#N/A</c:v>
                </c:pt>
                <c:pt idx="73">
                  <c:v>#N/A</c:v>
                </c:pt>
                <c:pt idx="74">
                  <c:v>#N/A</c:v>
                </c:pt>
                <c:pt idx="75">
                  <c:v>#N/A</c:v>
                </c:pt>
                <c:pt idx="76">
                  <c:v>#N/A</c:v>
                </c:pt>
                <c:pt idx="77">
                  <c:v>#N/A</c:v>
                </c:pt>
                <c:pt idx="78">
                  <c:v>#N/A</c:v>
                </c:pt>
                <c:pt idx="79">
                  <c:v>#N/A</c:v>
                </c:pt>
                <c:pt idx="80">
                  <c:v>#N/A</c:v>
                </c:pt>
                <c:pt idx="81">
                  <c:v>#N/A</c:v>
                </c:pt>
                <c:pt idx="82">
                  <c:v>#N/A</c:v>
                </c:pt>
                <c:pt idx="83">
                  <c:v>#N/A</c:v>
                </c:pt>
                <c:pt idx="84">
                  <c:v>#N/A</c:v>
                </c:pt>
                <c:pt idx="85">
                  <c:v>#N/A</c:v>
                </c:pt>
                <c:pt idx="86">
                  <c:v>#N/A</c:v>
                </c:pt>
                <c:pt idx="87">
                  <c:v>#N/A</c:v>
                </c:pt>
                <c:pt idx="88">
                  <c:v>#N/A</c:v>
                </c:pt>
                <c:pt idx="89">
                  <c:v>#N/A</c:v>
                </c:pt>
                <c:pt idx="90">
                  <c:v>#N/A</c:v>
                </c:pt>
                <c:pt idx="91">
                  <c:v>#N/A</c:v>
                </c:pt>
                <c:pt idx="92">
                  <c:v>#N/A</c:v>
                </c:pt>
                <c:pt idx="93">
                  <c:v>#N/A</c:v>
                </c:pt>
                <c:pt idx="94">
                  <c:v>#N/A</c:v>
                </c:pt>
                <c:pt idx="95">
                  <c:v>#N/A</c:v>
                </c:pt>
                <c:pt idx="96">
                  <c:v>#N/A</c:v>
                </c:pt>
                <c:pt idx="97">
                  <c:v>#N/A</c:v>
                </c:pt>
                <c:pt idx="98">
                  <c:v>#N/A</c:v>
                </c:pt>
                <c:pt idx="99">
                  <c:v>#N/A</c:v>
                </c:pt>
                <c:pt idx="100">
                  <c:v>#N/A</c:v>
                </c:pt>
                <c:pt idx="101">
                  <c:v>#N/A</c:v>
                </c:pt>
                <c:pt idx="102">
                  <c:v>#N/A</c:v>
                </c:pt>
                <c:pt idx="103">
                  <c:v>#N/A</c:v>
                </c:pt>
                <c:pt idx="104">
                  <c:v>#N/A</c:v>
                </c:pt>
                <c:pt idx="105">
                  <c:v>#N/A</c:v>
                </c:pt>
                <c:pt idx="106">
                  <c:v>#N/A</c:v>
                </c:pt>
                <c:pt idx="107">
                  <c:v>#N/A</c:v>
                </c:pt>
                <c:pt idx="108">
                  <c:v>#N/A</c:v>
                </c:pt>
                <c:pt idx="109">
                  <c:v>#N/A</c:v>
                </c:pt>
                <c:pt idx="110">
                  <c:v>#N/A</c:v>
                </c:pt>
                <c:pt idx="111">
                  <c:v>#N/A</c:v>
                </c:pt>
                <c:pt idx="112">
                  <c:v>#N/A</c:v>
                </c:pt>
                <c:pt idx="113">
                  <c:v>#N/A</c:v>
                </c:pt>
                <c:pt idx="114">
                  <c:v>#N/A</c:v>
                </c:pt>
                <c:pt idx="115">
                  <c:v>#N/A</c:v>
                </c:pt>
                <c:pt idx="116">
                  <c:v>#N/A</c:v>
                </c:pt>
                <c:pt idx="117">
                  <c:v>#N/A</c:v>
                </c:pt>
                <c:pt idx="118">
                  <c:v>#N/A</c:v>
                </c:pt>
                <c:pt idx="119">
                  <c:v>#N/A</c:v>
                </c:pt>
                <c:pt idx="120">
                  <c:v>#N/A</c:v>
                </c:pt>
                <c:pt idx="121">
                  <c:v>#N/A</c:v>
                </c:pt>
                <c:pt idx="122">
                  <c:v>#N/A</c:v>
                </c:pt>
                <c:pt idx="123">
                  <c:v>#N/A</c:v>
                </c:pt>
                <c:pt idx="124">
                  <c:v>#N/A</c:v>
                </c:pt>
                <c:pt idx="125">
                  <c:v>#N/A</c:v>
                </c:pt>
                <c:pt idx="126">
                  <c:v>#N/A</c:v>
                </c:pt>
                <c:pt idx="127">
                  <c:v>#N/A</c:v>
                </c:pt>
                <c:pt idx="128">
                  <c:v>#N/A</c:v>
                </c:pt>
                <c:pt idx="129">
                  <c:v>#N/A</c:v>
                </c:pt>
                <c:pt idx="130">
                  <c:v>#N/A</c:v>
                </c:pt>
                <c:pt idx="131">
                  <c:v>#N/A</c:v>
                </c:pt>
                <c:pt idx="132">
                  <c:v>#N/A</c:v>
                </c:pt>
                <c:pt idx="133">
                  <c:v>#N/A</c:v>
                </c:pt>
                <c:pt idx="134">
                  <c:v>#N/A</c:v>
                </c:pt>
                <c:pt idx="135">
                  <c:v>#N/A</c:v>
                </c:pt>
                <c:pt idx="136">
                  <c:v>#N/A</c:v>
                </c:pt>
                <c:pt idx="137">
                  <c:v>#N/A</c:v>
                </c:pt>
                <c:pt idx="138">
                  <c:v>#N/A</c:v>
                </c:pt>
                <c:pt idx="139">
                  <c:v>#N/A</c:v>
                </c:pt>
                <c:pt idx="140">
                  <c:v>#N/A</c:v>
                </c:pt>
                <c:pt idx="141">
                  <c:v>#N/A</c:v>
                </c:pt>
                <c:pt idx="142">
                  <c:v>#N/A</c:v>
                </c:pt>
                <c:pt idx="143">
                  <c:v>#N/A</c:v>
                </c:pt>
                <c:pt idx="144">
                  <c:v>#N/A</c:v>
                </c:pt>
                <c:pt idx="145">
                  <c:v>#N/A</c:v>
                </c:pt>
                <c:pt idx="146">
                  <c:v>#N/A</c:v>
                </c:pt>
                <c:pt idx="147">
                  <c:v>#N/A</c:v>
                </c:pt>
                <c:pt idx="148">
                  <c:v>#N/A</c:v>
                </c:pt>
                <c:pt idx="149">
                  <c:v>#N/A</c:v>
                </c:pt>
                <c:pt idx="150">
                  <c:v>#N/A</c:v>
                </c:pt>
              </c:numCache>
            </c:numRef>
          </c:val>
          <c:extLst>
            <c:ext xmlns:c16="http://schemas.microsoft.com/office/drawing/2014/chart" uri="{C3380CC4-5D6E-409C-BE32-E72D297353CC}">
              <c16:uniqueId val="{00000000-1121-E944-AC8C-F34A9D6E4B4C}"/>
            </c:ext>
          </c:extLst>
        </c:ser>
        <c:dLbls>
          <c:showLegendKey val="0"/>
          <c:showVal val="0"/>
          <c:showCatName val="0"/>
          <c:showSerName val="0"/>
          <c:showPercent val="0"/>
          <c:showBubbleSize val="0"/>
        </c:dLbls>
        <c:gapWidth val="0"/>
        <c:axId val="159216431"/>
        <c:axId val="239067407"/>
      </c:barChart>
      <c:lineChart>
        <c:grouping val="standard"/>
        <c:varyColors val="0"/>
        <c:ser>
          <c:idx val="0"/>
          <c:order val="0"/>
          <c:spPr>
            <a:ln w="12700" cap="rnd">
              <a:noFill/>
              <a:round/>
            </a:ln>
            <a:effectLst/>
          </c:spPr>
          <c:marker>
            <c:symbol val="circle"/>
            <c:size val="4"/>
            <c:spPr>
              <a:solidFill>
                <a:schemeClr val="accent4">
                  <a:lumMod val="60000"/>
                  <a:lumOff val="40000"/>
                </a:schemeClr>
              </a:solidFill>
              <a:ln w="3175">
                <a:solidFill>
                  <a:schemeClr val="accent4">
                    <a:lumMod val="60000"/>
                    <a:lumOff val="40000"/>
                  </a:schemeClr>
                </a:solidFill>
              </a:ln>
              <a:effectLst/>
            </c:spPr>
          </c:marker>
          <c:cat>
            <c:strRef>
              <c:f>'Enter Data 1'!$B$753:$C$903</c:f>
              <c:strCache>
                <c:ptCount val="151"/>
                <c:pt idx="0">
                  <c:v> 750</c:v>
                </c:pt>
                <c:pt idx="1">
                  <c:v> 751</c:v>
                </c:pt>
                <c:pt idx="2">
                  <c:v> 752</c:v>
                </c:pt>
                <c:pt idx="3">
                  <c:v> 753</c:v>
                </c:pt>
                <c:pt idx="4">
                  <c:v> 754</c:v>
                </c:pt>
                <c:pt idx="5">
                  <c:v> 755</c:v>
                </c:pt>
                <c:pt idx="6">
                  <c:v> 756</c:v>
                </c:pt>
                <c:pt idx="7">
                  <c:v> 757</c:v>
                </c:pt>
                <c:pt idx="8">
                  <c:v> 758</c:v>
                </c:pt>
                <c:pt idx="9">
                  <c:v> 759</c:v>
                </c:pt>
                <c:pt idx="10">
                  <c:v> 760</c:v>
                </c:pt>
                <c:pt idx="11">
                  <c:v> 761</c:v>
                </c:pt>
                <c:pt idx="12">
                  <c:v> 762</c:v>
                </c:pt>
                <c:pt idx="13">
                  <c:v> 763</c:v>
                </c:pt>
                <c:pt idx="14">
                  <c:v> 764</c:v>
                </c:pt>
                <c:pt idx="15">
                  <c:v> 765</c:v>
                </c:pt>
                <c:pt idx="16">
                  <c:v> 766</c:v>
                </c:pt>
                <c:pt idx="17">
                  <c:v> 767</c:v>
                </c:pt>
                <c:pt idx="18">
                  <c:v> 768</c:v>
                </c:pt>
                <c:pt idx="19">
                  <c:v> 769</c:v>
                </c:pt>
                <c:pt idx="20">
                  <c:v> 770</c:v>
                </c:pt>
                <c:pt idx="21">
                  <c:v> 771</c:v>
                </c:pt>
                <c:pt idx="22">
                  <c:v> 772</c:v>
                </c:pt>
                <c:pt idx="23">
                  <c:v> 773</c:v>
                </c:pt>
                <c:pt idx="24">
                  <c:v> 774</c:v>
                </c:pt>
                <c:pt idx="25">
                  <c:v> 775</c:v>
                </c:pt>
                <c:pt idx="26">
                  <c:v> 776</c:v>
                </c:pt>
                <c:pt idx="27">
                  <c:v> 777</c:v>
                </c:pt>
                <c:pt idx="28">
                  <c:v> 778</c:v>
                </c:pt>
                <c:pt idx="29">
                  <c:v> 779</c:v>
                </c:pt>
                <c:pt idx="30">
                  <c:v> 780</c:v>
                </c:pt>
                <c:pt idx="31">
                  <c:v> 781</c:v>
                </c:pt>
                <c:pt idx="32">
                  <c:v> 782</c:v>
                </c:pt>
                <c:pt idx="33">
                  <c:v> 783</c:v>
                </c:pt>
                <c:pt idx="34">
                  <c:v> 784</c:v>
                </c:pt>
                <c:pt idx="35">
                  <c:v> 785</c:v>
                </c:pt>
                <c:pt idx="36">
                  <c:v> 786</c:v>
                </c:pt>
                <c:pt idx="37">
                  <c:v> 787</c:v>
                </c:pt>
                <c:pt idx="38">
                  <c:v> 788</c:v>
                </c:pt>
                <c:pt idx="39">
                  <c:v> 789</c:v>
                </c:pt>
                <c:pt idx="40">
                  <c:v> 790</c:v>
                </c:pt>
                <c:pt idx="41">
                  <c:v> 791</c:v>
                </c:pt>
                <c:pt idx="42">
                  <c:v> 792</c:v>
                </c:pt>
                <c:pt idx="43">
                  <c:v> 793</c:v>
                </c:pt>
                <c:pt idx="44">
                  <c:v> 794</c:v>
                </c:pt>
                <c:pt idx="45">
                  <c:v> 795</c:v>
                </c:pt>
                <c:pt idx="46">
                  <c:v> 796</c:v>
                </c:pt>
                <c:pt idx="47">
                  <c:v> 797</c:v>
                </c:pt>
                <c:pt idx="48">
                  <c:v> 798</c:v>
                </c:pt>
                <c:pt idx="49">
                  <c:v> 799</c:v>
                </c:pt>
                <c:pt idx="50">
                  <c:v> 800</c:v>
                </c:pt>
                <c:pt idx="51">
                  <c:v> 801</c:v>
                </c:pt>
                <c:pt idx="52">
                  <c:v> 802</c:v>
                </c:pt>
                <c:pt idx="53">
                  <c:v> 803</c:v>
                </c:pt>
                <c:pt idx="54">
                  <c:v> 804</c:v>
                </c:pt>
                <c:pt idx="55">
                  <c:v> 805</c:v>
                </c:pt>
                <c:pt idx="56">
                  <c:v> 806</c:v>
                </c:pt>
                <c:pt idx="57">
                  <c:v> 807</c:v>
                </c:pt>
                <c:pt idx="58">
                  <c:v> 808</c:v>
                </c:pt>
                <c:pt idx="59">
                  <c:v> 809</c:v>
                </c:pt>
                <c:pt idx="60">
                  <c:v> 810</c:v>
                </c:pt>
                <c:pt idx="61">
                  <c:v> 811</c:v>
                </c:pt>
                <c:pt idx="62">
                  <c:v> 812</c:v>
                </c:pt>
                <c:pt idx="63">
                  <c:v> 813</c:v>
                </c:pt>
                <c:pt idx="64">
                  <c:v> 814</c:v>
                </c:pt>
                <c:pt idx="65">
                  <c:v> 815</c:v>
                </c:pt>
                <c:pt idx="66">
                  <c:v> 816</c:v>
                </c:pt>
                <c:pt idx="67">
                  <c:v> 817</c:v>
                </c:pt>
                <c:pt idx="68">
                  <c:v> 818</c:v>
                </c:pt>
                <c:pt idx="69">
                  <c:v> 819</c:v>
                </c:pt>
                <c:pt idx="70">
                  <c:v> 820</c:v>
                </c:pt>
                <c:pt idx="71">
                  <c:v> 821</c:v>
                </c:pt>
                <c:pt idx="72">
                  <c:v> 822</c:v>
                </c:pt>
                <c:pt idx="73">
                  <c:v> 823</c:v>
                </c:pt>
                <c:pt idx="74">
                  <c:v> 824</c:v>
                </c:pt>
                <c:pt idx="75">
                  <c:v> 825</c:v>
                </c:pt>
                <c:pt idx="76">
                  <c:v> 826</c:v>
                </c:pt>
                <c:pt idx="77">
                  <c:v> 827</c:v>
                </c:pt>
                <c:pt idx="78">
                  <c:v> 828</c:v>
                </c:pt>
                <c:pt idx="79">
                  <c:v> 829</c:v>
                </c:pt>
                <c:pt idx="80">
                  <c:v> 830</c:v>
                </c:pt>
                <c:pt idx="81">
                  <c:v> 831</c:v>
                </c:pt>
                <c:pt idx="82">
                  <c:v> 832</c:v>
                </c:pt>
                <c:pt idx="83">
                  <c:v> 833</c:v>
                </c:pt>
                <c:pt idx="84">
                  <c:v> 834</c:v>
                </c:pt>
                <c:pt idx="85">
                  <c:v> 835</c:v>
                </c:pt>
                <c:pt idx="86">
                  <c:v> 836</c:v>
                </c:pt>
                <c:pt idx="87">
                  <c:v> 837</c:v>
                </c:pt>
                <c:pt idx="88">
                  <c:v> 838</c:v>
                </c:pt>
                <c:pt idx="89">
                  <c:v> 839</c:v>
                </c:pt>
                <c:pt idx="90">
                  <c:v> 840</c:v>
                </c:pt>
                <c:pt idx="91">
                  <c:v> 841</c:v>
                </c:pt>
                <c:pt idx="92">
                  <c:v> 842</c:v>
                </c:pt>
                <c:pt idx="93">
                  <c:v> 843</c:v>
                </c:pt>
                <c:pt idx="94">
                  <c:v> 844</c:v>
                </c:pt>
                <c:pt idx="95">
                  <c:v> 845</c:v>
                </c:pt>
                <c:pt idx="96">
                  <c:v> 846</c:v>
                </c:pt>
                <c:pt idx="97">
                  <c:v> 847</c:v>
                </c:pt>
                <c:pt idx="98">
                  <c:v> 848</c:v>
                </c:pt>
                <c:pt idx="99">
                  <c:v> 849</c:v>
                </c:pt>
                <c:pt idx="100">
                  <c:v> 850</c:v>
                </c:pt>
                <c:pt idx="101">
                  <c:v> 851</c:v>
                </c:pt>
                <c:pt idx="102">
                  <c:v> 852</c:v>
                </c:pt>
                <c:pt idx="103">
                  <c:v> 853</c:v>
                </c:pt>
                <c:pt idx="104">
                  <c:v> 854</c:v>
                </c:pt>
                <c:pt idx="105">
                  <c:v> 855</c:v>
                </c:pt>
                <c:pt idx="106">
                  <c:v> 856</c:v>
                </c:pt>
                <c:pt idx="107">
                  <c:v> 857</c:v>
                </c:pt>
                <c:pt idx="108">
                  <c:v> 858</c:v>
                </c:pt>
                <c:pt idx="109">
                  <c:v> 859</c:v>
                </c:pt>
                <c:pt idx="110">
                  <c:v> 860</c:v>
                </c:pt>
                <c:pt idx="111">
                  <c:v> 861</c:v>
                </c:pt>
                <c:pt idx="112">
                  <c:v> 862</c:v>
                </c:pt>
                <c:pt idx="113">
                  <c:v> 863</c:v>
                </c:pt>
                <c:pt idx="114">
                  <c:v> 864</c:v>
                </c:pt>
                <c:pt idx="115">
                  <c:v> 865</c:v>
                </c:pt>
                <c:pt idx="116">
                  <c:v> 866</c:v>
                </c:pt>
                <c:pt idx="117">
                  <c:v> 867</c:v>
                </c:pt>
                <c:pt idx="118">
                  <c:v> 868</c:v>
                </c:pt>
                <c:pt idx="119">
                  <c:v> 869</c:v>
                </c:pt>
                <c:pt idx="120">
                  <c:v> 870</c:v>
                </c:pt>
                <c:pt idx="121">
                  <c:v> 871</c:v>
                </c:pt>
                <c:pt idx="122">
                  <c:v> 872</c:v>
                </c:pt>
                <c:pt idx="123">
                  <c:v> 873</c:v>
                </c:pt>
                <c:pt idx="124">
                  <c:v> 874</c:v>
                </c:pt>
                <c:pt idx="125">
                  <c:v> 875</c:v>
                </c:pt>
                <c:pt idx="126">
                  <c:v> 876</c:v>
                </c:pt>
                <c:pt idx="127">
                  <c:v> 877</c:v>
                </c:pt>
                <c:pt idx="128">
                  <c:v> 878</c:v>
                </c:pt>
                <c:pt idx="129">
                  <c:v> 879</c:v>
                </c:pt>
                <c:pt idx="130">
                  <c:v> 880</c:v>
                </c:pt>
                <c:pt idx="131">
                  <c:v> 881</c:v>
                </c:pt>
                <c:pt idx="132">
                  <c:v> 882</c:v>
                </c:pt>
                <c:pt idx="133">
                  <c:v> 883</c:v>
                </c:pt>
                <c:pt idx="134">
                  <c:v> 884</c:v>
                </c:pt>
                <c:pt idx="135">
                  <c:v> 885</c:v>
                </c:pt>
                <c:pt idx="136">
                  <c:v> 886</c:v>
                </c:pt>
                <c:pt idx="137">
                  <c:v> 887</c:v>
                </c:pt>
                <c:pt idx="138">
                  <c:v> 888</c:v>
                </c:pt>
                <c:pt idx="139">
                  <c:v> 889</c:v>
                </c:pt>
                <c:pt idx="140">
                  <c:v> 890</c:v>
                </c:pt>
                <c:pt idx="141">
                  <c:v> 891</c:v>
                </c:pt>
                <c:pt idx="142">
                  <c:v> 892</c:v>
                </c:pt>
                <c:pt idx="143">
                  <c:v> 893</c:v>
                </c:pt>
                <c:pt idx="144">
                  <c:v> 894</c:v>
                </c:pt>
                <c:pt idx="145">
                  <c:v> 895</c:v>
                </c:pt>
                <c:pt idx="146">
                  <c:v> 896</c:v>
                </c:pt>
                <c:pt idx="147">
                  <c:v> 897</c:v>
                </c:pt>
                <c:pt idx="148">
                  <c:v> 898</c:v>
                </c:pt>
                <c:pt idx="149">
                  <c:v> 899</c:v>
                </c:pt>
                <c:pt idx="150">
                  <c:v> 900</c:v>
                </c:pt>
              </c:strCache>
            </c:strRef>
          </c:cat>
          <c:val>
            <c:numRef>
              <c:f>'Enter Data 1'!$H$753:$H$903</c:f>
              <c:numCache>
                <c:formatCode>General</c:formatCode>
                <c:ptCount val="151"/>
              </c:numCache>
            </c:numRef>
          </c:val>
          <c:smooth val="0"/>
          <c:extLst>
            <c:ext xmlns:c16="http://schemas.microsoft.com/office/drawing/2014/chart" uri="{C3380CC4-5D6E-409C-BE32-E72D297353CC}">
              <c16:uniqueId val="{00000001-1121-E944-AC8C-F34A9D6E4B4C}"/>
            </c:ext>
          </c:extLst>
        </c:ser>
        <c:ser>
          <c:idx val="1"/>
          <c:order val="1"/>
          <c:spPr>
            <a:ln w="12700" cap="rnd">
              <a:noFill/>
              <a:round/>
            </a:ln>
            <a:effectLst/>
          </c:spPr>
          <c:marker>
            <c:symbol val="circle"/>
            <c:size val="4"/>
            <c:spPr>
              <a:solidFill>
                <a:srgbClr val="FFAB2F"/>
              </a:solidFill>
              <a:ln w="3175">
                <a:solidFill>
                  <a:srgbClr val="FFAB2F"/>
                </a:solidFill>
              </a:ln>
              <a:effectLst/>
            </c:spPr>
          </c:marker>
          <c:cat>
            <c:strRef>
              <c:f>'Enter Data 1'!$B$753:$C$903</c:f>
              <c:strCache>
                <c:ptCount val="151"/>
                <c:pt idx="0">
                  <c:v> 750</c:v>
                </c:pt>
                <c:pt idx="1">
                  <c:v> 751</c:v>
                </c:pt>
                <c:pt idx="2">
                  <c:v> 752</c:v>
                </c:pt>
                <c:pt idx="3">
                  <c:v> 753</c:v>
                </c:pt>
                <c:pt idx="4">
                  <c:v> 754</c:v>
                </c:pt>
                <c:pt idx="5">
                  <c:v> 755</c:v>
                </c:pt>
                <c:pt idx="6">
                  <c:v> 756</c:v>
                </c:pt>
                <c:pt idx="7">
                  <c:v> 757</c:v>
                </c:pt>
                <c:pt idx="8">
                  <c:v> 758</c:v>
                </c:pt>
                <c:pt idx="9">
                  <c:v> 759</c:v>
                </c:pt>
                <c:pt idx="10">
                  <c:v> 760</c:v>
                </c:pt>
                <c:pt idx="11">
                  <c:v> 761</c:v>
                </c:pt>
                <c:pt idx="12">
                  <c:v> 762</c:v>
                </c:pt>
                <c:pt idx="13">
                  <c:v> 763</c:v>
                </c:pt>
                <c:pt idx="14">
                  <c:v> 764</c:v>
                </c:pt>
                <c:pt idx="15">
                  <c:v> 765</c:v>
                </c:pt>
                <c:pt idx="16">
                  <c:v> 766</c:v>
                </c:pt>
                <c:pt idx="17">
                  <c:v> 767</c:v>
                </c:pt>
                <c:pt idx="18">
                  <c:v> 768</c:v>
                </c:pt>
                <c:pt idx="19">
                  <c:v> 769</c:v>
                </c:pt>
                <c:pt idx="20">
                  <c:v> 770</c:v>
                </c:pt>
                <c:pt idx="21">
                  <c:v> 771</c:v>
                </c:pt>
                <c:pt idx="22">
                  <c:v> 772</c:v>
                </c:pt>
                <c:pt idx="23">
                  <c:v> 773</c:v>
                </c:pt>
                <c:pt idx="24">
                  <c:v> 774</c:v>
                </c:pt>
                <c:pt idx="25">
                  <c:v> 775</c:v>
                </c:pt>
                <c:pt idx="26">
                  <c:v> 776</c:v>
                </c:pt>
                <c:pt idx="27">
                  <c:v> 777</c:v>
                </c:pt>
                <c:pt idx="28">
                  <c:v> 778</c:v>
                </c:pt>
                <c:pt idx="29">
                  <c:v> 779</c:v>
                </c:pt>
                <c:pt idx="30">
                  <c:v> 780</c:v>
                </c:pt>
                <c:pt idx="31">
                  <c:v> 781</c:v>
                </c:pt>
                <c:pt idx="32">
                  <c:v> 782</c:v>
                </c:pt>
                <c:pt idx="33">
                  <c:v> 783</c:v>
                </c:pt>
                <c:pt idx="34">
                  <c:v> 784</c:v>
                </c:pt>
                <c:pt idx="35">
                  <c:v> 785</c:v>
                </c:pt>
                <c:pt idx="36">
                  <c:v> 786</c:v>
                </c:pt>
                <c:pt idx="37">
                  <c:v> 787</c:v>
                </c:pt>
                <c:pt idx="38">
                  <c:v> 788</c:v>
                </c:pt>
                <c:pt idx="39">
                  <c:v> 789</c:v>
                </c:pt>
                <c:pt idx="40">
                  <c:v> 790</c:v>
                </c:pt>
                <c:pt idx="41">
                  <c:v> 791</c:v>
                </c:pt>
                <c:pt idx="42">
                  <c:v> 792</c:v>
                </c:pt>
                <c:pt idx="43">
                  <c:v> 793</c:v>
                </c:pt>
                <c:pt idx="44">
                  <c:v> 794</c:v>
                </c:pt>
                <c:pt idx="45">
                  <c:v> 795</c:v>
                </c:pt>
                <c:pt idx="46">
                  <c:v> 796</c:v>
                </c:pt>
                <c:pt idx="47">
                  <c:v> 797</c:v>
                </c:pt>
                <c:pt idx="48">
                  <c:v> 798</c:v>
                </c:pt>
                <c:pt idx="49">
                  <c:v> 799</c:v>
                </c:pt>
                <c:pt idx="50">
                  <c:v> 800</c:v>
                </c:pt>
                <c:pt idx="51">
                  <c:v> 801</c:v>
                </c:pt>
                <c:pt idx="52">
                  <c:v> 802</c:v>
                </c:pt>
                <c:pt idx="53">
                  <c:v> 803</c:v>
                </c:pt>
                <c:pt idx="54">
                  <c:v> 804</c:v>
                </c:pt>
                <c:pt idx="55">
                  <c:v> 805</c:v>
                </c:pt>
                <c:pt idx="56">
                  <c:v> 806</c:v>
                </c:pt>
                <c:pt idx="57">
                  <c:v> 807</c:v>
                </c:pt>
                <c:pt idx="58">
                  <c:v> 808</c:v>
                </c:pt>
                <c:pt idx="59">
                  <c:v> 809</c:v>
                </c:pt>
                <c:pt idx="60">
                  <c:v> 810</c:v>
                </c:pt>
                <c:pt idx="61">
                  <c:v> 811</c:v>
                </c:pt>
                <c:pt idx="62">
                  <c:v> 812</c:v>
                </c:pt>
                <c:pt idx="63">
                  <c:v> 813</c:v>
                </c:pt>
                <c:pt idx="64">
                  <c:v> 814</c:v>
                </c:pt>
                <c:pt idx="65">
                  <c:v> 815</c:v>
                </c:pt>
                <c:pt idx="66">
                  <c:v> 816</c:v>
                </c:pt>
                <c:pt idx="67">
                  <c:v> 817</c:v>
                </c:pt>
                <c:pt idx="68">
                  <c:v> 818</c:v>
                </c:pt>
                <c:pt idx="69">
                  <c:v> 819</c:v>
                </c:pt>
                <c:pt idx="70">
                  <c:v> 820</c:v>
                </c:pt>
                <c:pt idx="71">
                  <c:v> 821</c:v>
                </c:pt>
                <c:pt idx="72">
                  <c:v> 822</c:v>
                </c:pt>
                <c:pt idx="73">
                  <c:v> 823</c:v>
                </c:pt>
                <c:pt idx="74">
                  <c:v> 824</c:v>
                </c:pt>
                <c:pt idx="75">
                  <c:v> 825</c:v>
                </c:pt>
                <c:pt idx="76">
                  <c:v> 826</c:v>
                </c:pt>
                <c:pt idx="77">
                  <c:v> 827</c:v>
                </c:pt>
                <c:pt idx="78">
                  <c:v> 828</c:v>
                </c:pt>
                <c:pt idx="79">
                  <c:v> 829</c:v>
                </c:pt>
                <c:pt idx="80">
                  <c:v> 830</c:v>
                </c:pt>
                <c:pt idx="81">
                  <c:v> 831</c:v>
                </c:pt>
                <c:pt idx="82">
                  <c:v> 832</c:v>
                </c:pt>
                <c:pt idx="83">
                  <c:v> 833</c:v>
                </c:pt>
                <c:pt idx="84">
                  <c:v> 834</c:v>
                </c:pt>
                <c:pt idx="85">
                  <c:v> 835</c:v>
                </c:pt>
                <c:pt idx="86">
                  <c:v> 836</c:v>
                </c:pt>
                <c:pt idx="87">
                  <c:v> 837</c:v>
                </c:pt>
                <c:pt idx="88">
                  <c:v> 838</c:v>
                </c:pt>
                <c:pt idx="89">
                  <c:v> 839</c:v>
                </c:pt>
                <c:pt idx="90">
                  <c:v> 840</c:v>
                </c:pt>
                <c:pt idx="91">
                  <c:v> 841</c:v>
                </c:pt>
                <c:pt idx="92">
                  <c:v> 842</c:v>
                </c:pt>
                <c:pt idx="93">
                  <c:v> 843</c:v>
                </c:pt>
                <c:pt idx="94">
                  <c:v> 844</c:v>
                </c:pt>
                <c:pt idx="95">
                  <c:v> 845</c:v>
                </c:pt>
                <c:pt idx="96">
                  <c:v> 846</c:v>
                </c:pt>
                <c:pt idx="97">
                  <c:v> 847</c:v>
                </c:pt>
                <c:pt idx="98">
                  <c:v> 848</c:v>
                </c:pt>
                <c:pt idx="99">
                  <c:v> 849</c:v>
                </c:pt>
                <c:pt idx="100">
                  <c:v> 850</c:v>
                </c:pt>
                <c:pt idx="101">
                  <c:v> 851</c:v>
                </c:pt>
                <c:pt idx="102">
                  <c:v> 852</c:v>
                </c:pt>
                <c:pt idx="103">
                  <c:v> 853</c:v>
                </c:pt>
                <c:pt idx="104">
                  <c:v> 854</c:v>
                </c:pt>
                <c:pt idx="105">
                  <c:v> 855</c:v>
                </c:pt>
                <c:pt idx="106">
                  <c:v> 856</c:v>
                </c:pt>
                <c:pt idx="107">
                  <c:v> 857</c:v>
                </c:pt>
                <c:pt idx="108">
                  <c:v> 858</c:v>
                </c:pt>
                <c:pt idx="109">
                  <c:v> 859</c:v>
                </c:pt>
                <c:pt idx="110">
                  <c:v> 860</c:v>
                </c:pt>
                <c:pt idx="111">
                  <c:v> 861</c:v>
                </c:pt>
                <c:pt idx="112">
                  <c:v> 862</c:v>
                </c:pt>
                <c:pt idx="113">
                  <c:v> 863</c:v>
                </c:pt>
                <c:pt idx="114">
                  <c:v> 864</c:v>
                </c:pt>
                <c:pt idx="115">
                  <c:v> 865</c:v>
                </c:pt>
                <c:pt idx="116">
                  <c:v> 866</c:v>
                </c:pt>
                <c:pt idx="117">
                  <c:v> 867</c:v>
                </c:pt>
                <c:pt idx="118">
                  <c:v> 868</c:v>
                </c:pt>
                <c:pt idx="119">
                  <c:v> 869</c:v>
                </c:pt>
                <c:pt idx="120">
                  <c:v> 870</c:v>
                </c:pt>
                <c:pt idx="121">
                  <c:v> 871</c:v>
                </c:pt>
                <c:pt idx="122">
                  <c:v> 872</c:v>
                </c:pt>
                <c:pt idx="123">
                  <c:v> 873</c:v>
                </c:pt>
                <c:pt idx="124">
                  <c:v> 874</c:v>
                </c:pt>
                <c:pt idx="125">
                  <c:v> 875</c:v>
                </c:pt>
                <c:pt idx="126">
                  <c:v> 876</c:v>
                </c:pt>
                <c:pt idx="127">
                  <c:v> 877</c:v>
                </c:pt>
                <c:pt idx="128">
                  <c:v> 878</c:v>
                </c:pt>
                <c:pt idx="129">
                  <c:v> 879</c:v>
                </c:pt>
                <c:pt idx="130">
                  <c:v> 880</c:v>
                </c:pt>
                <c:pt idx="131">
                  <c:v> 881</c:v>
                </c:pt>
                <c:pt idx="132">
                  <c:v> 882</c:v>
                </c:pt>
                <c:pt idx="133">
                  <c:v> 883</c:v>
                </c:pt>
                <c:pt idx="134">
                  <c:v> 884</c:v>
                </c:pt>
                <c:pt idx="135">
                  <c:v> 885</c:v>
                </c:pt>
                <c:pt idx="136">
                  <c:v> 886</c:v>
                </c:pt>
                <c:pt idx="137">
                  <c:v> 887</c:v>
                </c:pt>
                <c:pt idx="138">
                  <c:v> 888</c:v>
                </c:pt>
                <c:pt idx="139">
                  <c:v> 889</c:v>
                </c:pt>
                <c:pt idx="140">
                  <c:v> 890</c:v>
                </c:pt>
                <c:pt idx="141">
                  <c:v> 891</c:v>
                </c:pt>
                <c:pt idx="142">
                  <c:v> 892</c:v>
                </c:pt>
                <c:pt idx="143">
                  <c:v> 893</c:v>
                </c:pt>
                <c:pt idx="144">
                  <c:v> 894</c:v>
                </c:pt>
                <c:pt idx="145">
                  <c:v> 895</c:v>
                </c:pt>
                <c:pt idx="146">
                  <c:v> 896</c:v>
                </c:pt>
                <c:pt idx="147">
                  <c:v> 897</c:v>
                </c:pt>
                <c:pt idx="148">
                  <c:v> 898</c:v>
                </c:pt>
                <c:pt idx="149">
                  <c:v> 899</c:v>
                </c:pt>
                <c:pt idx="150">
                  <c:v> 900</c:v>
                </c:pt>
              </c:strCache>
            </c:strRef>
          </c:cat>
          <c:val>
            <c:numRef>
              <c:f>'Enter Data 1'!$I$753:$I$903</c:f>
              <c:numCache>
                <c:formatCode>General</c:formatCode>
                <c:ptCount val="151"/>
              </c:numCache>
            </c:numRef>
          </c:val>
          <c:smooth val="0"/>
          <c:extLst>
            <c:ext xmlns:c16="http://schemas.microsoft.com/office/drawing/2014/chart" uri="{C3380CC4-5D6E-409C-BE32-E72D297353CC}">
              <c16:uniqueId val="{00000002-1121-E944-AC8C-F34A9D6E4B4C}"/>
            </c:ext>
          </c:extLst>
        </c:ser>
        <c:ser>
          <c:idx val="2"/>
          <c:order val="2"/>
          <c:spPr>
            <a:ln w="28575" cap="rnd">
              <a:noFill/>
              <a:round/>
            </a:ln>
            <a:effectLst/>
          </c:spPr>
          <c:marker>
            <c:symbol val="circle"/>
            <c:size val="4"/>
            <c:spPr>
              <a:noFill/>
              <a:ln w="3175">
                <a:solidFill>
                  <a:schemeClr val="accent6">
                    <a:lumMod val="60000"/>
                    <a:lumOff val="40000"/>
                  </a:schemeClr>
                </a:solidFill>
              </a:ln>
              <a:effectLst/>
            </c:spPr>
          </c:marker>
          <c:cat>
            <c:strRef>
              <c:f>'Enter Data 1'!$B$753:$C$903</c:f>
              <c:strCache>
                <c:ptCount val="151"/>
                <c:pt idx="0">
                  <c:v> 750</c:v>
                </c:pt>
                <c:pt idx="1">
                  <c:v> 751</c:v>
                </c:pt>
                <c:pt idx="2">
                  <c:v> 752</c:v>
                </c:pt>
                <c:pt idx="3">
                  <c:v> 753</c:v>
                </c:pt>
                <c:pt idx="4">
                  <c:v> 754</c:v>
                </c:pt>
                <c:pt idx="5">
                  <c:v> 755</c:v>
                </c:pt>
                <c:pt idx="6">
                  <c:v> 756</c:v>
                </c:pt>
                <c:pt idx="7">
                  <c:v> 757</c:v>
                </c:pt>
                <c:pt idx="8">
                  <c:v> 758</c:v>
                </c:pt>
                <c:pt idx="9">
                  <c:v> 759</c:v>
                </c:pt>
                <c:pt idx="10">
                  <c:v> 760</c:v>
                </c:pt>
                <c:pt idx="11">
                  <c:v> 761</c:v>
                </c:pt>
                <c:pt idx="12">
                  <c:v> 762</c:v>
                </c:pt>
                <c:pt idx="13">
                  <c:v> 763</c:v>
                </c:pt>
                <c:pt idx="14">
                  <c:v> 764</c:v>
                </c:pt>
                <c:pt idx="15">
                  <c:v> 765</c:v>
                </c:pt>
                <c:pt idx="16">
                  <c:v> 766</c:v>
                </c:pt>
                <c:pt idx="17">
                  <c:v> 767</c:v>
                </c:pt>
                <c:pt idx="18">
                  <c:v> 768</c:v>
                </c:pt>
                <c:pt idx="19">
                  <c:v> 769</c:v>
                </c:pt>
                <c:pt idx="20">
                  <c:v> 770</c:v>
                </c:pt>
                <c:pt idx="21">
                  <c:v> 771</c:v>
                </c:pt>
                <c:pt idx="22">
                  <c:v> 772</c:v>
                </c:pt>
                <c:pt idx="23">
                  <c:v> 773</c:v>
                </c:pt>
                <c:pt idx="24">
                  <c:v> 774</c:v>
                </c:pt>
                <c:pt idx="25">
                  <c:v> 775</c:v>
                </c:pt>
                <c:pt idx="26">
                  <c:v> 776</c:v>
                </c:pt>
                <c:pt idx="27">
                  <c:v> 777</c:v>
                </c:pt>
                <c:pt idx="28">
                  <c:v> 778</c:v>
                </c:pt>
                <c:pt idx="29">
                  <c:v> 779</c:v>
                </c:pt>
                <c:pt idx="30">
                  <c:v> 780</c:v>
                </c:pt>
                <c:pt idx="31">
                  <c:v> 781</c:v>
                </c:pt>
                <c:pt idx="32">
                  <c:v> 782</c:v>
                </c:pt>
                <c:pt idx="33">
                  <c:v> 783</c:v>
                </c:pt>
                <c:pt idx="34">
                  <c:v> 784</c:v>
                </c:pt>
                <c:pt idx="35">
                  <c:v> 785</c:v>
                </c:pt>
                <c:pt idx="36">
                  <c:v> 786</c:v>
                </c:pt>
                <c:pt idx="37">
                  <c:v> 787</c:v>
                </c:pt>
                <c:pt idx="38">
                  <c:v> 788</c:v>
                </c:pt>
                <c:pt idx="39">
                  <c:v> 789</c:v>
                </c:pt>
                <c:pt idx="40">
                  <c:v> 790</c:v>
                </c:pt>
                <c:pt idx="41">
                  <c:v> 791</c:v>
                </c:pt>
                <c:pt idx="42">
                  <c:v> 792</c:v>
                </c:pt>
                <c:pt idx="43">
                  <c:v> 793</c:v>
                </c:pt>
                <c:pt idx="44">
                  <c:v> 794</c:v>
                </c:pt>
                <c:pt idx="45">
                  <c:v> 795</c:v>
                </c:pt>
                <c:pt idx="46">
                  <c:v> 796</c:v>
                </c:pt>
                <c:pt idx="47">
                  <c:v> 797</c:v>
                </c:pt>
                <c:pt idx="48">
                  <c:v> 798</c:v>
                </c:pt>
                <c:pt idx="49">
                  <c:v> 799</c:v>
                </c:pt>
                <c:pt idx="50">
                  <c:v> 800</c:v>
                </c:pt>
                <c:pt idx="51">
                  <c:v> 801</c:v>
                </c:pt>
                <c:pt idx="52">
                  <c:v> 802</c:v>
                </c:pt>
                <c:pt idx="53">
                  <c:v> 803</c:v>
                </c:pt>
                <c:pt idx="54">
                  <c:v> 804</c:v>
                </c:pt>
                <c:pt idx="55">
                  <c:v> 805</c:v>
                </c:pt>
                <c:pt idx="56">
                  <c:v> 806</c:v>
                </c:pt>
                <c:pt idx="57">
                  <c:v> 807</c:v>
                </c:pt>
                <c:pt idx="58">
                  <c:v> 808</c:v>
                </c:pt>
                <c:pt idx="59">
                  <c:v> 809</c:v>
                </c:pt>
                <c:pt idx="60">
                  <c:v> 810</c:v>
                </c:pt>
                <c:pt idx="61">
                  <c:v> 811</c:v>
                </c:pt>
                <c:pt idx="62">
                  <c:v> 812</c:v>
                </c:pt>
                <c:pt idx="63">
                  <c:v> 813</c:v>
                </c:pt>
                <c:pt idx="64">
                  <c:v> 814</c:v>
                </c:pt>
                <c:pt idx="65">
                  <c:v> 815</c:v>
                </c:pt>
                <c:pt idx="66">
                  <c:v> 816</c:v>
                </c:pt>
                <c:pt idx="67">
                  <c:v> 817</c:v>
                </c:pt>
                <c:pt idx="68">
                  <c:v> 818</c:v>
                </c:pt>
                <c:pt idx="69">
                  <c:v> 819</c:v>
                </c:pt>
                <c:pt idx="70">
                  <c:v> 820</c:v>
                </c:pt>
                <c:pt idx="71">
                  <c:v> 821</c:v>
                </c:pt>
                <c:pt idx="72">
                  <c:v> 822</c:v>
                </c:pt>
                <c:pt idx="73">
                  <c:v> 823</c:v>
                </c:pt>
                <c:pt idx="74">
                  <c:v> 824</c:v>
                </c:pt>
                <c:pt idx="75">
                  <c:v> 825</c:v>
                </c:pt>
                <c:pt idx="76">
                  <c:v> 826</c:v>
                </c:pt>
                <c:pt idx="77">
                  <c:v> 827</c:v>
                </c:pt>
                <c:pt idx="78">
                  <c:v> 828</c:v>
                </c:pt>
                <c:pt idx="79">
                  <c:v> 829</c:v>
                </c:pt>
                <c:pt idx="80">
                  <c:v> 830</c:v>
                </c:pt>
                <c:pt idx="81">
                  <c:v> 831</c:v>
                </c:pt>
                <c:pt idx="82">
                  <c:v> 832</c:v>
                </c:pt>
                <c:pt idx="83">
                  <c:v> 833</c:v>
                </c:pt>
                <c:pt idx="84">
                  <c:v> 834</c:v>
                </c:pt>
                <c:pt idx="85">
                  <c:v> 835</c:v>
                </c:pt>
                <c:pt idx="86">
                  <c:v> 836</c:v>
                </c:pt>
                <c:pt idx="87">
                  <c:v> 837</c:v>
                </c:pt>
                <c:pt idx="88">
                  <c:v> 838</c:v>
                </c:pt>
                <c:pt idx="89">
                  <c:v> 839</c:v>
                </c:pt>
                <c:pt idx="90">
                  <c:v> 840</c:v>
                </c:pt>
                <c:pt idx="91">
                  <c:v> 841</c:v>
                </c:pt>
                <c:pt idx="92">
                  <c:v> 842</c:v>
                </c:pt>
                <c:pt idx="93">
                  <c:v> 843</c:v>
                </c:pt>
                <c:pt idx="94">
                  <c:v> 844</c:v>
                </c:pt>
                <c:pt idx="95">
                  <c:v> 845</c:v>
                </c:pt>
                <c:pt idx="96">
                  <c:v> 846</c:v>
                </c:pt>
                <c:pt idx="97">
                  <c:v> 847</c:v>
                </c:pt>
                <c:pt idx="98">
                  <c:v> 848</c:v>
                </c:pt>
                <c:pt idx="99">
                  <c:v> 849</c:v>
                </c:pt>
                <c:pt idx="100">
                  <c:v> 850</c:v>
                </c:pt>
                <c:pt idx="101">
                  <c:v> 851</c:v>
                </c:pt>
                <c:pt idx="102">
                  <c:v> 852</c:v>
                </c:pt>
                <c:pt idx="103">
                  <c:v> 853</c:v>
                </c:pt>
                <c:pt idx="104">
                  <c:v> 854</c:v>
                </c:pt>
                <c:pt idx="105">
                  <c:v> 855</c:v>
                </c:pt>
                <c:pt idx="106">
                  <c:v> 856</c:v>
                </c:pt>
                <c:pt idx="107">
                  <c:v> 857</c:v>
                </c:pt>
                <c:pt idx="108">
                  <c:v> 858</c:v>
                </c:pt>
                <c:pt idx="109">
                  <c:v> 859</c:v>
                </c:pt>
                <c:pt idx="110">
                  <c:v> 860</c:v>
                </c:pt>
                <c:pt idx="111">
                  <c:v> 861</c:v>
                </c:pt>
                <c:pt idx="112">
                  <c:v> 862</c:v>
                </c:pt>
                <c:pt idx="113">
                  <c:v> 863</c:v>
                </c:pt>
                <c:pt idx="114">
                  <c:v> 864</c:v>
                </c:pt>
                <c:pt idx="115">
                  <c:v> 865</c:v>
                </c:pt>
                <c:pt idx="116">
                  <c:v> 866</c:v>
                </c:pt>
                <c:pt idx="117">
                  <c:v> 867</c:v>
                </c:pt>
                <c:pt idx="118">
                  <c:v> 868</c:v>
                </c:pt>
                <c:pt idx="119">
                  <c:v> 869</c:v>
                </c:pt>
                <c:pt idx="120">
                  <c:v> 870</c:v>
                </c:pt>
                <c:pt idx="121">
                  <c:v> 871</c:v>
                </c:pt>
                <c:pt idx="122">
                  <c:v> 872</c:v>
                </c:pt>
                <c:pt idx="123">
                  <c:v> 873</c:v>
                </c:pt>
                <c:pt idx="124">
                  <c:v> 874</c:v>
                </c:pt>
                <c:pt idx="125">
                  <c:v> 875</c:v>
                </c:pt>
                <c:pt idx="126">
                  <c:v> 876</c:v>
                </c:pt>
                <c:pt idx="127">
                  <c:v> 877</c:v>
                </c:pt>
                <c:pt idx="128">
                  <c:v> 878</c:v>
                </c:pt>
                <c:pt idx="129">
                  <c:v> 879</c:v>
                </c:pt>
                <c:pt idx="130">
                  <c:v> 880</c:v>
                </c:pt>
                <c:pt idx="131">
                  <c:v> 881</c:v>
                </c:pt>
                <c:pt idx="132">
                  <c:v> 882</c:v>
                </c:pt>
                <c:pt idx="133">
                  <c:v> 883</c:v>
                </c:pt>
                <c:pt idx="134">
                  <c:v> 884</c:v>
                </c:pt>
                <c:pt idx="135">
                  <c:v> 885</c:v>
                </c:pt>
                <c:pt idx="136">
                  <c:v> 886</c:v>
                </c:pt>
                <c:pt idx="137">
                  <c:v> 887</c:v>
                </c:pt>
                <c:pt idx="138">
                  <c:v> 888</c:v>
                </c:pt>
                <c:pt idx="139">
                  <c:v> 889</c:v>
                </c:pt>
                <c:pt idx="140">
                  <c:v> 890</c:v>
                </c:pt>
                <c:pt idx="141">
                  <c:v> 891</c:v>
                </c:pt>
                <c:pt idx="142">
                  <c:v> 892</c:v>
                </c:pt>
                <c:pt idx="143">
                  <c:v> 893</c:v>
                </c:pt>
                <c:pt idx="144">
                  <c:v> 894</c:v>
                </c:pt>
                <c:pt idx="145">
                  <c:v> 895</c:v>
                </c:pt>
                <c:pt idx="146">
                  <c:v> 896</c:v>
                </c:pt>
                <c:pt idx="147">
                  <c:v> 897</c:v>
                </c:pt>
                <c:pt idx="148">
                  <c:v> 898</c:v>
                </c:pt>
                <c:pt idx="149">
                  <c:v> 899</c:v>
                </c:pt>
                <c:pt idx="150">
                  <c:v> 900</c:v>
                </c:pt>
              </c:strCache>
            </c:strRef>
          </c:cat>
          <c:val>
            <c:numRef>
              <c:f>'Enter Data 1'!$K$753:$K$903</c:f>
              <c:numCache>
                <c:formatCode>General</c:formatCode>
                <c:ptCount val="151"/>
              </c:numCache>
            </c:numRef>
          </c:val>
          <c:smooth val="0"/>
          <c:extLst>
            <c:ext xmlns:c16="http://schemas.microsoft.com/office/drawing/2014/chart" uri="{C3380CC4-5D6E-409C-BE32-E72D297353CC}">
              <c16:uniqueId val="{00000003-1121-E944-AC8C-F34A9D6E4B4C}"/>
            </c:ext>
          </c:extLst>
        </c:ser>
        <c:ser>
          <c:idx val="3"/>
          <c:order val="3"/>
          <c:spPr>
            <a:ln w="12700" cap="rnd">
              <a:noFill/>
              <a:round/>
            </a:ln>
            <a:effectLst/>
          </c:spPr>
          <c:marker>
            <c:symbol val="circle"/>
            <c:size val="4"/>
            <c:spPr>
              <a:solidFill>
                <a:schemeClr val="accent6">
                  <a:lumMod val="60000"/>
                  <a:lumOff val="40000"/>
                </a:schemeClr>
              </a:solidFill>
              <a:ln w="3175">
                <a:solidFill>
                  <a:schemeClr val="accent6">
                    <a:lumMod val="60000"/>
                    <a:lumOff val="40000"/>
                  </a:schemeClr>
                </a:solidFill>
              </a:ln>
              <a:effectLst/>
            </c:spPr>
          </c:marker>
          <c:cat>
            <c:strRef>
              <c:f>'Enter Data 1'!$B$753:$C$903</c:f>
              <c:strCache>
                <c:ptCount val="151"/>
                <c:pt idx="0">
                  <c:v> 750</c:v>
                </c:pt>
                <c:pt idx="1">
                  <c:v> 751</c:v>
                </c:pt>
                <c:pt idx="2">
                  <c:v> 752</c:v>
                </c:pt>
                <c:pt idx="3">
                  <c:v> 753</c:v>
                </c:pt>
                <c:pt idx="4">
                  <c:v> 754</c:v>
                </c:pt>
                <c:pt idx="5">
                  <c:v> 755</c:v>
                </c:pt>
                <c:pt idx="6">
                  <c:v> 756</c:v>
                </c:pt>
                <c:pt idx="7">
                  <c:v> 757</c:v>
                </c:pt>
                <c:pt idx="8">
                  <c:v> 758</c:v>
                </c:pt>
                <c:pt idx="9">
                  <c:v> 759</c:v>
                </c:pt>
                <c:pt idx="10">
                  <c:v> 760</c:v>
                </c:pt>
                <c:pt idx="11">
                  <c:v> 761</c:v>
                </c:pt>
                <c:pt idx="12">
                  <c:v> 762</c:v>
                </c:pt>
                <c:pt idx="13">
                  <c:v> 763</c:v>
                </c:pt>
                <c:pt idx="14">
                  <c:v> 764</c:v>
                </c:pt>
                <c:pt idx="15">
                  <c:v> 765</c:v>
                </c:pt>
                <c:pt idx="16">
                  <c:v> 766</c:v>
                </c:pt>
                <c:pt idx="17">
                  <c:v> 767</c:v>
                </c:pt>
                <c:pt idx="18">
                  <c:v> 768</c:v>
                </c:pt>
                <c:pt idx="19">
                  <c:v> 769</c:v>
                </c:pt>
                <c:pt idx="20">
                  <c:v> 770</c:v>
                </c:pt>
                <c:pt idx="21">
                  <c:v> 771</c:v>
                </c:pt>
                <c:pt idx="22">
                  <c:v> 772</c:v>
                </c:pt>
                <c:pt idx="23">
                  <c:v> 773</c:v>
                </c:pt>
                <c:pt idx="24">
                  <c:v> 774</c:v>
                </c:pt>
                <c:pt idx="25">
                  <c:v> 775</c:v>
                </c:pt>
                <c:pt idx="26">
                  <c:v> 776</c:v>
                </c:pt>
                <c:pt idx="27">
                  <c:v> 777</c:v>
                </c:pt>
                <c:pt idx="28">
                  <c:v> 778</c:v>
                </c:pt>
                <c:pt idx="29">
                  <c:v> 779</c:v>
                </c:pt>
                <c:pt idx="30">
                  <c:v> 780</c:v>
                </c:pt>
                <c:pt idx="31">
                  <c:v> 781</c:v>
                </c:pt>
                <c:pt idx="32">
                  <c:v> 782</c:v>
                </c:pt>
                <c:pt idx="33">
                  <c:v> 783</c:v>
                </c:pt>
                <c:pt idx="34">
                  <c:v> 784</c:v>
                </c:pt>
                <c:pt idx="35">
                  <c:v> 785</c:v>
                </c:pt>
                <c:pt idx="36">
                  <c:v> 786</c:v>
                </c:pt>
                <c:pt idx="37">
                  <c:v> 787</c:v>
                </c:pt>
                <c:pt idx="38">
                  <c:v> 788</c:v>
                </c:pt>
                <c:pt idx="39">
                  <c:v> 789</c:v>
                </c:pt>
                <c:pt idx="40">
                  <c:v> 790</c:v>
                </c:pt>
                <c:pt idx="41">
                  <c:v> 791</c:v>
                </c:pt>
                <c:pt idx="42">
                  <c:v> 792</c:v>
                </c:pt>
                <c:pt idx="43">
                  <c:v> 793</c:v>
                </c:pt>
                <c:pt idx="44">
                  <c:v> 794</c:v>
                </c:pt>
                <c:pt idx="45">
                  <c:v> 795</c:v>
                </c:pt>
                <c:pt idx="46">
                  <c:v> 796</c:v>
                </c:pt>
                <c:pt idx="47">
                  <c:v> 797</c:v>
                </c:pt>
                <c:pt idx="48">
                  <c:v> 798</c:v>
                </c:pt>
                <c:pt idx="49">
                  <c:v> 799</c:v>
                </c:pt>
                <c:pt idx="50">
                  <c:v> 800</c:v>
                </c:pt>
                <c:pt idx="51">
                  <c:v> 801</c:v>
                </c:pt>
                <c:pt idx="52">
                  <c:v> 802</c:v>
                </c:pt>
                <c:pt idx="53">
                  <c:v> 803</c:v>
                </c:pt>
                <c:pt idx="54">
                  <c:v> 804</c:v>
                </c:pt>
                <c:pt idx="55">
                  <c:v> 805</c:v>
                </c:pt>
                <c:pt idx="56">
                  <c:v> 806</c:v>
                </c:pt>
                <c:pt idx="57">
                  <c:v> 807</c:v>
                </c:pt>
                <c:pt idx="58">
                  <c:v> 808</c:v>
                </c:pt>
                <c:pt idx="59">
                  <c:v> 809</c:v>
                </c:pt>
                <c:pt idx="60">
                  <c:v> 810</c:v>
                </c:pt>
                <c:pt idx="61">
                  <c:v> 811</c:v>
                </c:pt>
                <c:pt idx="62">
                  <c:v> 812</c:v>
                </c:pt>
                <c:pt idx="63">
                  <c:v> 813</c:v>
                </c:pt>
                <c:pt idx="64">
                  <c:v> 814</c:v>
                </c:pt>
                <c:pt idx="65">
                  <c:v> 815</c:v>
                </c:pt>
                <c:pt idx="66">
                  <c:v> 816</c:v>
                </c:pt>
                <c:pt idx="67">
                  <c:v> 817</c:v>
                </c:pt>
                <c:pt idx="68">
                  <c:v> 818</c:v>
                </c:pt>
                <c:pt idx="69">
                  <c:v> 819</c:v>
                </c:pt>
                <c:pt idx="70">
                  <c:v> 820</c:v>
                </c:pt>
                <c:pt idx="71">
                  <c:v> 821</c:v>
                </c:pt>
                <c:pt idx="72">
                  <c:v> 822</c:v>
                </c:pt>
                <c:pt idx="73">
                  <c:v> 823</c:v>
                </c:pt>
                <c:pt idx="74">
                  <c:v> 824</c:v>
                </c:pt>
                <c:pt idx="75">
                  <c:v> 825</c:v>
                </c:pt>
                <c:pt idx="76">
                  <c:v> 826</c:v>
                </c:pt>
                <c:pt idx="77">
                  <c:v> 827</c:v>
                </c:pt>
                <c:pt idx="78">
                  <c:v> 828</c:v>
                </c:pt>
                <c:pt idx="79">
                  <c:v> 829</c:v>
                </c:pt>
                <c:pt idx="80">
                  <c:v> 830</c:v>
                </c:pt>
                <c:pt idx="81">
                  <c:v> 831</c:v>
                </c:pt>
                <c:pt idx="82">
                  <c:v> 832</c:v>
                </c:pt>
                <c:pt idx="83">
                  <c:v> 833</c:v>
                </c:pt>
                <c:pt idx="84">
                  <c:v> 834</c:v>
                </c:pt>
                <c:pt idx="85">
                  <c:v> 835</c:v>
                </c:pt>
                <c:pt idx="86">
                  <c:v> 836</c:v>
                </c:pt>
                <c:pt idx="87">
                  <c:v> 837</c:v>
                </c:pt>
                <c:pt idx="88">
                  <c:v> 838</c:v>
                </c:pt>
                <c:pt idx="89">
                  <c:v> 839</c:v>
                </c:pt>
                <c:pt idx="90">
                  <c:v> 840</c:v>
                </c:pt>
                <c:pt idx="91">
                  <c:v> 841</c:v>
                </c:pt>
                <c:pt idx="92">
                  <c:v> 842</c:v>
                </c:pt>
                <c:pt idx="93">
                  <c:v> 843</c:v>
                </c:pt>
                <c:pt idx="94">
                  <c:v> 844</c:v>
                </c:pt>
                <c:pt idx="95">
                  <c:v> 845</c:v>
                </c:pt>
                <c:pt idx="96">
                  <c:v> 846</c:v>
                </c:pt>
                <c:pt idx="97">
                  <c:v> 847</c:v>
                </c:pt>
                <c:pt idx="98">
                  <c:v> 848</c:v>
                </c:pt>
                <c:pt idx="99">
                  <c:v> 849</c:v>
                </c:pt>
                <c:pt idx="100">
                  <c:v> 850</c:v>
                </c:pt>
                <c:pt idx="101">
                  <c:v> 851</c:v>
                </c:pt>
                <c:pt idx="102">
                  <c:v> 852</c:v>
                </c:pt>
                <c:pt idx="103">
                  <c:v> 853</c:v>
                </c:pt>
                <c:pt idx="104">
                  <c:v> 854</c:v>
                </c:pt>
                <c:pt idx="105">
                  <c:v> 855</c:v>
                </c:pt>
                <c:pt idx="106">
                  <c:v> 856</c:v>
                </c:pt>
                <c:pt idx="107">
                  <c:v> 857</c:v>
                </c:pt>
                <c:pt idx="108">
                  <c:v> 858</c:v>
                </c:pt>
                <c:pt idx="109">
                  <c:v> 859</c:v>
                </c:pt>
                <c:pt idx="110">
                  <c:v> 860</c:v>
                </c:pt>
                <c:pt idx="111">
                  <c:v> 861</c:v>
                </c:pt>
                <c:pt idx="112">
                  <c:v> 862</c:v>
                </c:pt>
                <c:pt idx="113">
                  <c:v> 863</c:v>
                </c:pt>
                <c:pt idx="114">
                  <c:v> 864</c:v>
                </c:pt>
                <c:pt idx="115">
                  <c:v> 865</c:v>
                </c:pt>
                <c:pt idx="116">
                  <c:v> 866</c:v>
                </c:pt>
                <c:pt idx="117">
                  <c:v> 867</c:v>
                </c:pt>
                <c:pt idx="118">
                  <c:v> 868</c:v>
                </c:pt>
                <c:pt idx="119">
                  <c:v> 869</c:v>
                </c:pt>
                <c:pt idx="120">
                  <c:v> 870</c:v>
                </c:pt>
                <c:pt idx="121">
                  <c:v> 871</c:v>
                </c:pt>
                <c:pt idx="122">
                  <c:v> 872</c:v>
                </c:pt>
                <c:pt idx="123">
                  <c:v> 873</c:v>
                </c:pt>
                <c:pt idx="124">
                  <c:v> 874</c:v>
                </c:pt>
                <c:pt idx="125">
                  <c:v> 875</c:v>
                </c:pt>
                <c:pt idx="126">
                  <c:v> 876</c:v>
                </c:pt>
                <c:pt idx="127">
                  <c:v> 877</c:v>
                </c:pt>
                <c:pt idx="128">
                  <c:v> 878</c:v>
                </c:pt>
                <c:pt idx="129">
                  <c:v> 879</c:v>
                </c:pt>
                <c:pt idx="130">
                  <c:v> 880</c:v>
                </c:pt>
                <c:pt idx="131">
                  <c:v> 881</c:v>
                </c:pt>
                <c:pt idx="132">
                  <c:v> 882</c:v>
                </c:pt>
                <c:pt idx="133">
                  <c:v> 883</c:v>
                </c:pt>
                <c:pt idx="134">
                  <c:v> 884</c:v>
                </c:pt>
                <c:pt idx="135">
                  <c:v> 885</c:v>
                </c:pt>
                <c:pt idx="136">
                  <c:v> 886</c:v>
                </c:pt>
                <c:pt idx="137">
                  <c:v> 887</c:v>
                </c:pt>
                <c:pt idx="138">
                  <c:v> 888</c:v>
                </c:pt>
                <c:pt idx="139">
                  <c:v> 889</c:v>
                </c:pt>
                <c:pt idx="140">
                  <c:v> 890</c:v>
                </c:pt>
                <c:pt idx="141">
                  <c:v> 891</c:v>
                </c:pt>
                <c:pt idx="142">
                  <c:v> 892</c:v>
                </c:pt>
                <c:pt idx="143">
                  <c:v> 893</c:v>
                </c:pt>
                <c:pt idx="144">
                  <c:v> 894</c:v>
                </c:pt>
                <c:pt idx="145">
                  <c:v> 895</c:v>
                </c:pt>
                <c:pt idx="146">
                  <c:v> 896</c:v>
                </c:pt>
                <c:pt idx="147">
                  <c:v> 897</c:v>
                </c:pt>
                <c:pt idx="148">
                  <c:v> 898</c:v>
                </c:pt>
                <c:pt idx="149">
                  <c:v> 899</c:v>
                </c:pt>
                <c:pt idx="150">
                  <c:v> 900</c:v>
                </c:pt>
              </c:strCache>
            </c:strRef>
          </c:cat>
          <c:val>
            <c:numRef>
              <c:f>'Enter Data 1'!$L$753:$L$903</c:f>
              <c:numCache>
                <c:formatCode>General</c:formatCode>
                <c:ptCount val="151"/>
              </c:numCache>
            </c:numRef>
          </c:val>
          <c:smooth val="0"/>
          <c:extLst>
            <c:ext xmlns:c16="http://schemas.microsoft.com/office/drawing/2014/chart" uri="{C3380CC4-5D6E-409C-BE32-E72D297353CC}">
              <c16:uniqueId val="{00000004-1121-E944-AC8C-F34A9D6E4B4C}"/>
            </c:ext>
          </c:extLst>
        </c:ser>
        <c:ser>
          <c:idx val="4"/>
          <c:order val="4"/>
          <c:spPr>
            <a:ln w="12700" cap="rnd">
              <a:noFill/>
              <a:round/>
            </a:ln>
            <a:effectLst/>
          </c:spPr>
          <c:marker>
            <c:symbol val="circle"/>
            <c:size val="4"/>
            <c:spPr>
              <a:noFill/>
              <a:ln w="3175">
                <a:solidFill>
                  <a:schemeClr val="accent6">
                    <a:lumMod val="60000"/>
                    <a:lumOff val="40000"/>
                  </a:schemeClr>
                </a:solidFill>
              </a:ln>
              <a:effectLst/>
            </c:spPr>
          </c:marker>
          <c:cat>
            <c:strRef>
              <c:f>'Enter Data 1'!$B$753:$C$903</c:f>
              <c:strCache>
                <c:ptCount val="151"/>
                <c:pt idx="0">
                  <c:v> 750</c:v>
                </c:pt>
                <c:pt idx="1">
                  <c:v> 751</c:v>
                </c:pt>
                <c:pt idx="2">
                  <c:v> 752</c:v>
                </c:pt>
                <c:pt idx="3">
                  <c:v> 753</c:v>
                </c:pt>
                <c:pt idx="4">
                  <c:v> 754</c:v>
                </c:pt>
                <c:pt idx="5">
                  <c:v> 755</c:v>
                </c:pt>
                <c:pt idx="6">
                  <c:v> 756</c:v>
                </c:pt>
                <c:pt idx="7">
                  <c:v> 757</c:v>
                </c:pt>
                <c:pt idx="8">
                  <c:v> 758</c:v>
                </c:pt>
                <c:pt idx="9">
                  <c:v> 759</c:v>
                </c:pt>
                <c:pt idx="10">
                  <c:v> 760</c:v>
                </c:pt>
                <c:pt idx="11">
                  <c:v> 761</c:v>
                </c:pt>
                <c:pt idx="12">
                  <c:v> 762</c:v>
                </c:pt>
                <c:pt idx="13">
                  <c:v> 763</c:v>
                </c:pt>
                <c:pt idx="14">
                  <c:v> 764</c:v>
                </c:pt>
                <c:pt idx="15">
                  <c:v> 765</c:v>
                </c:pt>
                <c:pt idx="16">
                  <c:v> 766</c:v>
                </c:pt>
                <c:pt idx="17">
                  <c:v> 767</c:v>
                </c:pt>
                <c:pt idx="18">
                  <c:v> 768</c:v>
                </c:pt>
                <c:pt idx="19">
                  <c:v> 769</c:v>
                </c:pt>
                <c:pt idx="20">
                  <c:v> 770</c:v>
                </c:pt>
                <c:pt idx="21">
                  <c:v> 771</c:v>
                </c:pt>
                <c:pt idx="22">
                  <c:v> 772</c:v>
                </c:pt>
                <c:pt idx="23">
                  <c:v> 773</c:v>
                </c:pt>
                <c:pt idx="24">
                  <c:v> 774</c:v>
                </c:pt>
                <c:pt idx="25">
                  <c:v> 775</c:v>
                </c:pt>
                <c:pt idx="26">
                  <c:v> 776</c:v>
                </c:pt>
                <c:pt idx="27">
                  <c:v> 777</c:v>
                </c:pt>
                <c:pt idx="28">
                  <c:v> 778</c:v>
                </c:pt>
                <c:pt idx="29">
                  <c:v> 779</c:v>
                </c:pt>
                <c:pt idx="30">
                  <c:v> 780</c:v>
                </c:pt>
                <c:pt idx="31">
                  <c:v> 781</c:v>
                </c:pt>
                <c:pt idx="32">
                  <c:v> 782</c:v>
                </c:pt>
                <c:pt idx="33">
                  <c:v> 783</c:v>
                </c:pt>
                <c:pt idx="34">
                  <c:v> 784</c:v>
                </c:pt>
                <c:pt idx="35">
                  <c:v> 785</c:v>
                </c:pt>
                <c:pt idx="36">
                  <c:v> 786</c:v>
                </c:pt>
                <c:pt idx="37">
                  <c:v> 787</c:v>
                </c:pt>
                <c:pt idx="38">
                  <c:v> 788</c:v>
                </c:pt>
                <c:pt idx="39">
                  <c:v> 789</c:v>
                </c:pt>
                <c:pt idx="40">
                  <c:v> 790</c:v>
                </c:pt>
                <c:pt idx="41">
                  <c:v> 791</c:v>
                </c:pt>
                <c:pt idx="42">
                  <c:v> 792</c:v>
                </c:pt>
                <c:pt idx="43">
                  <c:v> 793</c:v>
                </c:pt>
                <c:pt idx="44">
                  <c:v> 794</c:v>
                </c:pt>
                <c:pt idx="45">
                  <c:v> 795</c:v>
                </c:pt>
                <c:pt idx="46">
                  <c:v> 796</c:v>
                </c:pt>
                <c:pt idx="47">
                  <c:v> 797</c:v>
                </c:pt>
                <c:pt idx="48">
                  <c:v> 798</c:v>
                </c:pt>
                <c:pt idx="49">
                  <c:v> 799</c:v>
                </c:pt>
                <c:pt idx="50">
                  <c:v> 800</c:v>
                </c:pt>
                <c:pt idx="51">
                  <c:v> 801</c:v>
                </c:pt>
                <c:pt idx="52">
                  <c:v> 802</c:v>
                </c:pt>
                <c:pt idx="53">
                  <c:v> 803</c:v>
                </c:pt>
                <c:pt idx="54">
                  <c:v> 804</c:v>
                </c:pt>
                <c:pt idx="55">
                  <c:v> 805</c:v>
                </c:pt>
                <c:pt idx="56">
                  <c:v> 806</c:v>
                </c:pt>
                <c:pt idx="57">
                  <c:v> 807</c:v>
                </c:pt>
                <c:pt idx="58">
                  <c:v> 808</c:v>
                </c:pt>
                <c:pt idx="59">
                  <c:v> 809</c:v>
                </c:pt>
                <c:pt idx="60">
                  <c:v> 810</c:v>
                </c:pt>
                <c:pt idx="61">
                  <c:v> 811</c:v>
                </c:pt>
                <c:pt idx="62">
                  <c:v> 812</c:v>
                </c:pt>
                <c:pt idx="63">
                  <c:v> 813</c:v>
                </c:pt>
                <c:pt idx="64">
                  <c:v> 814</c:v>
                </c:pt>
                <c:pt idx="65">
                  <c:v> 815</c:v>
                </c:pt>
                <c:pt idx="66">
                  <c:v> 816</c:v>
                </c:pt>
                <c:pt idx="67">
                  <c:v> 817</c:v>
                </c:pt>
                <c:pt idx="68">
                  <c:v> 818</c:v>
                </c:pt>
                <c:pt idx="69">
                  <c:v> 819</c:v>
                </c:pt>
                <c:pt idx="70">
                  <c:v> 820</c:v>
                </c:pt>
                <c:pt idx="71">
                  <c:v> 821</c:v>
                </c:pt>
                <c:pt idx="72">
                  <c:v> 822</c:v>
                </c:pt>
                <c:pt idx="73">
                  <c:v> 823</c:v>
                </c:pt>
                <c:pt idx="74">
                  <c:v> 824</c:v>
                </c:pt>
                <c:pt idx="75">
                  <c:v> 825</c:v>
                </c:pt>
                <c:pt idx="76">
                  <c:v> 826</c:v>
                </c:pt>
                <c:pt idx="77">
                  <c:v> 827</c:v>
                </c:pt>
                <c:pt idx="78">
                  <c:v> 828</c:v>
                </c:pt>
                <c:pt idx="79">
                  <c:v> 829</c:v>
                </c:pt>
                <c:pt idx="80">
                  <c:v> 830</c:v>
                </c:pt>
                <c:pt idx="81">
                  <c:v> 831</c:v>
                </c:pt>
                <c:pt idx="82">
                  <c:v> 832</c:v>
                </c:pt>
                <c:pt idx="83">
                  <c:v> 833</c:v>
                </c:pt>
                <c:pt idx="84">
                  <c:v> 834</c:v>
                </c:pt>
                <c:pt idx="85">
                  <c:v> 835</c:v>
                </c:pt>
                <c:pt idx="86">
                  <c:v> 836</c:v>
                </c:pt>
                <c:pt idx="87">
                  <c:v> 837</c:v>
                </c:pt>
                <c:pt idx="88">
                  <c:v> 838</c:v>
                </c:pt>
                <c:pt idx="89">
                  <c:v> 839</c:v>
                </c:pt>
                <c:pt idx="90">
                  <c:v> 840</c:v>
                </c:pt>
                <c:pt idx="91">
                  <c:v> 841</c:v>
                </c:pt>
                <c:pt idx="92">
                  <c:v> 842</c:v>
                </c:pt>
                <c:pt idx="93">
                  <c:v> 843</c:v>
                </c:pt>
                <c:pt idx="94">
                  <c:v> 844</c:v>
                </c:pt>
                <c:pt idx="95">
                  <c:v> 845</c:v>
                </c:pt>
                <c:pt idx="96">
                  <c:v> 846</c:v>
                </c:pt>
                <c:pt idx="97">
                  <c:v> 847</c:v>
                </c:pt>
                <c:pt idx="98">
                  <c:v> 848</c:v>
                </c:pt>
                <c:pt idx="99">
                  <c:v> 849</c:v>
                </c:pt>
                <c:pt idx="100">
                  <c:v> 850</c:v>
                </c:pt>
                <c:pt idx="101">
                  <c:v> 851</c:v>
                </c:pt>
                <c:pt idx="102">
                  <c:v> 852</c:v>
                </c:pt>
                <c:pt idx="103">
                  <c:v> 853</c:v>
                </c:pt>
                <c:pt idx="104">
                  <c:v> 854</c:v>
                </c:pt>
                <c:pt idx="105">
                  <c:v> 855</c:v>
                </c:pt>
                <c:pt idx="106">
                  <c:v> 856</c:v>
                </c:pt>
                <c:pt idx="107">
                  <c:v> 857</c:v>
                </c:pt>
                <c:pt idx="108">
                  <c:v> 858</c:v>
                </c:pt>
                <c:pt idx="109">
                  <c:v> 859</c:v>
                </c:pt>
                <c:pt idx="110">
                  <c:v> 860</c:v>
                </c:pt>
                <c:pt idx="111">
                  <c:v> 861</c:v>
                </c:pt>
                <c:pt idx="112">
                  <c:v> 862</c:v>
                </c:pt>
                <c:pt idx="113">
                  <c:v> 863</c:v>
                </c:pt>
                <c:pt idx="114">
                  <c:v> 864</c:v>
                </c:pt>
                <c:pt idx="115">
                  <c:v> 865</c:v>
                </c:pt>
                <c:pt idx="116">
                  <c:v> 866</c:v>
                </c:pt>
                <c:pt idx="117">
                  <c:v> 867</c:v>
                </c:pt>
                <c:pt idx="118">
                  <c:v> 868</c:v>
                </c:pt>
                <c:pt idx="119">
                  <c:v> 869</c:v>
                </c:pt>
                <c:pt idx="120">
                  <c:v> 870</c:v>
                </c:pt>
                <c:pt idx="121">
                  <c:v> 871</c:v>
                </c:pt>
                <c:pt idx="122">
                  <c:v> 872</c:v>
                </c:pt>
                <c:pt idx="123">
                  <c:v> 873</c:v>
                </c:pt>
                <c:pt idx="124">
                  <c:v> 874</c:v>
                </c:pt>
                <c:pt idx="125">
                  <c:v> 875</c:v>
                </c:pt>
                <c:pt idx="126">
                  <c:v> 876</c:v>
                </c:pt>
                <c:pt idx="127">
                  <c:v> 877</c:v>
                </c:pt>
                <c:pt idx="128">
                  <c:v> 878</c:v>
                </c:pt>
                <c:pt idx="129">
                  <c:v> 879</c:v>
                </c:pt>
                <c:pt idx="130">
                  <c:v> 880</c:v>
                </c:pt>
                <c:pt idx="131">
                  <c:v> 881</c:v>
                </c:pt>
                <c:pt idx="132">
                  <c:v> 882</c:v>
                </c:pt>
                <c:pt idx="133">
                  <c:v> 883</c:v>
                </c:pt>
                <c:pt idx="134">
                  <c:v> 884</c:v>
                </c:pt>
                <c:pt idx="135">
                  <c:v> 885</c:v>
                </c:pt>
                <c:pt idx="136">
                  <c:v> 886</c:v>
                </c:pt>
                <c:pt idx="137">
                  <c:v> 887</c:v>
                </c:pt>
                <c:pt idx="138">
                  <c:v> 888</c:v>
                </c:pt>
                <c:pt idx="139">
                  <c:v> 889</c:v>
                </c:pt>
                <c:pt idx="140">
                  <c:v> 890</c:v>
                </c:pt>
                <c:pt idx="141">
                  <c:v> 891</c:v>
                </c:pt>
                <c:pt idx="142">
                  <c:v> 892</c:v>
                </c:pt>
                <c:pt idx="143">
                  <c:v> 893</c:v>
                </c:pt>
                <c:pt idx="144">
                  <c:v> 894</c:v>
                </c:pt>
                <c:pt idx="145">
                  <c:v> 895</c:v>
                </c:pt>
                <c:pt idx="146">
                  <c:v> 896</c:v>
                </c:pt>
                <c:pt idx="147">
                  <c:v> 897</c:v>
                </c:pt>
                <c:pt idx="148">
                  <c:v> 898</c:v>
                </c:pt>
                <c:pt idx="149">
                  <c:v> 899</c:v>
                </c:pt>
                <c:pt idx="150">
                  <c:v> 900</c:v>
                </c:pt>
              </c:strCache>
            </c:strRef>
          </c:cat>
          <c:val>
            <c:numRef>
              <c:f>'Enter Data 1'!$M$753:$M$903</c:f>
              <c:numCache>
                <c:formatCode>General</c:formatCode>
                <c:ptCount val="151"/>
              </c:numCache>
            </c:numRef>
          </c:val>
          <c:smooth val="0"/>
          <c:extLst>
            <c:ext xmlns:c16="http://schemas.microsoft.com/office/drawing/2014/chart" uri="{C3380CC4-5D6E-409C-BE32-E72D297353CC}">
              <c16:uniqueId val="{00000005-1121-E944-AC8C-F34A9D6E4B4C}"/>
            </c:ext>
          </c:extLst>
        </c:ser>
        <c:ser>
          <c:idx val="5"/>
          <c:order val="5"/>
          <c:spPr>
            <a:ln w="28575" cap="rnd">
              <a:noFill/>
              <a:round/>
            </a:ln>
            <a:effectLst/>
          </c:spPr>
          <c:marker>
            <c:symbol val="circle"/>
            <c:size val="4"/>
            <c:spPr>
              <a:solidFill>
                <a:schemeClr val="accent6">
                  <a:lumMod val="60000"/>
                  <a:lumOff val="40000"/>
                </a:schemeClr>
              </a:solidFill>
              <a:ln w="3175">
                <a:solidFill>
                  <a:schemeClr val="accent6">
                    <a:lumMod val="40000"/>
                    <a:lumOff val="60000"/>
                  </a:schemeClr>
                </a:solidFill>
              </a:ln>
              <a:effectLst/>
            </c:spPr>
          </c:marker>
          <c:cat>
            <c:strRef>
              <c:f>'Enter Data 1'!$B$753:$C$903</c:f>
              <c:strCache>
                <c:ptCount val="151"/>
                <c:pt idx="0">
                  <c:v> 750</c:v>
                </c:pt>
                <c:pt idx="1">
                  <c:v> 751</c:v>
                </c:pt>
                <c:pt idx="2">
                  <c:v> 752</c:v>
                </c:pt>
                <c:pt idx="3">
                  <c:v> 753</c:v>
                </c:pt>
                <c:pt idx="4">
                  <c:v> 754</c:v>
                </c:pt>
                <c:pt idx="5">
                  <c:v> 755</c:v>
                </c:pt>
                <c:pt idx="6">
                  <c:v> 756</c:v>
                </c:pt>
                <c:pt idx="7">
                  <c:v> 757</c:v>
                </c:pt>
                <c:pt idx="8">
                  <c:v> 758</c:v>
                </c:pt>
                <c:pt idx="9">
                  <c:v> 759</c:v>
                </c:pt>
                <c:pt idx="10">
                  <c:v> 760</c:v>
                </c:pt>
                <c:pt idx="11">
                  <c:v> 761</c:v>
                </c:pt>
                <c:pt idx="12">
                  <c:v> 762</c:v>
                </c:pt>
                <c:pt idx="13">
                  <c:v> 763</c:v>
                </c:pt>
                <c:pt idx="14">
                  <c:v> 764</c:v>
                </c:pt>
                <c:pt idx="15">
                  <c:v> 765</c:v>
                </c:pt>
                <c:pt idx="16">
                  <c:v> 766</c:v>
                </c:pt>
                <c:pt idx="17">
                  <c:v> 767</c:v>
                </c:pt>
                <c:pt idx="18">
                  <c:v> 768</c:v>
                </c:pt>
                <c:pt idx="19">
                  <c:v> 769</c:v>
                </c:pt>
                <c:pt idx="20">
                  <c:v> 770</c:v>
                </c:pt>
                <c:pt idx="21">
                  <c:v> 771</c:v>
                </c:pt>
                <c:pt idx="22">
                  <c:v> 772</c:v>
                </c:pt>
                <c:pt idx="23">
                  <c:v> 773</c:v>
                </c:pt>
                <c:pt idx="24">
                  <c:v> 774</c:v>
                </c:pt>
                <c:pt idx="25">
                  <c:v> 775</c:v>
                </c:pt>
                <c:pt idx="26">
                  <c:v> 776</c:v>
                </c:pt>
                <c:pt idx="27">
                  <c:v> 777</c:v>
                </c:pt>
                <c:pt idx="28">
                  <c:v> 778</c:v>
                </c:pt>
                <c:pt idx="29">
                  <c:v> 779</c:v>
                </c:pt>
                <c:pt idx="30">
                  <c:v> 780</c:v>
                </c:pt>
                <c:pt idx="31">
                  <c:v> 781</c:v>
                </c:pt>
                <c:pt idx="32">
                  <c:v> 782</c:v>
                </c:pt>
                <c:pt idx="33">
                  <c:v> 783</c:v>
                </c:pt>
                <c:pt idx="34">
                  <c:v> 784</c:v>
                </c:pt>
                <c:pt idx="35">
                  <c:v> 785</c:v>
                </c:pt>
                <c:pt idx="36">
                  <c:v> 786</c:v>
                </c:pt>
                <c:pt idx="37">
                  <c:v> 787</c:v>
                </c:pt>
                <c:pt idx="38">
                  <c:v> 788</c:v>
                </c:pt>
                <c:pt idx="39">
                  <c:v> 789</c:v>
                </c:pt>
                <c:pt idx="40">
                  <c:v> 790</c:v>
                </c:pt>
                <c:pt idx="41">
                  <c:v> 791</c:v>
                </c:pt>
                <c:pt idx="42">
                  <c:v> 792</c:v>
                </c:pt>
                <c:pt idx="43">
                  <c:v> 793</c:v>
                </c:pt>
                <c:pt idx="44">
                  <c:v> 794</c:v>
                </c:pt>
                <c:pt idx="45">
                  <c:v> 795</c:v>
                </c:pt>
                <c:pt idx="46">
                  <c:v> 796</c:v>
                </c:pt>
                <c:pt idx="47">
                  <c:v> 797</c:v>
                </c:pt>
                <c:pt idx="48">
                  <c:v> 798</c:v>
                </c:pt>
                <c:pt idx="49">
                  <c:v> 799</c:v>
                </c:pt>
                <c:pt idx="50">
                  <c:v> 800</c:v>
                </c:pt>
                <c:pt idx="51">
                  <c:v> 801</c:v>
                </c:pt>
                <c:pt idx="52">
                  <c:v> 802</c:v>
                </c:pt>
                <c:pt idx="53">
                  <c:v> 803</c:v>
                </c:pt>
                <c:pt idx="54">
                  <c:v> 804</c:v>
                </c:pt>
                <c:pt idx="55">
                  <c:v> 805</c:v>
                </c:pt>
                <c:pt idx="56">
                  <c:v> 806</c:v>
                </c:pt>
                <c:pt idx="57">
                  <c:v> 807</c:v>
                </c:pt>
                <c:pt idx="58">
                  <c:v> 808</c:v>
                </c:pt>
                <c:pt idx="59">
                  <c:v> 809</c:v>
                </c:pt>
                <c:pt idx="60">
                  <c:v> 810</c:v>
                </c:pt>
                <c:pt idx="61">
                  <c:v> 811</c:v>
                </c:pt>
                <c:pt idx="62">
                  <c:v> 812</c:v>
                </c:pt>
                <c:pt idx="63">
                  <c:v> 813</c:v>
                </c:pt>
                <c:pt idx="64">
                  <c:v> 814</c:v>
                </c:pt>
                <c:pt idx="65">
                  <c:v> 815</c:v>
                </c:pt>
                <c:pt idx="66">
                  <c:v> 816</c:v>
                </c:pt>
                <c:pt idx="67">
                  <c:v> 817</c:v>
                </c:pt>
                <c:pt idx="68">
                  <c:v> 818</c:v>
                </c:pt>
                <c:pt idx="69">
                  <c:v> 819</c:v>
                </c:pt>
                <c:pt idx="70">
                  <c:v> 820</c:v>
                </c:pt>
                <c:pt idx="71">
                  <c:v> 821</c:v>
                </c:pt>
                <c:pt idx="72">
                  <c:v> 822</c:v>
                </c:pt>
                <c:pt idx="73">
                  <c:v> 823</c:v>
                </c:pt>
                <c:pt idx="74">
                  <c:v> 824</c:v>
                </c:pt>
                <c:pt idx="75">
                  <c:v> 825</c:v>
                </c:pt>
                <c:pt idx="76">
                  <c:v> 826</c:v>
                </c:pt>
                <c:pt idx="77">
                  <c:v> 827</c:v>
                </c:pt>
                <c:pt idx="78">
                  <c:v> 828</c:v>
                </c:pt>
                <c:pt idx="79">
                  <c:v> 829</c:v>
                </c:pt>
                <c:pt idx="80">
                  <c:v> 830</c:v>
                </c:pt>
                <c:pt idx="81">
                  <c:v> 831</c:v>
                </c:pt>
                <c:pt idx="82">
                  <c:v> 832</c:v>
                </c:pt>
                <c:pt idx="83">
                  <c:v> 833</c:v>
                </c:pt>
                <c:pt idx="84">
                  <c:v> 834</c:v>
                </c:pt>
                <c:pt idx="85">
                  <c:v> 835</c:v>
                </c:pt>
                <c:pt idx="86">
                  <c:v> 836</c:v>
                </c:pt>
                <c:pt idx="87">
                  <c:v> 837</c:v>
                </c:pt>
                <c:pt idx="88">
                  <c:v> 838</c:v>
                </c:pt>
                <c:pt idx="89">
                  <c:v> 839</c:v>
                </c:pt>
                <c:pt idx="90">
                  <c:v> 840</c:v>
                </c:pt>
                <c:pt idx="91">
                  <c:v> 841</c:v>
                </c:pt>
                <c:pt idx="92">
                  <c:v> 842</c:v>
                </c:pt>
                <c:pt idx="93">
                  <c:v> 843</c:v>
                </c:pt>
                <c:pt idx="94">
                  <c:v> 844</c:v>
                </c:pt>
                <c:pt idx="95">
                  <c:v> 845</c:v>
                </c:pt>
                <c:pt idx="96">
                  <c:v> 846</c:v>
                </c:pt>
                <c:pt idx="97">
                  <c:v> 847</c:v>
                </c:pt>
                <c:pt idx="98">
                  <c:v> 848</c:v>
                </c:pt>
                <c:pt idx="99">
                  <c:v> 849</c:v>
                </c:pt>
                <c:pt idx="100">
                  <c:v> 850</c:v>
                </c:pt>
                <c:pt idx="101">
                  <c:v> 851</c:v>
                </c:pt>
                <c:pt idx="102">
                  <c:v> 852</c:v>
                </c:pt>
                <c:pt idx="103">
                  <c:v> 853</c:v>
                </c:pt>
                <c:pt idx="104">
                  <c:v> 854</c:v>
                </c:pt>
                <c:pt idx="105">
                  <c:v> 855</c:v>
                </c:pt>
                <c:pt idx="106">
                  <c:v> 856</c:v>
                </c:pt>
                <c:pt idx="107">
                  <c:v> 857</c:v>
                </c:pt>
                <c:pt idx="108">
                  <c:v> 858</c:v>
                </c:pt>
                <c:pt idx="109">
                  <c:v> 859</c:v>
                </c:pt>
                <c:pt idx="110">
                  <c:v> 860</c:v>
                </c:pt>
                <c:pt idx="111">
                  <c:v> 861</c:v>
                </c:pt>
                <c:pt idx="112">
                  <c:v> 862</c:v>
                </c:pt>
                <c:pt idx="113">
                  <c:v> 863</c:v>
                </c:pt>
                <c:pt idx="114">
                  <c:v> 864</c:v>
                </c:pt>
                <c:pt idx="115">
                  <c:v> 865</c:v>
                </c:pt>
                <c:pt idx="116">
                  <c:v> 866</c:v>
                </c:pt>
                <c:pt idx="117">
                  <c:v> 867</c:v>
                </c:pt>
                <c:pt idx="118">
                  <c:v> 868</c:v>
                </c:pt>
                <c:pt idx="119">
                  <c:v> 869</c:v>
                </c:pt>
                <c:pt idx="120">
                  <c:v> 870</c:v>
                </c:pt>
                <c:pt idx="121">
                  <c:v> 871</c:v>
                </c:pt>
                <c:pt idx="122">
                  <c:v> 872</c:v>
                </c:pt>
                <c:pt idx="123">
                  <c:v> 873</c:v>
                </c:pt>
                <c:pt idx="124">
                  <c:v> 874</c:v>
                </c:pt>
                <c:pt idx="125">
                  <c:v> 875</c:v>
                </c:pt>
                <c:pt idx="126">
                  <c:v> 876</c:v>
                </c:pt>
                <c:pt idx="127">
                  <c:v> 877</c:v>
                </c:pt>
                <c:pt idx="128">
                  <c:v> 878</c:v>
                </c:pt>
                <c:pt idx="129">
                  <c:v> 879</c:v>
                </c:pt>
                <c:pt idx="130">
                  <c:v> 880</c:v>
                </c:pt>
                <c:pt idx="131">
                  <c:v> 881</c:v>
                </c:pt>
                <c:pt idx="132">
                  <c:v> 882</c:v>
                </c:pt>
                <c:pt idx="133">
                  <c:v> 883</c:v>
                </c:pt>
                <c:pt idx="134">
                  <c:v> 884</c:v>
                </c:pt>
                <c:pt idx="135">
                  <c:v> 885</c:v>
                </c:pt>
                <c:pt idx="136">
                  <c:v> 886</c:v>
                </c:pt>
                <c:pt idx="137">
                  <c:v> 887</c:v>
                </c:pt>
                <c:pt idx="138">
                  <c:v> 888</c:v>
                </c:pt>
                <c:pt idx="139">
                  <c:v> 889</c:v>
                </c:pt>
                <c:pt idx="140">
                  <c:v> 890</c:v>
                </c:pt>
                <c:pt idx="141">
                  <c:v> 891</c:v>
                </c:pt>
                <c:pt idx="142">
                  <c:v> 892</c:v>
                </c:pt>
                <c:pt idx="143">
                  <c:v> 893</c:v>
                </c:pt>
                <c:pt idx="144">
                  <c:v> 894</c:v>
                </c:pt>
                <c:pt idx="145">
                  <c:v> 895</c:v>
                </c:pt>
                <c:pt idx="146">
                  <c:v> 896</c:v>
                </c:pt>
                <c:pt idx="147">
                  <c:v> 897</c:v>
                </c:pt>
                <c:pt idx="148">
                  <c:v> 898</c:v>
                </c:pt>
                <c:pt idx="149">
                  <c:v> 899</c:v>
                </c:pt>
                <c:pt idx="150">
                  <c:v> 900</c:v>
                </c:pt>
              </c:strCache>
            </c:strRef>
          </c:cat>
          <c:val>
            <c:numRef>
              <c:f>'Enter Data 1'!$N$753:$N$903</c:f>
              <c:numCache>
                <c:formatCode>General</c:formatCode>
                <c:ptCount val="151"/>
              </c:numCache>
            </c:numRef>
          </c:val>
          <c:smooth val="0"/>
          <c:extLst>
            <c:ext xmlns:c16="http://schemas.microsoft.com/office/drawing/2014/chart" uri="{C3380CC4-5D6E-409C-BE32-E72D297353CC}">
              <c16:uniqueId val="{00000006-1121-E944-AC8C-F34A9D6E4B4C}"/>
            </c:ext>
          </c:extLst>
        </c:ser>
        <c:ser>
          <c:idx val="6"/>
          <c:order val="6"/>
          <c:spPr>
            <a:ln w="12700" cap="rnd">
              <a:noFill/>
              <a:round/>
            </a:ln>
            <a:effectLst/>
          </c:spPr>
          <c:marker>
            <c:symbol val="circle"/>
            <c:size val="4"/>
            <c:spPr>
              <a:noFill/>
              <a:ln w="3175">
                <a:solidFill>
                  <a:schemeClr val="accent6">
                    <a:lumMod val="60000"/>
                    <a:lumOff val="40000"/>
                  </a:schemeClr>
                </a:solidFill>
              </a:ln>
              <a:effectLst/>
            </c:spPr>
          </c:marker>
          <c:cat>
            <c:strRef>
              <c:f>'Enter Data 1'!$B$753:$C$903</c:f>
              <c:strCache>
                <c:ptCount val="151"/>
                <c:pt idx="0">
                  <c:v> 750</c:v>
                </c:pt>
                <c:pt idx="1">
                  <c:v> 751</c:v>
                </c:pt>
                <c:pt idx="2">
                  <c:v> 752</c:v>
                </c:pt>
                <c:pt idx="3">
                  <c:v> 753</c:v>
                </c:pt>
                <c:pt idx="4">
                  <c:v> 754</c:v>
                </c:pt>
                <c:pt idx="5">
                  <c:v> 755</c:v>
                </c:pt>
                <c:pt idx="6">
                  <c:v> 756</c:v>
                </c:pt>
                <c:pt idx="7">
                  <c:v> 757</c:v>
                </c:pt>
                <c:pt idx="8">
                  <c:v> 758</c:v>
                </c:pt>
                <c:pt idx="9">
                  <c:v> 759</c:v>
                </c:pt>
                <c:pt idx="10">
                  <c:v> 760</c:v>
                </c:pt>
                <c:pt idx="11">
                  <c:v> 761</c:v>
                </c:pt>
                <c:pt idx="12">
                  <c:v> 762</c:v>
                </c:pt>
                <c:pt idx="13">
                  <c:v> 763</c:v>
                </c:pt>
                <c:pt idx="14">
                  <c:v> 764</c:v>
                </c:pt>
                <c:pt idx="15">
                  <c:v> 765</c:v>
                </c:pt>
                <c:pt idx="16">
                  <c:v> 766</c:v>
                </c:pt>
                <c:pt idx="17">
                  <c:v> 767</c:v>
                </c:pt>
                <c:pt idx="18">
                  <c:v> 768</c:v>
                </c:pt>
                <c:pt idx="19">
                  <c:v> 769</c:v>
                </c:pt>
                <c:pt idx="20">
                  <c:v> 770</c:v>
                </c:pt>
                <c:pt idx="21">
                  <c:v> 771</c:v>
                </c:pt>
                <c:pt idx="22">
                  <c:v> 772</c:v>
                </c:pt>
                <c:pt idx="23">
                  <c:v> 773</c:v>
                </c:pt>
                <c:pt idx="24">
                  <c:v> 774</c:v>
                </c:pt>
                <c:pt idx="25">
                  <c:v> 775</c:v>
                </c:pt>
                <c:pt idx="26">
                  <c:v> 776</c:v>
                </c:pt>
                <c:pt idx="27">
                  <c:v> 777</c:v>
                </c:pt>
                <c:pt idx="28">
                  <c:v> 778</c:v>
                </c:pt>
                <c:pt idx="29">
                  <c:v> 779</c:v>
                </c:pt>
                <c:pt idx="30">
                  <c:v> 780</c:v>
                </c:pt>
                <c:pt idx="31">
                  <c:v> 781</c:v>
                </c:pt>
                <c:pt idx="32">
                  <c:v> 782</c:v>
                </c:pt>
                <c:pt idx="33">
                  <c:v> 783</c:v>
                </c:pt>
                <c:pt idx="34">
                  <c:v> 784</c:v>
                </c:pt>
                <c:pt idx="35">
                  <c:v> 785</c:v>
                </c:pt>
                <c:pt idx="36">
                  <c:v> 786</c:v>
                </c:pt>
                <c:pt idx="37">
                  <c:v> 787</c:v>
                </c:pt>
                <c:pt idx="38">
                  <c:v> 788</c:v>
                </c:pt>
                <c:pt idx="39">
                  <c:v> 789</c:v>
                </c:pt>
                <c:pt idx="40">
                  <c:v> 790</c:v>
                </c:pt>
                <c:pt idx="41">
                  <c:v> 791</c:v>
                </c:pt>
                <c:pt idx="42">
                  <c:v> 792</c:v>
                </c:pt>
                <c:pt idx="43">
                  <c:v> 793</c:v>
                </c:pt>
                <c:pt idx="44">
                  <c:v> 794</c:v>
                </c:pt>
                <c:pt idx="45">
                  <c:v> 795</c:v>
                </c:pt>
                <c:pt idx="46">
                  <c:v> 796</c:v>
                </c:pt>
                <c:pt idx="47">
                  <c:v> 797</c:v>
                </c:pt>
                <c:pt idx="48">
                  <c:v> 798</c:v>
                </c:pt>
                <c:pt idx="49">
                  <c:v> 799</c:v>
                </c:pt>
                <c:pt idx="50">
                  <c:v> 800</c:v>
                </c:pt>
                <c:pt idx="51">
                  <c:v> 801</c:v>
                </c:pt>
                <c:pt idx="52">
                  <c:v> 802</c:v>
                </c:pt>
                <c:pt idx="53">
                  <c:v> 803</c:v>
                </c:pt>
                <c:pt idx="54">
                  <c:v> 804</c:v>
                </c:pt>
                <c:pt idx="55">
                  <c:v> 805</c:v>
                </c:pt>
                <c:pt idx="56">
                  <c:v> 806</c:v>
                </c:pt>
                <c:pt idx="57">
                  <c:v> 807</c:v>
                </c:pt>
                <c:pt idx="58">
                  <c:v> 808</c:v>
                </c:pt>
                <c:pt idx="59">
                  <c:v> 809</c:v>
                </c:pt>
                <c:pt idx="60">
                  <c:v> 810</c:v>
                </c:pt>
                <c:pt idx="61">
                  <c:v> 811</c:v>
                </c:pt>
                <c:pt idx="62">
                  <c:v> 812</c:v>
                </c:pt>
                <c:pt idx="63">
                  <c:v> 813</c:v>
                </c:pt>
                <c:pt idx="64">
                  <c:v> 814</c:v>
                </c:pt>
                <c:pt idx="65">
                  <c:v> 815</c:v>
                </c:pt>
                <c:pt idx="66">
                  <c:v> 816</c:v>
                </c:pt>
                <c:pt idx="67">
                  <c:v> 817</c:v>
                </c:pt>
                <c:pt idx="68">
                  <c:v> 818</c:v>
                </c:pt>
                <c:pt idx="69">
                  <c:v> 819</c:v>
                </c:pt>
                <c:pt idx="70">
                  <c:v> 820</c:v>
                </c:pt>
                <c:pt idx="71">
                  <c:v> 821</c:v>
                </c:pt>
                <c:pt idx="72">
                  <c:v> 822</c:v>
                </c:pt>
                <c:pt idx="73">
                  <c:v> 823</c:v>
                </c:pt>
                <c:pt idx="74">
                  <c:v> 824</c:v>
                </c:pt>
                <c:pt idx="75">
                  <c:v> 825</c:v>
                </c:pt>
                <c:pt idx="76">
                  <c:v> 826</c:v>
                </c:pt>
                <c:pt idx="77">
                  <c:v> 827</c:v>
                </c:pt>
                <c:pt idx="78">
                  <c:v> 828</c:v>
                </c:pt>
                <c:pt idx="79">
                  <c:v> 829</c:v>
                </c:pt>
                <c:pt idx="80">
                  <c:v> 830</c:v>
                </c:pt>
                <c:pt idx="81">
                  <c:v> 831</c:v>
                </c:pt>
                <c:pt idx="82">
                  <c:v> 832</c:v>
                </c:pt>
                <c:pt idx="83">
                  <c:v> 833</c:v>
                </c:pt>
                <c:pt idx="84">
                  <c:v> 834</c:v>
                </c:pt>
                <c:pt idx="85">
                  <c:v> 835</c:v>
                </c:pt>
                <c:pt idx="86">
                  <c:v> 836</c:v>
                </c:pt>
                <c:pt idx="87">
                  <c:v> 837</c:v>
                </c:pt>
                <c:pt idx="88">
                  <c:v> 838</c:v>
                </c:pt>
                <c:pt idx="89">
                  <c:v> 839</c:v>
                </c:pt>
                <c:pt idx="90">
                  <c:v> 840</c:v>
                </c:pt>
                <c:pt idx="91">
                  <c:v> 841</c:v>
                </c:pt>
                <c:pt idx="92">
                  <c:v> 842</c:v>
                </c:pt>
                <c:pt idx="93">
                  <c:v> 843</c:v>
                </c:pt>
                <c:pt idx="94">
                  <c:v> 844</c:v>
                </c:pt>
                <c:pt idx="95">
                  <c:v> 845</c:v>
                </c:pt>
                <c:pt idx="96">
                  <c:v> 846</c:v>
                </c:pt>
                <c:pt idx="97">
                  <c:v> 847</c:v>
                </c:pt>
                <c:pt idx="98">
                  <c:v> 848</c:v>
                </c:pt>
                <c:pt idx="99">
                  <c:v> 849</c:v>
                </c:pt>
                <c:pt idx="100">
                  <c:v> 850</c:v>
                </c:pt>
                <c:pt idx="101">
                  <c:v> 851</c:v>
                </c:pt>
                <c:pt idx="102">
                  <c:v> 852</c:v>
                </c:pt>
                <c:pt idx="103">
                  <c:v> 853</c:v>
                </c:pt>
                <c:pt idx="104">
                  <c:v> 854</c:v>
                </c:pt>
                <c:pt idx="105">
                  <c:v> 855</c:v>
                </c:pt>
                <c:pt idx="106">
                  <c:v> 856</c:v>
                </c:pt>
                <c:pt idx="107">
                  <c:v> 857</c:v>
                </c:pt>
                <c:pt idx="108">
                  <c:v> 858</c:v>
                </c:pt>
                <c:pt idx="109">
                  <c:v> 859</c:v>
                </c:pt>
                <c:pt idx="110">
                  <c:v> 860</c:v>
                </c:pt>
                <c:pt idx="111">
                  <c:v> 861</c:v>
                </c:pt>
                <c:pt idx="112">
                  <c:v> 862</c:v>
                </c:pt>
                <c:pt idx="113">
                  <c:v> 863</c:v>
                </c:pt>
                <c:pt idx="114">
                  <c:v> 864</c:v>
                </c:pt>
                <c:pt idx="115">
                  <c:v> 865</c:v>
                </c:pt>
                <c:pt idx="116">
                  <c:v> 866</c:v>
                </c:pt>
                <c:pt idx="117">
                  <c:v> 867</c:v>
                </c:pt>
                <c:pt idx="118">
                  <c:v> 868</c:v>
                </c:pt>
                <c:pt idx="119">
                  <c:v> 869</c:v>
                </c:pt>
                <c:pt idx="120">
                  <c:v> 870</c:v>
                </c:pt>
                <c:pt idx="121">
                  <c:v> 871</c:v>
                </c:pt>
                <c:pt idx="122">
                  <c:v> 872</c:v>
                </c:pt>
                <c:pt idx="123">
                  <c:v> 873</c:v>
                </c:pt>
                <c:pt idx="124">
                  <c:v> 874</c:v>
                </c:pt>
                <c:pt idx="125">
                  <c:v> 875</c:v>
                </c:pt>
                <c:pt idx="126">
                  <c:v> 876</c:v>
                </c:pt>
                <c:pt idx="127">
                  <c:v> 877</c:v>
                </c:pt>
                <c:pt idx="128">
                  <c:v> 878</c:v>
                </c:pt>
                <c:pt idx="129">
                  <c:v> 879</c:v>
                </c:pt>
                <c:pt idx="130">
                  <c:v> 880</c:v>
                </c:pt>
                <c:pt idx="131">
                  <c:v> 881</c:v>
                </c:pt>
                <c:pt idx="132">
                  <c:v> 882</c:v>
                </c:pt>
                <c:pt idx="133">
                  <c:v> 883</c:v>
                </c:pt>
                <c:pt idx="134">
                  <c:v> 884</c:v>
                </c:pt>
                <c:pt idx="135">
                  <c:v> 885</c:v>
                </c:pt>
                <c:pt idx="136">
                  <c:v> 886</c:v>
                </c:pt>
                <c:pt idx="137">
                  <c:v> 887</c:v>
                </c:pt>
                <c:pt idx="138">
                  <c:v> 888</c:v>
                </c:pt>
                <c:pt idx="139">
                  <c:v> 889</c:v>
                </c:pt>
                <c:pt idx="140">
                  <c:v> 890</c:v>
                </c:pt>
                <c:pt idx="141">
                  <c:v> 891</c:v>
                </c:pt>
                <c:pt idx="142">
                  <c:v> 892</c:v>
                </c:pt>
                <c:pt idx="143">
                  <c:v> 893</c:v>
                </c:pt>
                <c:pt idx="144">
                  <c:v> 894</c:v>
                </c:pt>
                <c:pt idx="145">
                  <c:v> 895</c:v>
                </c:pt>
                <c:pt idx="146">
                  <c:v> 896</c:v>
                </c:pt>
                <c:pt idx="147">
                  <c:v> 897</c:v>
                </c:pt>
                <c:pt idx="148">
                  <c:v> 898</c:v>
                </c:pt>
                <c:pt idx="149">
                  <c:v> 899</c:v>
                </c:pt>
                <c:pt idx="150">
                  <c:v> 900</c:v>
                </c:pt>
              </c:strCache>
            </c:strRef>
          </c:cat>
          <c:val>
            <c:numRef>
              <c:f>'Enter Data 1'!$O$753:$O$903</c:f>
              <c:numCache>
                <c:formatCode>General</c:formatCode>
                <c:ptCount val="151"/>
              </c:numCache>
            </c:numRef>
          </c:val>
          <c:smooth val="0"/>
          <c:extLst>
            <c:ext xmlns:c16="http://schemas.microsoft.com/office/drawing/2014/chart" uri="{C3380CC4-5D6E-409C-BE32-E72D297353CC}">
              <c16:uniqueId val="{00000007-1121-E944-AC8C-F34A9D6E4B4C}"/>
            </c:ext>
          </c:extLst>
        </c:ser>
        <c:ser>
          <c:idx val="7"/>
          <c:order val="7"/>
          <c:spPr>
            <a:ln w="12700" cap="rnd">
              <a:noFill/>
              <a:round/>
            </a:ln>
            <a:effectLst/>
          </c:spPr>
          <c:marker>
            <c:symbol val="circle"/>
            <c:size val="4"/>
            <c:spPr>
              <a:solidFill>
                <a:schemeClr val="accent6">
                  <a:lumMod val="60000"/>
                  <a:lumOff val="40000"/>
                </a:schemeClr>
              </a:solidFill>
              <a:ln w="3175">
                <a:solidFill>
                  <a:schemeClr val="accent6">
                    <a:lumMod val="60000"/>
                    <a:lumOff val="40000"/>
                  </a:schemeClr>
                </a:solidFill>
              </a:ln>
              <a:effectLst/>
            </c:spPr>
          </c:marker>
          <c:cat>
            <c:strRef>
              <c:f>'Enter Data 1'!$B$753:$C$903</c:f>
              <c:strCache>
                <c:ptCount val="151"/>
                <c:pt idx="0">
                  <c:v> 750</c:v>
                </c:pt>
                <c:pt idx="1">
                  <c:v> 751</c:v>
                </c:pt>
                <c:pt idx="2">
                  <c:v> 752</c:v>
                </c:pt>
                <c:pt idx="3">
                  <c:v> 753</c:v>
                </c:pt>
                <c:pt idx="4">
                  <c:v> 754</c:v>
                </c:pt>
                <c:pt idx="5">
                  <c:v> 755</c:v>
                </c:pt>
                <c:pt idx="6">
                  <c:v> 756</c:v>
                </c:pt>
                <c:pt idx="7">
                  <c:v> 757</c:v>
                </c:pt>
                <c:pt idx="8">
                  <c:v> 758</c:v>
                </c:pt>
                <c:pt idx="9">
                  <c:v> 759</c:v>
                </c:pt>
                <c:pt idx="10">
                  <c:v> 760</c:v>
                </c:pt>
                <c:pt idx="11">
                  <c:v> 761</c:v>
                </c:pt>
                <c:pt idx="12">
                  <c:v> 762</c:v>
                </c:pt>
                <c:pt idx="13">
                  <c:v> 763</c:v>
                </c:pt>
                <c:pt idx="14">
                  <c:v> 764</c:v>
                </c:pt>
                <c:pt idx="15">
                  <c:v> 765</c:v>
                </c:pt>
                <c:pt idx="16">
                  <c:v> 766</c:v>
                </c:pt>
                <c:pt idx="17">
                  <c:v> 767</c:v>
                </c:pt>
                <c:pt idx="18">
                  <c:v> 768</c:v>
                </c:pt>
                <c:pt idx="19">
                  <c:v> 769</c:v>
                </c:pt>
                <c:pt idx="20">
                  <c:v> 770</c:v>
                </c:pt>
                <c:pt idx="21">
                  <c:v> 771</c:v>
                </c:pt>
                <c:pt idx="22">
                  <c:v> 772</c:v>
                </c:pt>
                <c:pt idx="23">
                  <c:v> 773</c:v>
                </c:pt>
                <c:pt idx="24">
                  <c:v> 774</c:v>
                </c:pt>
                <c:pt idx="25">
                  <c:v> 775</c:v>
                </c:pt>
                <c:pt idx="26">
                  <c:v> 776</c:v>
                </c:pt>
                <c:pt idx="27">
                  <c:v> 777</c:v>
                </c:pt>
                <c:pt idx="28">
                  <c:v> 778</c:v>
                </c:pt>
                <c:pt idx="29">
                  <c:v> 779</c:v>
                </c:pt>
                <c:pt idx="30">
                  <c:v> 780</c:v>
                </c:pt>
                <c:pt idx="31">
                  <c:v> 781</c:v>
                </c:pt>
                <c:pt idx="32">
                  <c:v> 782</c:v>
                </c:pt>
                <c:pt idx="33">
                  <c:v> 783</c:v>
                </c:pt>
                <c:pt idx="34">
                  <c:v> 784</c:v>
                </c:pt>
                <c:pt idx="35">
                  <c:v> 785</c:v>
                </c:pt>
                <c:pt idx="36">
                  <c:v> 786</c:v>
                </c:pt>
                <c:pt idx="37">
                  <c:v> 787</c:v>
                </c:pt>
                <c:pt idx="38">
                  <c:v> 788</c:v>
                </c:pt>
                <c:pt idx="39">
                  <c:v> 789</c:v>
                </c:pt>
                <c:pt idx="40">
                  <c:v> 790</c:v>
                </c:pt>
                <c:pt idx="41">
                  <c:v> 791</c:v>
                </c:pt>
                <c:pt idx="42">
                  <c:v> 792</c:v>
                </c:pt>
                <c:pt idx="43">
                  <c:v> 793</c:v>
                </c:pt>
                <c:pt idx="44">
                  <c:v> 794</c:v>
                </c:pt>
                <c:pt idx="45">
                  <c:v> 795</c:v>
                </c:pt>
                <c:pt idx="46">
                  <c:v> 796</c:v>
                </c:pt>
                <c:pt idx="47">
                  <c:v> 797</c:v>
                </c:pt>
                <c:pt idx="48">
                  <c:v> 798</c:v>
                </c:pt>
                <c:pt idx="49">
                  <c:v> 799</c:v>
                </c:pt>
                <c:pt idx="50">
                  <c:v> 800</c:v>
                </c:pt>
                <c:pt idx="51">
                  <c:v> 801</c:v>
                </c:pt>
                <c:pt idx="52">
                  <c:v> 802</c:v>
                </c:pt>
                <c:pt idx="53">
                  <c:v> 803</c:v>
                </c:pt>
                <c:pt idx="54">
                  <c:v> 804</c:v>
                </c:pt>
                <c:pt idx="55">
                  <c:v> 805</c:v>
                </c:pt>
                <c:pt idx="56">
                  <c:v> 806</c:v>
                </c:pt>
                <c:pt idx="57">
                  <c:v> 807</c:v>
                </c:pt>
                <c:pt idx="58">
                  <c:v> 808</c:v>
                </c:pt>
                <c:pt idx="59">
                  <c:v> 809</c:v>
                </c:pt>
                <c:pt idx="60">
                  <c:v> 810</c:v>
                </c:pt>
                <c:pt idx="61">
                  <c:v> 811</c:v>
                </c:pt>
                <c:pt idx="62">
                  <c:v> 812</c:v>
                </c:pt>
                <c:pt idx="63">
                  <c:v> 813</c:v>
                </c:pt>
                <c:pt idx="64">
                  <c:v> 814</c:v>
                </c:pt>
                <c:pt idx="65">
                  <c:v> 815</c:v>
                </c:pt>
                <c:pt idx="66">
                  <c:v> 816</c:v>
                </c:pt>
                <c:pt idx="67">
                  <c:v> 817</c:v>
                </c:pt>
                <c:pt idx="68">
                  <c:v> 818</c:v>
                </c:pt>
                <c:pt idx="69">
                  <c:v> 819</c:v>
                </c:pt>
                <c:pt idx="70">
                  <c:v> 820</c:v>
                </c:pt>
                <c:pt idx="71">
                  <c:v> 821</c:v>
                </c:pt>
                <c:pt idx="72">
                  <c:v> 822</c:v>
                </c:pt>
                <c:pt idx="73">
                  <c:v> 823</c:v>
                </c:pt>
                <c:pt idx="74">
                  <c:v> 824</c:v>
                </c:pt>
                <c:pt idx="75">
                  <c:v> 825</c:v>
                </c:pt>
                <c:pt idx="76">
                  <c:v> 826</c:v>
                </c:pt>
                <c:pt idx="77">
                  <c:v> 827</c:v>
                </c:pt>
                <c:pt idx="78">
                  <c:v> 828</c:v>
                </c:pt>
                <c:pt idx="79">
                  <c:v> 829</c:v>
                </c:pt>
                <c:pt idx="80">
                  <c:v> 830</c:v>
                </c:pt>
                <c:pt idx="81">
                  <c:v> 831</c:v>
                </c:pt>
                <c:pt idx="82">
                  <c:v> 832</c:v>
                </c:pt>
                <c:pt idx="83">
                  <c:v> 833</c:v>
                </c:pt>
                <c:pt idx="84">
                  <c:v> 834</c:v>
                </c:pt>
                <c:pt idx="85">
                  <c:v> 835</c:v>
                </c:pt>
                <c:pt idx="86">
                  <c:v> 836</c:v>
                </c:pt>
                <c:pt idx="87">
                  <c:v> 837</c:v>
                </c:pt>
                <c:pt idx="88">
                  <c:v> 838</c:v>
                </c:pt>
                <c:pt idx="89">
                  <c:v> 839</c:v>
                </c:pt>
                <c:pt idx="90">
                  <c:v> 840</c:v>
                </c:pt>
                <c:pt idx="91">
                  <c:v> 841</c:v>
                </c:pt>
                <c:pt idx="92">
                  <c:v> 842</c:v>
                </c:pt>
                <c:pt idx="93">
                  <c:v> 843</c:v>
                </c:pt>
                <c:pt idx="94">
                  <c:v> 844</c:v>
                </c:pt>
                <c:pt idx="95">
                  <c:v> 845</c:v>
                </c:pt>
                <c:pt idx="96">
                  <c:v> 846</c:v>
                </c:pt>
                <c:pt idx="97">
                  <c:v> 847</c:v>
                </c:pt>
                <c:pt idx="98">
                  <c:v> 848</c:v>
                </c:pt>
                <c:pt idx="99">
                  <c:v> 849</c:v>
                </c:pt>
                <c:pt idx="100">
                  <c:v> 850</c:v>
                </c:pt>
                <c:pt idx="101">
                  <c:v> 851</c:v>
                </c:pt>
                <c:pt idx="102">
                  <c:v> 852</c:v>
                </c:pt>
                <c:pt idx="103">
                  <c:v> 853</c:v>
                </c:pt>
                <c:pt idx="104">
                  <c:v> 854</c:v>
                </c:pt>
                <c:pt idx="105">
                  <c:v> 855</c:v>
                </c:pt>
                <c:pt idx="106">
                  <c:v> 856</c:v>
                </c:pt>
                <c:pt idx="107">
                  <c:v> 857</c:v>
                </c:pt>
                <c:pt idx="108">
                  <c:v> 858</c:v>
                </c:pt>
                <c:pt idx="109">
                  <c:v> 859</c:v>
                </c:pt>
                <c:pt idx="110">
                  <c:v> 860</c:v>
                </c:pt>
                <c:pt idx="111">
                  <c:v> 861</c:v>
                </c:pt>
                <c:pt idx="112">
                  <c:v> 862</c:v>
                </c:pt>
                <c:pt idx="113">
                  <c:v> 863</c:v>
                </c:pt>
                <c:pt idx="114">
                  <c:v> 864</c:v>
                </c:pt>
                <c:pt idx="115">
                  <c:v> 865</c:v>
                </c:pt>
                <c:pt idx="116">
                  <c:v> 866</c:v>
                </c:pt>
                <c:pt idx="117">
                  <c:v> 867</c:v>
                </c:pt>
                <c:pt idx="118">
                  <c:v> 868</c:v>
                </c:pt>
                <c:pt idx="119">
                  <c:v> 869</c:v>
                </c:pt>
                <c:pt idx="120">
                  <c:v> 870</c:v>
                </c:pt>
                <c:pt idx="121">
                  <c:v> 871</c:v>
                </c:pt>
                <c:pt idx="122">
                  <c:v> 872</c:v>
                </c:pt>
                <c:pt idx="123">
                  <c:v> 873</c:v>
                </c:pt>
                <c:pt idx="124">
                  <c:v> 874</c:v>
                </c:pt>
                <c:pt idx="125">
                  <c:v> 875</c:v>
                </c:pt>
                <c:pt idx="126">
                  <c:v> 876</c:v>
                </c:pt>
                <c:pt idx="127">
                  <c:v> 877</c:v>
                </c:pt>
                <c:pt idx="128">
                  <c:v> 878</c:v>
                </c:pt>
                <c:pt idx="129">
                  <c:v> 879</c:v>
                </c:pt>
                <c:pt idx="130">
                  <c:v> 880</c:v>
                </c:pt>
                <c:pt idx="131">
                  <c:v> 881</c:v>
                </c:pt>
                <c:pt idx="132">
                  <c:v> 882</c:v>
                </c:pt>
                <c:pt idx="133">
                  <c:v> 883</c:v>
                </c:pt>
                <c:pt idx="134">
                  <c:v> 884</c:v>
                </c:pt>
                <c:pt idx="135">
                  <c:v> 885</c:v>
                </c:pt>
                <c:pt idx="136">
                  <c:v> 886</c:v>
                </c:pt>
                <c:pt idx="137">
                  <c:v> 887</c:v>
                </c:pt>
                <c:pt idx="138">
                  <c:v> 888</c:v>
                </c:pt>
                <c:pt idx="139">
                  <c:v> 889</c:v>
                </c:pt>
                <c:pt idx="140">
                  <c:v> 890</c:v>
                </c:pt>
                <c:pt idx="141">
                  <c:v> 891</c:v>
                </c:pt>
                <c:pt idx="142">
                  <c:v> 892</c:v>
                </c:pt>
                <c:pt idx="143">
                  <c:v> 893</c:v>
                </c:pt>
                <c:pt idx="144">
                  <c:v> 894</c:v>
                </c:pt>
                <c:pt idx="145">
                  <c:v> 895</c:v>
                </c:pt>
                <c:pt idx="146">
                  <c:v> 896</c:v>
                </c:pt>
                <c:pt idx="147">
                  <c:v> 897</c:v>
                </c:pt>
                <c:pt idx="148">
                  <c:v> 898</c:v>
                </c:pt>
                <c:pt idx="149">
                  <c:v> 899</c:v>
                </c:pt>
                <c:pt idx="150">
                  <c:v> 900</c:v>
                </c:pt>
              </c:strCache>
            </c:strRef>
          </c:cat>
          <c:val>
            <c:numRef>
              <c:f>'Enter Data 1'!$P$753:$P$903</c:f>
              <c:numCache>
                <c:formatCode>General</c:formatCode>
                <c:ptCount val="151"/>
              </c:numCache>
            </c:numRef>
          </c:val>
          <c:smooth val="0"/>
          <c:extLst>
            <c:ext xmlns:c16="http://schemas.microsoft.com/office/drawing/2014/chart" uri="{C3380CC4-5D6E-409C-BE32-E72D297353CC}">
              <c16:uniqueId val="{00000008-1121-E944-AC8C-F34A9D6E4B4C}"/>
            </c:ext>
          </c:extLst>
        </c:ser>
        <c:ser>
          <c:idx val="8"/>
          <c:order val="8"/>
          <c:spPr>
            <a:ln w="12700" cap="rnd">
              <a:noFill/>
              <a:round/>
            </a:ln>
            <a:effectLst/>
          </c:spPr>
          <c:marker>
            <c:symbol val="circle"/>
            <c:size val="4"/>
            <c:spPr>
              <a:noFill/>
              <a:ln w="3175">
                <a:solidFill>
                  <a:schemeClr val="accent6">
                    <a:lumMod val="75000"/>
                  </a:schemeClr>
                </a:solidFill>
              </a:ln>
              <a:effectLst/>
            </c:spPr>
          </c:marker>
          <c:cat>
            <c:strRef>
              <c:f>'Enter Data 1'!$B$753:$C$903</c:f>
              <c:strCache>
                <c:ptCount val="151"/>
                <c:pt idx="0">
                  <c:v> 750</c:v>
                </c:pt>
                <c:pt idx="1">
                  <c:v> 751</c:v>
                </c:pt>
                <c:pt idx="2">
                  <c:v> 752</c:v>
                </c:pt>
                <c:pt idx="3">
                  <c:v> 753</c:v>
                </c:pt>
                <c:pt idx="4">
                  <c:v> 754</c:v>
                </c:pt>
                <c:pt idx="5">
                  <c:v> 755</c:v>
                </c:pt>
                <c:pt idx="6">
                  <c:v> 756</c:v>
                </c:pt>
                <c:pt idx="7">
                  <c:v> 757</c:v>
                </c:pt>
                <c:pt idx="8">
                  <c:v> 758</c:v>
                </c:pt>
                <c:pt idx="9">
                  <c:v> 759</c:v>
                </c:pt>
                <c:pt idx="10">
                  <c:v> 760</c:v>
                </c:pt>
                <c:pt idx="11">
                  <c:v> 761</c:v>
                </c:pt>
                <c:pt idx="12">
                  <c:v> 762</c:v>
                </c:pt>
                <c:pt idx="13">
                  <c:v> 763</c:v>
                </c:pt>
                <c:pt idx="14">
                  <c:v> 764</c:v>
                </c:pt>
                <c:pt idx="15">
                  <c:v> 765</c:v>
                </c:pt>
                <c:pt idx="16">
                  <c:v> 766</c:v>
                </c:pt>
                <c:pt idx="17">
                  <c:v> 767</c:v>
                </c:pt>
                <c:pt idx="18">
                  <c:v> 768</c:v>
                </c:pt>
                <c:pt idx="19">
                  <c:v> 769</c:v>
                </c:pt>
                <c:pt idx="20">
                  <c:v> 770</c:v>
                </c:pt>
                <c:pt idx="21">
                  <c:v> 771</c:v>
                </c:pt>
                <c:pt idx="22">
                  <c:v> 772</c:v>
                </c:pt>
                <c:pt idx="23">
                  <c:v> 773</c:v>
                </c:pt>
                <c:pt idx="24">
                  <c:v> 774</c:v>
                </c:pt>
                <c:pt idx="25">
                  <c:v> 775</c:v>
                </c:pt>
                <c:pt idx="26">
                  <c:v> 776</c:v>
                </c:pt>
                <c:pt idx="27">
                  <c:v> 777</c:v>
                </c:pt>
                <c:pt idx="28">
                  <c:v> 778</c:v>
                </c:pt>
                <c:pt idx="29">
                  <c:v> 779</c:v>
                </c:pt>
                <c:pt idx="30">
                  <c:v> 780</c:v>
                </c:pt>
                <c:pt idx="31">
                  <c:v> 781</c:v>
                </c:pt>
                <c:pt idx="32">
                  <c:v> 782</c:v>
                </c:pt>
                <c:pt idx="33">
                  <c:v> 783</c:v>
                </c:pt>
                <c:pt idx="34">
                  <c:v> 784</c:v>
                </c:pt>
                <c:pt idx="35">
                  <c:v> 785</c:v>
                </c:pt>
                <c:pt idx="36">
                  <c:v> 786</c:v>
                </c:pt>
                <c:pt idx="37">
                  <c:v> 787</c:v>
                </c:pt>
                <c:pt idx="38">
                  <c:v> 788</c:v>
                </c:pt>
                <c:pt idx="39">
                  <c:v> 789</c:v>
                </c:pt>
                <c:pt idx="40">
                  <c:v> 790</c:v>
                </c:pt>
                <c:pt idx="41">
                  <c:v> 791</c:v>
                </c:pt>
                <c:pt idx="42">
                  <c:v> 792</c:v>
                </c:pt>
                <c:pt idx="43">
                  <c:v> 793</c:v>
                </c:pt>
                <c:pt idx="44">
                  <c:v> 794</c:v>
                </c:pt>
                <c:pt idx="45">
                  <c:v> 795</c:v>
                </c:pt>
                <c:pt idx="46">
                  <c:v> 796</c:v>
                </c:pt>
                <c:pt idx="47">
                  <c:v> 797</c:v>
                </c:pt>
                <c:pt idx="48">
                  <c:v> 798</c:v>
                </c:pt>
                <c:pt idx="49">
                  <c:v> 799</c:v>
                </c:pt>
                <c:pt idx="50">
                  <c:v> 800</c:v>
                </c:pt>
                <c:pt idx="51">
                  <c:v> 801</c:v>
                </c:pt>
                <c:pt idx="52">
                  <c:v> 802</c:v>
                </c:pt>
                <c:pt idx="53">
                  <c:v> 803</c:v>
                </c:pt>
                <c:pt idx="54">
                  <c:v> 804</c:v>
                </c:pt>
                <c:pt idx="55">
                  <c:v> 805</c:v>
                </c:pt>
                <c:pt idx="56">
                  <c:v> 806</c:v>
                </c:pt>
                <c:pt idx="57">
                  <c:v> 807</c:v>
                </c:pt>
                <c:pt idx="58">
                  <c:v> 808</c:v>
                </c:pt>
                <c:pt idx="59">
                  <c:v> 809</c:v>
                </c:pt>
                <c:pt idx="60">
                  <c:v> 810</c:v>
                </c:pt>
                <c:pt idx="61">
                  <c:v> 811</c:v>
                </c:pt>
                <c:pt idx="62">
                  <c:v> 812</c:v>
                </c:pt>
                <c:pt idx="63">
                  <c:v> 813</c:v>
                </c:pt>
                <c:pt idx="64">
                  <c:v> 814</c:v>
                </c:pt>
                <c:pt idx="65">
                  <c:v> 815</c:v>
                </c:pt>
                <c:pt idx="66">
                  <c:v> 816</c:v>
                </c:pt>
                <c:pt idx="67">
                  <c:v> 817</c:v>
                </c:pt>
                <c:pt idx="68">
                  <c:v> 818</c:v>
                </c:pt>
                <c:pt idx="69">
                  <c:v> 819</c:v>
                </c:pt>
                <c:pt idx="70">
                  <c:v> 820</c:v>
                </c:pt>
                <c:pt idx="71">
                  <c:v> 821</c:v>
                </c:pt>
                <c:pt idx="72">
                  <c:v> 822</c:v>
                </c:pt>
                <c:pt idx="73">
                  <c:v> 823</c:v>
                </c:pt>
                <c:pt idx="74">
                  <c:v> 824</c:v>
                </c:pt>
                <c:pt idx="75">
                  <c:v> 825</c:v>
                </c:pt>
                <c:pt idx="76">
                  <c:v> 826</c:v>
                </c:pt>
                <c:pt idx="77">
                  <c:v> 827</c:v>
                </c:pt>
                <c:pt idx="78">
                  <c:v> 828</c:v>
                </c:pt>
                <c:pt idx="79">
                  <c:v> 829</c:v>
                </c:pt>
                <c:pt idx="80">
                  <c:v> 830</c:v>
                </c:pt>
                <c:pt idx="81">
                  <c:v> 831</c:v>
                </c:pt>
                <c:pt idx="82">
                  <c:v> 832</c:v>
                </c:pt>
                <c:pt idx="83">
                  <c:v> 833</c:v>
                </c:pt>
                <c:pt idx="84">
                  <c:v> 834</c:v>
                </c:pt>
                <c:pt idx="85">
                  <c:v> 835</c:v>
                </c:pt>
                <c:pt idx="86">
                  <c:v> 836</c:v>
                </c:pt>
                <c:pt idx="87">
                  <c:v> 837</c:v>
                </c:pt>
                <c:pt idx="88">
                  <c:v> 838</c:v>
                </c:pt>
                <c:pt idx="89">
                  <c:v> 839</c:v>
                </c:pt>
                <c:pt idx="90">
                  <c:v> 840</c:v>
                </c:pt>
                <c:pt idx="91">
                  <c:v> 841</c:v>
                </c:pt>
                <c:pt idx="92">
                  <c:v> 842</c:v>
                </c:pt>
                <c:pt idx="93">
                  <c:v> 843</c:v>
                </c:pt>
                <c:pt idx="94">
                  <c:v> 844</c:v>
                </c:pt>
                <c:pt idx="95">
                  <c:v> 845</c:v>
                </c:pt>
                <c:pt idx="96">
                  <c:v> 846</c:v>
                </c:pt>
                <c:pt idx="97">
                  <c:v> 847</c:v>
                </c:pt>
                <c:pt idx="98">
                  <c:v> 848</c:v>
                </c:pt>
                <c:pt idx="99">
                  <c:v> 849</c:v>
                </c:pt>
                <c:pt idx="100">
                  <c:v> 850</c:v>
                </c:pt>
                <c:pt idx="101">
                  <c:v> 851</c:v>
                </c:pt>
                <c:pt idx="102">
                  <c:v> 852</c:v>
                </c:pt>
                <c:pt idx="103">
                  <c:v> 853</c:v>
                </c:pt>
                <c:pt idx="104">
                  <c:v> 854</c:v>
                </c:pt>
                <c:pt idx="105">
                  <c:v> 855</c:v>
                </c:pt>
                <c:pt idx="106">
                  <c:v> 856</c:v>
                </c:pt>
                <c:pt idx="107">
                  <c:v> 857</c:v>
                </c:pt>
                <c:pt idx="108">
                  <c:v> 858</c:v>
                </c:pt>
                <c:pt idx="109">
                  <c:v> 859</c:v>
                </c:pt>
                <c:pt idx="110">
                  <c:v> 860</c:v>
                </c:pt>
                <c:pt idx="111">
                  <c:v> 861</c:v>
                </c:pt>
                <c:pt idx="112">
                  <c:v> 862</c:v>
                </c:pt>
                <c:pt idx="113">
                  <c:v> 863</c:v>
                </c:pt>
                <c:pt idx="114">
                  <c:v> 864</c:v>
                </c:pt>
                <c:pt idx="115">
                  <c:v> 865</c:v>
                </c:pt>
                <c:pt idx="116">
                  <c:v> 866</c:v>
                </c:pt>
                <c:pt idx="117">
                  <c:v> 867</c:v>
                </c:pt>
                <c:pt idx="118">
                  <c:v> 868</c:v>
                </c:pt>
                <c:pt idx="119">
                  <c:v> 869</c:v>
                </c:pt>
                <c:pt idx="120">
                  <c:v> 870</c:v>
                </c:pt>
                <c:pt idx="121">
                  <c:v> 871</c:v>
                </c:pt>
                <c:pt idx="122">
                  <c:v> 872</c:v>
                </c:pt>
                <c:pt idx="123">
                  <c:v> 873</c:v>
                </c:pt>
                <c:pt idx="124">
                  <c:v> 874</c:v>
                </c:pt>
                <c:pt idx="125">
                  <c:v> 875</c:v>
                </c:pt>
                <c:pt idx="126">
                  <c:v> 876</c:v>
                </c:pt>
                <c:pt idx="127">
                  <c:v> 877</c:v>
                </c:pt>
                <c:pt idx="128">
                  <c:v> 878</c:v>
                </c:pt>
                <c:pt idx="129">
                  <c:v> 879</c:v>
                </c:pt>
                <c:pt idx="130">
                  <c:v> 880</c:v>
                </c:pt>
                <c:pt idx="131">
                  <c:v> 881</c:v>
                </c:pt>
                <c:pt idx="132">
                  <c:v> 882</c:v>
                </c:pt>
                <c:pt idx="133">
                  <c:v> 883</c:v>
                </c:pt>
                <c:pt idx="134">
                  <c:v> 884</c:v>
                </c:pt>
                <c:pt idx="135">
                  <c:v> 885</c:v>
                </c:pt>
                <c:pt idx="136">
                  <c:v> 886</c:v>
                </c:pt>
                <c:pt idx="137">
                  <c:v> 887</c:v>
                </c:pt>
                <c:pt idx="138">
                  <c:v> 888</c:v>
                </c:pt>
                <c:pt idx="139">
                  <c:v> 889</c:v>
                </c:pt>
                <c:pt idx="140">
                  <c:v> 890</c:v>
                </c:pt>
                <c:pt idx="141">
                  <c:v> 891</c:v>
                </c:pt>
                <c:pt idx="142">
                  <c:v> 892</c:v>
                </c:pt>
                <c:pt idx="143">
                  <c:v> 893</c:v>
                </c:pt>
                <c:pt idx="144">
                  <c:v> 894</c:v>
                </c:pt>
                <c:pt idx="145">
                  <c:v> 895</c:v>
                </c:pt>
                <c:pt idx="146">
                  <c:v> 896</c:v>
                </c:pt>
                <c:pt idx="147">
                  <c:v> 897</c:v>
                </c:pt>
                <c:pt idx="148">
                  <c:v> 898</c:v>
                </c:pt>
                <c:pt idx="149">
                  <c:v> 899</c:v>
                </c:pt>
                <c:pt idx="150">
                  <c:v> 900</c:v>
                </c:pt>
              </c:strCache>
            </c:strRef>
          </c:cat>
          <c:val>
            <c:numRef>
              <c:f>'Enter Data 1'!$Q$753:$Q$903</c:f>
              <c:numCache>
                <c:formatCode>General</c:formatCode>
                <c:ptCount val="151"/>
              </c:numCache>
            </c:numRef>
          </c:val>
          <c:smooth val="0"/>
          <c:extLst>
            <c:ext xmlns:c16="http://schemas.microsoft.com/office/drawing/2014/chart" uri="{C3380CC4-5D6E-409C-BE32-E72D297353CC}">
              <c16:uniqueId val="{00000009-1121-E944-AC8C-F34A9D6E4B4C}"/>
            </c:ext>
          </c:extLst>
        </c:ser>
        <c:ser>
          <c:idx val="9"/>
          <c:order val="9"/>
          <c:spPr>
            <a:ln w="28575" cap="rnd">
              <a:noFill/>
              <a:round/>
            </a:ln>
            <a:effectLst/>
          </c:spPr>
          <c:marker>
            <c:symbol val="circle"/>
            <c:size val="4"/>
            <c:spPr>
              <a:solidFill>
                <a:schemeClr val="accent6">
                  <a:lumMod val="75000"/>
                </a:schemeClr>
              </a:solidFill>
              <a:ln w="3175">
                <a:noFill/>
              </a:ln>
              <a:effectLst/>
            </c:spPr>
          </c:marker>
          <c:cat>
            <c:strRef>
              <c:f>'Enter Data 1'!$B$753:$C$903</c:f>
              <c:strCache>
                <c:ptCount val="151"/>
                <c:pt idx="0">
                  <c:v> 750</c:v>
                </c:pt>
                <c:pt idx="1">
                  <c:v> 751</c:v>
                </c:pt>
                <c:pt idx="2">
                  <c:v> 752</c:v>
                </c:pt>
                <c:pt idx="3">
                  <c:v> 753</c:v>
                </c:pt>
                <c:pt idx="4">
                  <c:v> 754</c:v>
                </c:pt>
                <c:pt idx="5">
                  <c:v> 755</c:v>
                </c:pt>
                <c:pt idx="6">
                  <c:v> 756</c:v>
                </c:pt>
                <c:pt idx="7">
                  <c:v> 757</c:v>
                </c:pt>
                <c:pt idx="8">
                  <c:v> 758</c:v>
                </c:pt>
                <c:pt idx="9">
                  <c:v> 759</c:v>
                </c:pt>
                <c:pt idx="10">
                  <c:v> 760</c:v>
                </c:pt>
                <c:pt idx="11">
                  <c:v> 761</c:v>
                </c:pt>
                <c:pt idx="12">
                  <c:v> 762</c:v>
                </c:pt>
                <c:pt idx="13">
                  <c:v> 763</c:v>
                </c:pt>
                <c:pt idx="14">
                  <c:v> 764</c:v>
                </c:pt>
                <c:pt idx="15">
                  <c:v> 765</c:v>
                </c:pt>
                <c:pt idx="16">
                  <c:v> 766</c:v>
                </c:pt>
                <c:pt idx="17">
                  <c:v> 767</c:v>
                </c:pt>
                <c:pt idx="18">
                  <c:v> 768</c:v>
                </c:pt>
                <c:pt idx="19">
                  <c:v> 769</c:v>
                </c:pt>
                <c:pt idx="20">
                  <c:v> 770</c:v>
                </c:pt>
                <c:pt idx="21">
                  <c:v> 771</c:v>
                </c:pt>
                <c:pt idx="22">
                  <c:v> 772</c:v>
                </c:pt>
                <c:pt idx="23">
                  <c:v> 773</c:v>
                </c:pt>
                <c:pt idx="24">
                  <c:v> 774</c:v>
                </c:pt>
                <c:pt idx="25">
                  <c:v> 775</c:v>
                </c:pt>
                <c:pt idx="26">
                  <c:v> 776</c:v>
                </c:pt>
                <c:pt idx="27">
                  <c:v> 777</c:v>
                </c:pt>
                <c:pt idx="28">
                  <c:v> 778</c:v>
                </c:pt>
                <c:pt idx="29">
                  <c:v> 779</c:v>
                </c:pt>
                <c:pt idx="30">
                  <c:v> 780</c:v>
                </c:pt>
                <c:pt idx="31">
                  <c:v> 781</c:v>
                </c:pt>
                <c:pt idx="32">
                  <c:v> 782</c:v>
                </c:pt>
                <c:pt idx="33">
                  <c:v> 783</c:v>
                </c:pt>
                <c:pt idx="34">
                  <c:v> 784</c:v>
                </c:pt>
                <c:pt idx="35">
                  <c:v> 785</c:v>
                </c:pt>
                <c:pt idx="36">
                  <c:v> 786</c:v>
                </c:pt>
                <c:pt idx="37">
                  <c:v> 787</c:v>
                </c:pt>
                <c:pt idx="38">
                  <c:v> 788</c:v>
                </c:pt>
                <c:pt idx="39">
                  <c:v> 789</c:v>
                </c:pt>
                <c:pt idx="40">
                  <c:v> 790</c:v>
                </c:pt>
                <c:pt idx="41">
                  <c:v> 791</c:v>
                </c:pt>
                <c:pt idx="42">
                  <c:v> 792</c:v>
                </c:pt>
                <c:pt idx="43">
                  <c:v> 793</c:v>
                </c:pt>
                <c:pt idx="44">
                  <c:v> 794</c:v>
                </c:pt>
                <c:pt idx="45">
                  <c:v> 795</c:v>
                </c:pt>
                <c:pt idx="46">
                  <c:v> 796</c:v>
                </c:pt>
                <c:pt idx="47">
                  <c:v> 797</c:v>
                </c:pt>
                <c:pt idx="48">
                  <c:v> 798</c:v>
                </c:pt>
                <c:pt idx="49">
                  <c:v> 799</c:v>
                </c:pt>
                <c:pt idx="50">
                  <c:v> 800</c:v>
                </c:pt>
                <c:pt idx="51">
                  <c:v> 801</c:v>
                </c:pt>
                <c:pt idx="52">
                  <c:v> 802</c:v>
                </c:pt>
                <c:pt idx="53">
                  <c:v> 803</c:v>
                </c:pt>
                <c:pt idx="54">
                  <c:v> 804</c:v>
                </c:pt>
                <c:pt idx="55">
                  <c:v> 805</c:v>
                </c:pt>
                <c:pt idx="56">
                  <c:v> 806</c:v>
                </c:pt>
                <c:pt idx="57">
                  <c:v> 807</c:v>
                </c:pt>
                <c:pt idx="58">
                  <c:v> 808</c:v>
                </c:pt>
                <c:pt idx="59">
                  <c:v> 809</c:v>
                </c:pt>
                <c:pt idx="60">
                  <c:v> 810</c:v>
                </c:pt>
                <c:pt idx="61">
                  <c:v> 811</c:v>
                </c:pt>
                <c:pt idx="62">
                  <c:v> 812</c:v>
                </c:pt>
                <c:pt idx="63">
                  <c:v> 813</c:v>
                </c:pt>
                <c:pt idx="64">
                  <c:v> 814</c:v>
                </c:pt>
                <c:pt idx="65">
                  <c:v> 815</c:v>
                </c:pt>
                <c:pt idx="66">
                  <c:v> 816</c:v>
                </c:pt>
                <c:pt idx="67">
                  <c:v> 817</c:v>
                </c:pt>
                <c:pt idx="68">
                  <c:v> 818</c:v>
                </c:pt>
                <c:pt idx="69">
                  <c:v> 819</c:v>
                </c:pt>
                <c:pt idx="70">
                  <c:v> 820</c:v>
                </c:pt>
                <c:pt idx="71">
                  <c:v> 821</c:v>
                </c:pt>
                <c:pt idx="72">
                  <c:v> 822</c:v>
                </c:pt>
                <c:pt idx="73">
                  <c:v> 823</c:v>
                </c:pt>
                <c:pt idx="74">
                  <c:v> 824</c:v>
                </c:pt>
                <c:pt idx="75">
                  <c:v> 825</c:v>
                </c:pt>
                <c:pt idx="76">
                  <c:v> 826</c:v>
                </c:pt>
                <c:pt idx="77">
                  <c:v> 827</c:v>
                </c:pt>
                <c:pt idx="78">
                  <c:v> 828</c:v>
                </c:pt>
                <c:pt idx="79">
                  <c:v> 829</c:v>
                </c:pt>
                <c:pt idx="80">
                  <c:v> 830</c:v>
                </c:pt>
                <c:pt idx="81">
                  <c:v> 831</c:v>
                </c:pt>
                <c:pt idx="82">
                  <c:v> 832</c:v>
                </c:pt>
                <c:pt idx="83">
                  <c:v> 833</c:v>
                </c:pt>
                <c:pt idx="84">
                  <c:v> 834</c:v>
                </c:pt>
                <c:pt idx="85">
                  <c:v> 835</c:v>
                </c:pt>
                <c:pt idx="86">
                  <c:v> 836</c:v>
                </c:pt>
                <c:pt idx="87">
                  <c:v> 837</c:v>
                </c:pt>
                <c:pt idx="88">
                  <c:v> 838</c:v>
                </c:pt>
                <c:pt idx="89">
                  <c:v> 839</c:v>
                </c:pt>
                <c:pt idx="90">
                  <c:v> 840</c:v>
                </c:pt>
                <c:pt idx="91">
                  <c:v> 841</c:v>
                </c:pt>
                <c:pt idx="92">
                  <c:v> 842</c:v>
                </c:pt>
                <c:pt idx="93">
                  <c:v> 843</c:v>
                </c:pt>
                <c:pt idx="94">
                  <c:v> 844</c:v>
                </c:pt>
                <c:pt idx="95">
                  <c:v> 845</c:v>
                </c:pt>
                <c:pt idx="96">
                  <c:v> 846</c:v>
                </c:pt>
                <c:pt idx="97">
                  <c:v> 847</c:v>
                </c:pt>
                <c:pt idx="98">
                  <c:v> 848</c:v>
                </c:pt>
                <c:pt idx="99">
                  <c:v> 849</c:v>
                </c:pt>
                <c:pt idx="100">
                  <c:v> 850</c:v>
                </c:pt>
                <c:pt idx="101">
                  <c:v> 851</c:v>
                </c:pt>
                <c:pt idx="102">
                  <c:v> 852</c:v>
                </c:pt>
                <c:pt idx="103">
                  <c:v> 853</c:v>
                </c:pt>
                <c:pt idx="104">
                  <c:v> 854</c:v>
                </c:pt>
                <c:pt idx="105">
                  <c:v> 855</c:v>
                </c:pt>
                <c:pt idx="106">
                  <c:v> 856</c:v>
                </c:pt>
                <c:pt idx="107">
                  <c:v> 857</c:v>
                </c:pt>
                <c:pt idx="108">
                  <c:v> 858</c:v>
                </c:pt>
                <c:pt idx="109">
                  <c:v> 859</c:v>
                </c:pt>
                <c:pt idx="110">
                  <c:v> 860</c:v>
                </c:pt>
                <c:pt idx="111">
                  <c:v> 861</c:v>
                </c:pt>
                <c:pt idx="112">
                  <c:v> 862</c:v>
                </c:pt>
                <c:pt idx="113">
                  <c:v> 863</c:v>
                </c:pt>
                <c:pt idx="114">
                  <c:v> 864</c:v>
                </c:pt>
                <c:pt idx="115">
                  <c:v> 865</c:v>
                </c:pt>
                <c:pt idx="116">
                  <c:v> 866</c:v>
                </c:pt>
                <c:pt idx="117">
                  <c:v> 867</c:v>
                </c:pt>
                <c:pt idx="118">
                  <c:v> 868</c:v>
                </c:pt>
                <c:pt idx="119">
                  <c:v> 869</c:v>
                </c:pt>
                <c:pt idx="120">
                  <c:v> 870</c:v>
                </c:pt>
                <c:pt idx="121">
                  <c:v> 871</c:v>
                </c:pt>
                <c:pt idx="122">
                  <c:v> 872</c:v>
                </c:pt>
                <c:pt idx="123">
                  <c:v> 873</c:v>
                </c:pt>
                <c:pt idx="124">
                  <c:v> 874</c:v>
                </c:pt>
                <c:pt idx="125">
                  <c:v> 875</c:v>
                </c:pt>
                <c:pt idx="126">
                  <c:v> 876</c:v>
                </c:pt>
                <c:pt idx="127">
                  <c:v> 877</c:v>
                </c:pt>
                <c:pt idx="128">
                  <c:v> 878</c:v>
                </c:pt>
                <c:pt idx="129">
                  <c:v> 879</c:v>
                </c:pt>
                <c:pt idx="130">
                  <c:v> 880</c:v>
                </c:pt>
                <c:pt idx="131">
                  <c:v> 881</c:v>
                </c:pt>
                <c:pt idx="132">
                  <c:v> 882</c:v>
                </c:pt>
                <c:pt idx="133">
                  <c:v> 883</c:v>
                </c:pt>
                <c:pt idx="134">
                  <c:v> 884</c:v>
                </c:pt>
                <c:pt idx="135">
                  <c:v> 885</c:v>
                </c:pt>
                <c:pt idx="136">
                  <c:v> 886</c:v>
                </c:pt>
                <c:pt idx="137">
                  <c:v> 887</c:v>
                </c:pt>
                <c:pt idx="138">
                  <c:v> 888</c:v>
                </c:pt>
                <c:pt idx="139">
                  <c:v> 889</c:v>
                </c:pt>
                <c:pt idx="140">
                  <c:v> 890</c:v>
                </c:pt>
                <c:pt idx="141">
                  <c:v> 891</c:v>
                </c:pt>
                <c:pt idx="142">
                  <c:v> 892</c:v>
                </c:pt>
                <c:pt idx="143">
                  <c:v> 893</c:v>
                </c:pt>
                <c:pt idx="144">
                  <c:v> 894</c:v>
                </c:pt>
                <c:pt idx="145">
                  <c:v> 895</c:v>
                </c:pt>
                <c:pt idx="146">
                  <c:v> 896</c:v>
                </c:pt>
                <c:pt idx="147">
                  <c:v> 897</c:v>
                </c:pt>
                <c:pt idx="148">
                  <c:v> 898</c:v>
                </c:pt>
                <c:pt idx="149">
                  <c:v> 899</c:v>
                </c:pt>
                <c:pt idx="150">
                  <c:v> 900</c:v>
                </c:pt>
              </c:strCache>
            </c:strRef>
          </c:cat>
          <c:val>
            <c:numRef>
              <c:f>'Enter Data 1'!$R$753:$R$903</c:f>
              <c:numCache>
                <c:formatCode>General</c:formatCode>
                <c:ptCount val="151"/>
              </c:numCache>
            </c:numRef>
          </c:val>
          <c:smooth val="0"/>
          <c:extLst>
            <c:ext xmlns:c16="http://schemas.microsoft.com/office/drawing/2014/chart" uri="{C3380CC4-5D6E-409C-BE32-E72D297353CC}">
              <c16:uniqueId val="{0000000A-1121-E944-AC8C-F34A9D6E4B4C}"/>
            </c:ext>
          </c:extLst>
        </c:ser>
        <c:ser>
          <c:idx val="10"/>
          <c:order val="10"/>
          <c:spPr>
            <a:ln w="28575" cap="rnd">
              <a:noFill/>
              <a:round/>
            </a:ln>
            <a:effectLst/>
          </c:spPr>
          <c:marker>
            <c:symbol val="circle"/>
            <c:size val="4"/>
            <c:spPr>
              <a:noFill/>
              <a:ln w="3175">
                <a:solidFill>
                  <a:schemeClr val="accent6">
                    <a:lumMod val="75000"/>
                  </a:schemeClr>
                </a:solidFill>
              </a:ln>
              <a:effectLst/>
            </c:spPr>
          </c:marker>
          <c:cat>
            <c:strRef>
              <c:f>'Enter Data 1'!$B$753:$C$903</c:f>
              <c:strCache>
                <c:ptCount val="151"/>
                <c:pt idx="0">
                  <c:v> 750</c:v>
                </c:pt>
                <c:pt idx="1">
                  <c:v> 751</c:v>
                </c:pt>
                <c:pt idx="2">
                  <c:v> 752</c:v>
                </c:pt>
                <c:pt idx="3">
                  <c:v> 753</c:v>
                </c:pt>
                <c:pt idx="4">
                  <c:v> 754</c:v>
                </c:pt>
                <c:pt idx="5">
                  <c:v> 755</c:v>
                </c:pt>
                <c:pt idx="6">
                  <c:v> 756</c:v>
                </c:pt>
                <c:pt idx="7">
                  <c:v> 757</c:v>
                </c:pt>
                <c:pt idx="8">
                  <c:v> 758</c:v>
                </c:pt>
                <c:pt idx="9">
                  <c:v> 759</c:v>
                </c:pt>
                <c:pt idx="10">
                  <c:v> 760</c:v>
                </c:pt>
                <c:pt idx="11">
                  <c:v> 761</c:v>
                </c:pt>
                <c:pt idx="12">
                  <c:v> 762</c:v>
                </c:pt>
                <c:pt idx="13">
                  <c:v> 763</c:v>
                </c:pt>
                <c:pt idx="14">
                  <c:v> 764</c:v>
                </c:pt>
                <c:pt idx="15">
                  <c:v> 765</c:v>
                </c:pt>
                <c:pt idx="16">
                  <c:v> 766</c:v>
                </c:pt>
                <c:pt idx="17">
                  <c:v> 767</c:v>
                </c:pt>
                <c:pt idx="18">
                  <c:v> 768</c:v>
                </c:pt>
                <c:pt idx="19">
                  <c:v> 769</c:v>
                </c:pt>
                <c:pt idx="20">
                  <c:v> 770</c:v>
                </c:pt>
                <c:pt idx="21">
                  <c:v> 771</c:v>
                </c:pt>
                <c:pt idx="22">
                  <c:v> 772</c:v>
                </c:pt>
                <c:pt idx="23">
                  <c:v> 773</c:v>
                </c:pt>
                <c:pt idx="24">
                  <c:v> 774</c:v>
                </c:pt>
                <c:pt idx="25">
                  <c:v> 775</c:v>
                </c:pt>
                <c:pt idx="26">
                  <c:v> 776</c:v>
                </c:pt>
                <c:pt idx="27">
                  <c:v> 777</c:v>
                </c:pt>
                <c:pt idx="28">
                  <c:v> 778</c:v>
                </c:pt>
                <c:pt idx="29">
                  <c:v> 779</c:v>
                </c:pt>
                <c:pt idx="30">
                  <c:v> 780</c:v>
                </c:pt>
                <c:pt idx="31">
                  <c:v> 781</c:v>
                </c:pt>
                <c:pt idx="32">
                  <c:v> 782</c:v>
                </c:pt>
                <c:pt idx="33">
                  <c:v> 783</c:v>
                </c:pt>
                <c:pt idx="34">
                  <c:v> 784</c:v>
                </c:pt>
                <c:pt idx="35">
                  <c:v> 785</c:v>
                </c:pt>
                <c:pt idx="36">
                  <c:v> 786</c:v>
                </c:pt>
                <c:pt idx="37">
                  <c:v> 787</c:v>
                </c:pt>
                <c:pt idx="38">
                  <c:v> 788</c:v>
                </c:pt>
                <c:pt idx="39">
                  <c:v> 789</c:v>
                </c:pt>
                <c:pt idx="40">
                  <c:v> 790</c:v>
                </c:pt>
                <c:pt idx="41">
                  <c:v> 791</c:v>
                </c:pt>
                <c:pt idx="42">
                  <c:v> 792</c:v>
                </c:pt>
                <c:pt idx="43">
                  <c:v> 793</c:v>
                </c:pt>
                <c:pt idx="44">
                  <c:v> 794</c:v>
                </c:pt>
                <c:pt idx="45">
                  <c:v> 795</c:v>
                </c:pt>
                <c:pt idx="46">
                  <c:v> 796</c:v>
                </c:pt>
                <c:pt idx="47">
                  <c:v> 797</c:v>
                </c:pt>
                <c:pt idx="48">
                  <c:v> 798</c:v>
                </c:pt>
                <c:pt idx="49">
                  <c:v> 799</c:v>
                </c:pt>
                <c:pt idx="50">
                  <c:v> 800</c:v>
                </c:pt>
                <c:pt idx="51">
                  <c:v> 801</c:v>
                </c:pt>
                <c:pt idx="52">
                  <c:v> 802</c:v>
                </c:pt>
                <c:pt idx="53">
                  <c:v> 803</c:v>
                </c:pt>
                <c:pt idx="54">
                  <c:v> 804</c:v>
                </c:pt>
                <c:pt idx="55">
                  <c:v> 805</c:v>
                </c:pt>
                <c:pt idx="56">
                  <c:v> 806</c:v>
                </c:pt>
                <c:pt idx="57">
                  <c:v> 807</c:v>
                </c:pt>
                <c:pt idx="58">
                  <c:v> 808</c:v>
                </c:pt>
                <c:pt idx="59">
                  <c:v> 809</c:v>
                </c:pt>
                <c:pt idx="60">
                  <c:v> 810</c:v>
                </c:pt>
                <c:pt idx="61">
                  <c:v> 811</c:v>
                </c:pt>
                <c:pt idx="62">
                  <c:v> 812</c:v>
                </c:pt>
                <c:pt idx="63">
                  <c:v> 813</c:v>
                </c:pt>
                <c:pt idx="64">
                  <c:v> 814</c:v>
                </c:pt>
                <c:pt idx="65">
                  <c:v> 815</c:v>
                </c:pt>
                <c:pt idx="66">
                  <c:v> 816</c:v>
                </c:pt>
                <c:pt idx="67">
                  <c:v> 817</c:v>
                </c:pt>
                <c:pt idx="68">
                  <c:v> 818</c:v>
                </c:pt>
                <c:pt idx="69">
                  <c:v> 819</c:v>
                </c:pt>
                <c:pt idx="70">
                  <c:v> 820</c:v>
                </c:pt>
                <c:pt idx="71">
                  <c:v> 821</c:v>
                </c:pt>
                <c:pt idx="72">
                  <c:v> 822</c:v>
                </c:pt>
                <c:pt idx="73">
                  <c:v> 823</c:v>
                </c:pt>
                <c:pt idx="74">
                  <c:v> 824</c:v>
                </c:pt>
                <c:pt idx="75">
                  <c:v> 825</c:v>
                </c:pt>
                <c:pt idx="76">
                  <c:v> 826</c:v>
                </c:pt>
                <c:pt idx="77">
                  <c:v> 827</c:v>
                </c:pt>
                <c:pt idx="78">
                  <c:v> 828</c:v>
                </c:pt>
                <c:pt idx="79">
                  <c:v> 829</c:v>
                </c:pt>
                <c:pt idx="80">
                  <c:v> 830</c:v>
                </c:pt>
                <c:pt idx="81">
                  <c:v> 831</c:v>
                </c:pt>
                <c:pt idx="82">
                  <c:v> 832</c:v>
                </c:pt>
                <c:pt idx="83">
                  <c:v> 833</c:v>
                </c:pt>
                <c:pt idx="84">
                  <c:v> 834</c:v>
                </c:pt>
                <c:pt idx="85">
                  <c:v> 835</c:v>
                </c:pt>
                <c:pt idx="86">
                  <c:v> 836</c:v>
                </c:pt>
                <c:pt idx="87">
                  <c:v> 837</c:v>
                </c:pt>
                <c:pt idx="88">
                  <c:v> 838</c:v>
                </c:pt>
                <c:pt idx="89">
                  <c:v> 839</c:v>
                </c:pt>
                <c:pt idx="90">
                  <c:v> 840</c:v>
                </c:pt>
                <c:pt idx="91">
                  <c:v> 841</c:v>
                </c:pt>
                <c:pt idx="92">
                  <c:v> 842</c:v>
                </c:pt>
                <c:pt idx="93">
                  <c:v> 843</c:v>
                </c:pt>
                <c:pt idx="94">
                  <c:v> 844</c:v>
                </c:pt>
                <c:pt idx="95">
                  <c:v> 845</c:v>
                </c:pt>
                <c:pt idx="96">
                  <c:v> 846</c:v>
                </c:pt>
                <c:pt idx="97">
                  <c:v> 847</c:v>
                </c:pt>
                <c:pt idx="98">
                  <c:v> 848</c:v>
                </c:pt>
                <c:pt idx="99">
                  <c:v> 849</c:v>
                </c:pt>
                <c:pt idx="100">
                  <c:v> 850</c:v>
                </c:pt>
                <c:pt idx="101">
                  <c:v> 851</c:v>
                </c:pt>
                <c:pt idx="102">
                  <c:v> 852</c:v>
                </c:pt>
                <c:pt idx="103">
                  <c:v> 853</c:v>
                </c:pt>
                <c:pt idx="104">
                  <c:v> 854</c:v>
                </c:pt>
                <c:pt idx="105">
                  <c:v> 855</c:v>
                </c:pt>
                <c:pt idx="106">
                  <c:v> 856</c:v>
                </c:pt>
                <c:pt idx="107">
                  <c:v> 857</c:v>
                </c:pt>
                <c:pt idx="108">
                  <c:v> 858</c:v>
                </c:pt>
                <c:pt idx="109">
                  <c:v> 859</c:v>
                </c:pt>
                <c:pt idx="110">
                  <c:v> 860</c:v>
                </c:pt>
                <c:pt idx="111">
                  <c:v> 861</c:v>
                </c:pt>
                <c:pt idx="112">
                  <c:v> 862</c:v>
                </c:pt>
                <c:pt idx="113">
                  <c:v> 863</c:v>
                </c:pt>
                <c:pt idx="114">
                  <c:v> 864</c:v>
                </c:pt>
                <c:pt idx="115">
                  <c:v> 865</c:v>
                </c:pt>
                <c:pt idx="116">
                  <c:v> 866</c:v>
                </c:pt>
                <c:pt idx="117">
                  <c:v> 867</c:v>
                </c:pt>
                <c:pt idx="118">
                  <c:v> 868</c:v>
                </c:pt>
                <c:pt idx="119">
                  <c:v> 869</c:v>
                </c:pt>
                <c:pt idx="120">
                  <c:v> 870</c:v>
                </c:pt>
                <c:pt idx="121">
                  <c:v> 871</c:v>
                </c:pt>
                <c:pt idx="122">
                  <c:v> 872</c:v>
                </c:pt>
                <c:pt idx="123">
                  <c:v> 873</c:v>
                </c:pt>
                <c:pt idx="124">
                  <c:v> 874</c:v>
                </c:pt>
                <c:pt idx="125">
                  <c:v> 875</c:v>
                </c:pt>
                <c:pt idx="126">
                  <c:v> 876</c:v>
                </c:pt>
                <c:pt idx="127">
                  <c:v> 877</c:v>
                </c:pt>
                <c:pt idx="128">
                  <c:v> 878</c:v>
                </c:pt>
                <c:pt idx="129">
                  <c:v> 879</c:v>
                </c:pt>
                <c:pt idx="130">
                  <c:v> 880</c:v>
                </c:pt>
                <c:pt idx="131">
                  <c:v> 881</c:v>
                </c:pt>
                <c:pt idx="132">
                  <c:v> 882</c:v>
                </c:pt>
                <c:pt idx="133">
                  <c:v> 883</c:v>
                </c:pt>
                <c:pt idx="134">
                  <c:v> 884</c:v>
                </c:pt>
                <c:pt idx="135">
                  <c:v> 885</c:v>
                </c:pt>
                <c:pt idx="136">
                  <c:v> 886</c:v>
                </c:pt>
                <c:pt idx="137">
                  <c:v> 887</c:v>
                </c:pt>
                <c:pt idx="138">
                  <c:v> 888</c:v>
                </c:pt>
                <c:pt idx="139">
                  <c:v> 889</c:v>
                </c:pt>
                <c:pt idx="140">
                  <c:v> 890</c:v>
                </c:pt>
                <c:pt idx="141">
                  <c:v> 891</c:v>
                </c:pt>
                <c:pt idx="142">
                  <c:v> 892</c:v>
                </c:pt>
                <c:pt idx="143">
                  <c:v> 893</c:v>
                </c:pt>
                <c:pt idx="144">
                  <c:v> 894</c:v>
                </c:pt>
                <c:pt idx="145">
                  <c:v> 895</c:v>
                </c:pt>
                <c:pt idx="146">
                  <c:v> 896</c:v>
                </c:pt>
                <c:pt idx="147">
                  <c:v> 897</c:v>
                </c:pt>
                <c:pt idx="148">
                  <c:v> 898</c:v>
                </c:pt>
                <c:pt idx="149">
                  <c:v> 899</c:v>
                </c:pt>
                <c:pt idx="150">
                  <c:v> 900</c:v>
                </c:pt>
              </c:strCache>
            </c:strRef>
          </c:cat>
          <c:val>
            <c:numRef>
              <c:f>'Enter Data 1'!$S$753:$S$903</c:f>
              <c:numCache>
                <c:formatCode>General</c:formatCode>
                <c:ptCount val="151"/>
              </c:numCache>
            </c:numRef>
          </c:val>
          <c:smooth val="0"/>
          <c:extLst>
            <c:ext xmlns:c16="http://schemas.microsoft.com/office/drawing/2014/chart" uri="{C3380CC4-5D6E-409C-BE32-E72D297353CC}">
              <c16:uniqueId val="{0000000B-1121-E944-AC8C-F34A9D6E4B4C}"/>
            </c:ext>
          </c:extLst>
        </c:ser>
        <c:ser>
          <c:idx val="11"/>
          <c:order val="11"/>
          <c:spPr>
            <a:ln w="28575" cap="rnd">
              <a:noFill/>
              <a:round/>
            </a:ln>
            <a:effectLst/>
          </c:spPr>
          <c:marker>
            <c:symbol val="circle"/>
            <c:size val="4"/>
            <c:spPr>
              <a:solidFill>
                <a:schemeClr val="accent6">
                  <a:lumMod val="75000"/>
                </a:schemeClr>
              </a:solidFill>
              <a:ln w="3175">
                <a:solidFill>
                  <a:schemeClr val="accent6">
                    <a:lumMod val="75000"/>
                  </a:schemeClr>
                </a:solidFill>
              </a:ln>
              <a:effectLst/>
            </c:spPr>
          </c:marker>
          <c:cat>
            <c:strRef>
              <c:f>'Enter Data 1'!$B$753:$C$903</c:f>
              <c:strCache>
                <c:ptCount val="151"/>
                <c:pt idx="0">
                  <c:v> 750</c:v>
                </c:pt>
                <c:pt idx="1">
                  <c:v> 751</c:v>
                </c:pt>
                <c:pt idx="2">
                  <c:v> 752</c:v>
                </c:pt>
                <c:pt idx="3">
                  <c:v> 753</c:v>
                </c:pt>
                <c:pt idx="4">
                  <c:v> 754</c:v>
                </c:pt>
                <c:pt idx="5">
                  <c:v> 755</c:v>
                </c:pt>
                <c:pt idx="6">
                  <c:v> 756</c:v>
                </c:pt>
                <c:pt idx="7">
                  <c:v> 757</c:v>
                </c:pt>
                <c:pt idx="8">
                  <c:v> 758</c:v>
                </c:pt>
                <c:pt idx="9">
                  <c:v> 759</c:v>
                </c:pt>
                <c:pt idx="10">
                  <c:v> 760</c:v>
                </c:pt>
                <c:pt idx="11">
                  <c:v> 761</c:v>
                </c:pt>
                <c:pt idx="12">
                  <c:v> 762</c:v>
                </c:pt>
                <c:pt idx="13">
                  <c:v> 763</c:v>
                </c:pt>
                <c:pt idx="14">
                  <c:v> 764</c:v>
                </c:pt>
                <c:pt idx="15">
                  <c:v> 765</c:v>
                </c:pt>
                <c:pt idx="16">
                  <c:v> 766</c:v>
                </c:pt>
                <c:pt idx="17">
                  <c:v> 767</c:v>
                </c:pt>
                <c:pt idx="18">
                  <c:v> 768</c:v>
                </c:pt>
                <c:pt idx="19">
                  <c:v> 769</c:v>
                </c:pt>
                <c:pt idx="20">
                  <c:v> 770</c:v>
                </c:pt>
                <c:pt idx="21">
                  <c:v> 771</c:v>
                </c:pt>
                <c:pt idx="22">
                  <c:v> 772</c:v>
                </c:pt>
                <c:pt idx="23">
                  <c:v> 773</c:v>
                </c:pt>
                <c:pt idx="24">
                  <c:v> 774</c:v>
                </c:pt>
                <c:pt idx="25">
                  <c:v> 775</c:v>
                </c:pt>
                <c:pt idx="26">
                  <c:v> 776</c:v>
                </c:pt>
                <c:pt idx="27">
                  <c:v> 777</c:v>
                </c:pt>
                <c:pt idx="28">
                  <c:v> 778</c:v>
                </c:pt>
                <c:pt idx="29">
                  <c:v> 779</c:v>
                </c:pt>
                <c:pt idx="30">
                  <c:v> 780</c:v>
                </c:pt>
                <c:pt idx="31">
                  <c:v> 781</c:v>
                </c:pt>
                <c:pt idx="32">
                  <c:v> 782</c:v>
                </c:pt>
                <c:pt idx="33">
                  <c:v> 783</c:v>
                </c:pt>
                <c:pt idx="34">
                  <c:v> 784</c:v>
                </c:pt>
                <c:pt idx="35">
                  <c:v> 785</c:v>
                </c:pt>
                <c:pt idx="36">
                  <c:v> 786</c:v>
                </c:pt>
                <c:pt idx="37">
                  <c:v> 787</c:v>
                </c:pt>
                <c:pt idx="38">
                  <c:v> 788</c:v>
                </c:pt>
                <c:pt idx="39">
                  <c:v> 789</c:v>
                </c:pt>
                <c:pt idx="40">
                  <c:v> 790</c:v>
                </c:pt>
                <c:pt idx="41">
                  <c:v> 791</c:v>
                </c:pt>
                <c:pt idx="42">
                  <c:v> 792</c:v>
                </c:pt>
                <c:pt idx="43">
                  <c:v> 793</c:v>
                </c:pt>
                <c:pt idx="44">
                  <c:v> 794</c:v>
                </c:pt>
                <c:pt idx="45">
                  <c:v> 795</c:v>
                </c:pt>
                <c:pt idx="46">
                  <c:v> 796</c:v>
                </c:pt>
                <c:pt idx="47">
                  <c:v> 797</c:v>
                </c:pt>
                <c:pt idx="48">
                  <c:v> 798</c:v>
                </c:pt>
                <c:pt idx="49">
                  <c:v> 799</c:v>
                </c:pt>
                <c:pt idx="50">
                  <c:v> 800</c:v>
                </c:pt>
                <c:pt idx="51">
                  <c:v> 801</c:v>
                </c:pt>
                <c:pt idx="52">
                  <c:v> 802</c:v>
                </c:pt>
                <c:pt idx="53">
                  <c:v> 803</c:v>
                </c:pt>
                <c:pt idx="54">
                  <c:v> 804</c:v>
                </c:pt>
                <c:pt idx="55">
                  <c:v> 805</c:v>
                </c:pt>
                <c:pt idx="56">
                  <c:v> 806</c:v>
                </c:pt>
                <c:pt idx="57">
                  <c:v> 807</c:v>
                </c:pt>
                <c:pt idx="58">
                  <c:v> 808</c:v>
                </c:pt>
                <c:pt idx="59">
                  <c:v> 809</c:v>
                </c:pt>
                <c:pt idx="60">
                  <c:v> 810</c:v>
                </c:pt>
                <c:pt idx="61">
                  <c:v> 811</c:v>
                </c:pt>
                <c:pt idx="62">
                  <c:v> 812</c:v>
                </c:pt>
                <c:pt idx="63">
                  <c:v> 813</c:v>
                </c:pt>
                <c:pt idx="64">
                  <c:v> 814</c:v>
                </c:pt>
                <c:pt idx="65">
                  <c:v> 815</c:v>
                </c:pt>
                <c:pt idx="66">
                  <c:v> 816</c:v>
                </c:pt>
                <c:pt idx="67">
                  <c:v> 817</c:v>
                </c:pt>
                <c:pt idx="68">
                  <c:v> 818</c:v>
                </c:pt>
                <c:pt idx="69">
                  <c:v> 819</c:v>
                </c:pt>
                <c:pt idx="70">
                  <c:v> 820</c:v>
                </c:pt>
                <c:pt idx="71">
                  <c:v> 821</c:v>
                </c:pt>
                <c:pt idx="72">
                  <c:v> 822</c:v>
                </c:pt>
                <c:pt idx="73">
                  <c:v> 823</c:v>
                </c:pt>
                <c:pt idx="74">
                  <c:v> 824</c:v>
                </c:pt>
                <c:pt idx="75">
                  <c:v> 825</c:v>
                </c:pt>
                <c:pt idx="76">
                  <c:v> 826</c:v>
                </c:pt>
                <c:pt idx="77">
                  <c:v> 827</c:v>
                </c:pt>
                <c:pt idx="78">
                  <c:v> 828</c:v>
                </c:pt>
                <c:pt idx="79">
                  <c:v> 829</c:v>
                </c:pt>
                <c:pt idx="80">
                  <c:v> 830</c:v>
                </c:pt>
                <c:pt idx="81">
                  <c:v> 831</c:v>
                </c:pt>
                <c:pt idx="82">
                  <c:v> 832</c:v>
                </c:pt>
                <c:pt idx="83">
                  <c:v> 833</c:v>
                </c:pt>
                <c:pt idx="84">
                  <c:v> 834</c:v>
                </c:pt>
                <c:pt idx="85">
                  <c:v> 835</c:v>
                </c:pt>
                <c:pt idx="86">
                  <c:v> 836</c:v>
                </c:pt>
                <c:pt idx="87">
                  <c:v> 837</c:v>
                </c:pt>
                <c:pt idx="88">
                  <c:v> 838</c:v>
                </c:pt>
                <c:pt idx="89">
                  <c:v> 839</c:v>
                </c:pt>
                <c:pt idx="90">
                  <c:v> 840</c:v>
                </c:pt>
                <c:pt idx="91">
                  <c:v> 841</c:v>
                </c:pt>
                <c:pt idx="92">
                  <c:v> 842</c:v>
                </c:pt>
                <c:pt idx="93">
                  <c:v> 843</c:v>
                </c:pt>
                <c:pt idx="94">
                  <c:v> 844</c:v>
                </c:pt>
                <c:pt idx="95">
                  <c:v> 845</c:v>
                </c:pt>
                <c:pt idx="96">
                  <c:v> 846</c:v>
                </c:pt>
                <c:pt idx="97">
                  <c:v> 847</c:v>
                </c:pt>
                <c:pt idx="98">
                  <c:v> 848</c:v>
                </c:pt>
                <c:pt idx="99">
                  <c:v> 849</c:v>
                </c:pt>
                <c:pt idx="100">
                  <c:v> 850</c:v>
                </c:pt>
                <c:pt idx="101">
                  <c:v> 851</c:v>
                </c:pt>
                <c:pt idx="102">
                  <c:v> 852</c:v>
                </c:pt>
                <c:pt idx="103">
                  <c:v> 853</c:v>
                </c:pt>
                <c:pt idx="104">
                  <c:v> 854</c:v>
                </c:pt>
                <c:pt idx="105">
                  <c:v> 855</c:v>
                </c:pt>
                <c:pt idx="106">
                  <c:v> 856</c:v>
                </c:pt>
                <c:pt idx="107">
                  <c:v> 857</c:v>
                </c:pt>
                <c:pt idx="108">
                  <c:v> 858</c:v>
                </c:pt>
                <c:pt idx="109">
                  <c:v> 859</c:v>
                </c:pt>
                <c:pt idx="110">
                  <c:v> 860</c:v>
                </c:pt>
                <c:pt idx="111">
                  <c:v> 861</c:v>
                </c:pt>
                <c:pt idx="112">
                  <c:v> 862</c:v>
                </c:pt>
                <c:pt idx="113">
                  <c:v> 863</c:v>
                </c:pt>
                <c:pt idx="114">
                  <c:v> 864</c:v>
                </c:pt>
                <c:pt idx="115">
                  <c:v> 865</c:v>
                </c:pt>
                <c:pt idx="116">
                  <c:v> 866</c:v>
                </c:pt>
                <c:pt idx="117">
                  <c:v> 867</c:v>
                </c:pt>
                <c:pt idx="118">
                  <c:v> 868</c:v>
                </c:pt>
                <c:pt idx="119">
                  <c:v> 869</c:v>
                </c:pt>
                <c:pt idx="120">
                  <c:v> 870</c:v>
                </c:pt>
                <c:pt idx="121">
                  <c:v> 871</c:v>
                </c:pt>
                <c:pt idx="122">
                  <c:v> 872</c:v>
                </c:pt>
                <c:pt idx="123">
                  <c:v> 873</c:v>
                </c:pt>
                <c:pt idx="124">
                  <c:v> 874</c:v>
                </c:pt>
                <c:pt idx="125">
                  <c:v> 875</c:v>
                </c:pt>
                <c:pt idx="126">
                  <c:v> 876</c:v>
                </c:pt>
                <c:pt idx="127">
                  <c:v> 877</c:v>
                </c:pt>
                <c:pt idx="128">
                  <c:v> 878</c:v>
                </c:pt>
                <c:pt idx="129">
                  <c:v> 879</c:v>
                </c:pt>
                <c:pt idx="130">
                  <c:v> 880</c:v>
                </c:pt>
                <c:pt idx="131">
                  <c:v> 881</c:v>
                </c:pt>
                <c:pt idx="132">
                  <c:v> 882</c:v>
                </c:pt>
                <c:pt idx="133">
                  <c:v> 883</c:v>
                </c:pt>
                <c:pt idx="134">
                  <c:v> 884</c:v>
                </c:pt>
                <c:pt idx="135">
                  <c:v> 885</c:v>
                </c:pt>
                <c:pt idx="136">
                  <c:v> 886</c:v>
                </c:pt>
                <c:pt idx="137">
                  <c:v> 887</c:v>
                </c:pt>
                <c:pt idx="138">
                  <c:v> 888</c:v>
                </c:pt>
                <c:pt idx="139">
                  <c:v> 889</c:v>
                </c:pt>
                <c:pt idx="140">
                  <c:v> 890</c:v>
                </c:pt>
                <c:pt idx="141">
                  <c:v> 891</c:v>
                </c:pt>
                <c:pt idx="142">
                  <c:v> 892</c:v>
                </c:pt>
                <c:pt idx="143">
                  <c:v> 893</c:v>
                </c:pt>
                <c:pt idx="144">
                  <c:v> 894</c:v>
                </c:pt>
                <c:pt idx="145">
                  <c:v> 895</c:v>
                </c:pt>
                <c:pt idx="146">
                  <c:v> 896</c:v>
                </c:pt>
                <c:pt idx="147">
                  <c:v> 897</c:v>
                </c:pt>
                <c:pt idx="148">
                  <c:v> 898</c:v>
                </c:pt>
                <c:pt idx="149">
                  <c:v> 899</c:v>
                </c:pt>
                <c:pt idx="150">
                  <c:v> 900</c:v>
                </c:pt>
              </c:strCache>
            </c:strRef>
          </c:cat>
          <c:val>
            <c:numRef>
              <c:f>'Enter Data 1'!$T$753:$T$903</c:f>
              <c:numCache>
                <c:formatCode>General</c:formatCode>
                <c:ptCount val="151"/>
              </c:numCache>
            </c:numRef>
          </c:val>
          <c:smooth val="0"/>
          <c:extLst>
            <c:ext xmlns:c16="http://schemas.microsoft.com/office/drawing/2014/chart" uri="{C3380CC4-5D6E-409C-BE32-E72D297353CC}">
              <c16:uniqueId val="{0000000C-1121-E944-AC8C-F34A9D6E4B4C}"/>
            </c:ext>
          </c:extLst>
        </c:ser>
        <c:ser>
          <c:idx val="12"/>
          <c:order val="12"/>
          <c:spPr>
            <a:ln w="28575" cap="rnd">
              <a:noFill/>
              <a:round/>
            </a:ln>
            <a:effectLst/>
          </c:spPr>
          <c:marker>
            <c:symbol val="circle"/>
            <c:size val="4"/>
            <c:spPr>
              <a:noFill/>
              <a:ln w="3175">
                <a:solidFill>
                  <a:schemeClr val="accent6">
                    <a:lumMod val="75000"/>
                  </a:schemeClr>
                </a:solidFill>
              </a:ln>
              <a:effectLst/>
            </c:spPr>
          </c:marker>
          <c:cat>
            <c:strRef>
              <c:f>'Enter Data 1'!$B$753:$C$903</c:f>
              <c:strCache>
                <c:ptCount val="151"/>
                <c:pt idx="0">
                  <c:v> 750</c:v>
                </c:pt>
                <c:pt idx="1">
                  <c:v> 751</c:v>
                </c:pt>
                <c:pt idx="2">
                  <c:v> 752</c:v>
                </c:pt>
                <c:pt idx="3">
                  <c:v> 753</c:v>
                </c:pt>
                <c:pt idx="4">
                  <c:v> 754</c:v>
                </c:pt>
                <c:pt idx="5">
                  <c:v> 755</c:v>
                </c:pt>
                <c:pt idx="6">
                  <c:v> 756</c:v>
                </c:pt>
                <c:pt idx="7">
                  <c:v> 757</c:v>
                </c:pt>
                <c:pt idx="8">
                  <c:v> 758</c:v>
                </c:pt>
                <c:pt idx="9">
                  <c:v> 759</c:v>
                </c:pt>
                <c:pt idx="10">
                  <c:v> 760</c:v>
                </c:pt>
                <c:pt idx="11">
                  <c:v> 761</c:v>
                </c:pt>
                <c:pt idx="12">
                  <c:v> 762</c:v>
                </c:pt>
                <c:pt idx="13">
                  <c:v> 763</c:v>
                </c:pt>
                <c:pt idx="14">
                  <c:v> 764</c:v>
                </c:pt>
                <c:pt idx="15">
                  <c:v> 765</c:v>
                </c:pt>
                <c:pt idx="16">
                  <c:v> 766</c:v>
                </c:pt>
                <c:pt idx="17">
                  <c:v> 767</c:v>
                </c:pt>
                <c:pt idx="18">
                  <c:v> 768</c:v>
                </c:pt>
                <c:pt idx="19">
                  <c:v> 769</c:v>
                </c:pt>
                <c:pt idx="20">
                  <c:v> 770</c:v>
                </c:pt>
                <c:pt idx="21">
                  <c:v> 771</c:v>
                </c:pt>
                <c:pt idx="22">
                  <c:v> 772</c:v>
                </c:pt>
                <c:pt idx="23">
                  <c:v> 773</c:v>
                </c:pt>
                <c:pt idx="24">
                  <c:v> 774</c:v>
                </c:pt>
                <c:pt idx="25">
                  <c:v> 775</c:v>
                </c:pt>
                <c:pt idx="26">
                  <c:v> 776</c:v>
                </c:pt>
                <c:pt idx="27">
                  <c:v> 777</c:v>
                </c:pt>
                <c:pt idx="28">
                  <c:v> 778</c:v>
                </c:pt>
                <c:pt idx="29">
                  <c:v> 779</c:v>
                </c:pt>
                <c:pt idx="30">
                  <c:v> 780</c:v>
                </c:pt>
                <c:pt idx="31">
                  <c:v> 781</c:v>
                </c:pt>
                <c:pt idx="32">
                  <c:v> 782</c:v>
                </c:pt>
                <c:pt idx="33">
                  <c:v> 783</c:v>
                </c:pt>
                <c:pt idx="34">
                  <c:v> 784</c:v>
                </c:pt>
                <c:pt idx="35">
                  <c:v> 785</c:v>
                </c:pt>
                <c:pt idx="36">
                  <c:v> 786</c:v>
                </c:pt>
                <c:pt idx="37">
                  <c:v> 787</c:v>
                </c:pt>
                <c:pt idx="38">
                  <c:v> 788</c:v>
                </c:pt>
                <c:pt idx="39">
                  <c:v> 789</c:v>
                </c:pt>
                <c:pt idx="40">
                  <c:v> 790</c:v>
                </c:pt>
                <c:pt idx="41">
                  <c:v> 791</c:v>
                </c:pt>
                <c:pt idx="42">
                  <c:v> 792</c:v>
                </c:pt>
                <c:pt idx="43">
                  <c:v> 793</c:v>
                </c:pt>
                <c:pt idx="44">
                  <c:v> 794</c:v>
                </c:pt>
                <c:pt idx="45">
                  <c:v> 795</c:v>
                </c:pt>
                <c:pt idx="46">
                  <c:v> 796</c:v>
                </c:pt>
                <c:pt idx="47">
                  <c:v> 797</c:v>
                </c:pt>
                <c:pt idx="48">
                  <c:v> 798</c:v>
                </c:pt>
                <c:pt idx="49">
                  <c:v> 799</c:v>
                </c:pt>
                <c:pt idx="50">
                  <c:v> 800</c:v>
                </c:pt>
                <c:pt idx="51">
                  <c:v> 801</c:v>
                </c:pt>
                <c:pt idx="52">
                  <c:v> 802</c:v>
                </c:pt>
                <c:pt idx="53">
                  <c:v> 803</c:v>
                </c:pt>
                <c:pt idx="54">
                  <c:v> 804</c:v>
                </c:pt>
                <c:pt idx="55">
                  <c:v> 805</c:v>
                </c:pt>
                <c:pt idx="56">
                  <c:v> 806</c:v>
                </c:pt>
                <c:pt idx="57">
                  <c:v> 807</c:v>
                </c:pt>
                <c:pt idx="58">
                  <c:v> 808</c:v>
                </c:pt>
                <c:pt idx="59">
                  <c:v> 809</c:v>
                </c:pt>
                <c:pt idx="60">
                  <c:v> 810</c:v>
                </c:pt>
                <c:pt idx="61">
                  <c:v> 811</c:v>
                </c:pt>
                <c:pt idx="62">
                  <c:v> 812</c:v>
                </c:pt>
                <c:pt idx="63">
                  <c:v> 813</c:v>
                </c:pt>
                <c:pt idx="64">
                  <c:v> 814</c:v>
                </c:pt>
                <c:pt idx="65">
                  <c:v> 815</c:v>
                </c:pt>
                <c:pt idx="66">
                  <c:v> 816</c:v>
                </c:pt>
                <c:pt idx="67">
                  <c:v> 817</c:v>
                </c:pt>
                <c:pt idx="68">
                  <c:v> 818</c:v>
                </c:pt>
                <c:pt idx="69">
                  <c:v> 819</c:v>
                </c:pt>
                <c:pt idx="70">
                  <c:v> 820</c:v>
                </c:pt>
                <c:pt idx="71">
                  <c:v> 821</c:v>
                </c:pt>
                <c:pt idx="72">
                  <c:v> 822</c:v>
                </c:pt>
                <c:pt idx="73">
                  <c:v> 823</c:v>
                </c:pt>
                <c:pt idx="74">
                  <c:v> 824</c:v>
                </c:pt>
                <c:pt idx="75">
                  <c:v> 825</c:v>
                </c:pt>
                <c:pt idx="76">
                  <c:v> 826</c:v>
                </c:pt>
                <c:pt idx="77">
                  <c:v> 827</c:v>
                </c:pt>
                <c:pt idx="78">
                  <c:v> 828</c:v>
                </c:pt>
                <c:pt idx="79">
                  <c:v> 829</c:v>
                </c:pt>
                <c:pt idx="80">
                  <c:v> 830</c:v>
                </c:pt>
                <c:pt idx="81">
                  <c:v> 831</c:v>
                </c:pt>
                <c:pt idx="82">
                  <c:v> 832</c:v>
                </c:pt>
                <c:pt idx="83">
                  <c:v> 833</c:v>
                </c:pt>
                <c:pt idx="84">
                  <c:v> 834</c:v>
                </c:pt>
                <c:pt idx="85">
                  <c:v> 835</c:v>
                </c:pt>
                <c:pt idx="86">
                  <c:v> 836</c:v>
                </c:pt>
                <c:pt idx="87">
                  <c:v> 837</c:v>
                </c:pt>
                <c:pt idx="88">
                  <c:v> 838</c:v>
                </c:pt>
                <c:pt idx="89">
                  <c:v> 839</c:v>
                </c:pt>
                <c:pt idx="90">
                  <c:v> 840</c:v>
                </c:pt>
                <c:pt idx="91">
                  <c:v> 841</c:v>
                </c:pt>
                <c:pt idx="92">
                  <c:v> 842</c:v>
                </c:pt>
                <c:pt idx="93">
                  <c:v> 843</c:v>
                </c:pt>
                <c:pt idx="94">
                  <c:v> 844</c:v>
                </c:pt>
                <c:pt idx="95">
                  <c:v> 845</c:v>
                </c:pt>
                <c:pt idx="96">
                  <c:v> 846</c:v>
                </c:pt>
                <c:pt idx="97">
                  <c:v> 847</c:v>
                </c:pt>
                <c:pt idx="98">
                  <c:v> 848</c:v>
                </c:pt>
                <c:pt idx="99">
                  <c:v> 849</c:v>
                </c:pt>
                <c:pt idx="100">
                  <c:v> 850</c:v>
                </c:pt>
                <c:pt idx="101">
                  <c:v> 851</c:v>
                </c:pt>
                <c:pt idx="102">
                  <c:v> 852</c:v>
                </c:pt>
                <c:pt idx="103">
                  <c:v> 853</c:v>
                </c:pt>
                <c:pt idx="104">
                  <c:v> 854</c:v>
                </c:pt>
                <c:pt idx="105">
                  <c:v> 855</c:v>
                </c:pt>
                <c:pt idx="106">
                  <c:v> 856</c:v>
                </c:pt>
                <c:pt idx="107">
                  <c:v> 857</c:v>
                </c:pt>
                <c:pt idx="108">
                  <c:v> 858</c:v>
                </c:pt>
                <c:pt idx="109">
                  <c:v> 859</c:v>
                </c:pt>
                <c:pt idx="110">
                  <c:v> 860</c:v>
                </c:pt>
                <c:pt idx="111">
                  <c:v> 861</c:v>
                </c:pt>
                <c:pt idx="112">
                  <c:v> 862</c:v>
                </c:pt>
                <c:pt idx="113">
                  <c:v> 863</c:v>
                </c:pt>
                <c:pt idx="114">
                  <c:v> 864</c:v>
                </c:pt>
                <c:pt idx="115">
                  <c:v> 865</c:v>
                </c:pt>
                <c:pt idx="116">
                  <c:v> 866</c:v>
                </c:pt>
                <c:pt idx="117">
                  <c:v> 867</c:v>
                </c:pt>
                <c:pt idx="118">
                  <c:v> 868</c:v>
                </c:pt>
                <c:pt idx="119">
                  <c:v> 869</c:v>
                </c:pt>
                <c:pt idx="120">
                  <c:v> 870</c:v>
                </c:pt>
                <c:pt idx="121">
                  <c:v> 871</c:v>
                </c:pt>
                <c:pt idx="122">
                  <c:v> 872</c:v>
                </c:pt>
                <c:pt idx="123">
                  <c:v> 873</c:v>
                </c:pt>
                <c:pt idx="124">
                  <c:v> 874</c:v>
                </c:pt>
                <c:pt idx="125">
                  <c:v> 875</c:v>
                </c:pt>
                <c:pt idx="126">
                  <c:v> 876</c:v>
                </c:pt>
                <c:pt idx="127">
                  <c:v> 877</c:v>
                </c:pt>
                <c:pt idx="128">
                  <c:v> 878</c:v>
                </c:pt>
                <c:pt idx="129">
                  <c:v> 879</c:v>
                </c:pt>
                <c:pt idx="130">
                  <c:v> 880</c:v>
                </c:pt>
                <c:pt idx="131">
                  <c:v> 881</c:v>
                </c:pt>
                <c:pt idx="132">
                  <c:v> 882</c:v>
                </c:pt>
                <c:pt idx="133">
                  <c:v> 883</c:v>
                </c:pt>
                <c:pt idx="134">
                  <c:v> 884</c:v>
                </c:pt>
                <c:pt idx="135">
                  <c:v> 885</c:v>
                </c:pt>
                <c:pt idx="136">
                  <c:v> 886</c:v>
                </c:pt>
                <c:pt idx="137">
                  <c:v> 887</c:v>
                </c:pt>
                <c:pt idx="138">
                  <c:v> 888</c:v>
                </c:pt>
                <c:pt idx="139">
                  <c:v> 889</c:v>
                </c:pt>
                <c:pt idx="140">
                  <c:v> 890</c:v>
                </c:pt>
                <c:pt idx="141">
                  <c:v> 891</c:v>
                </c:pt>
                <c:pt idx="142">
                  <c:v> 892</c:v>
                </c:pt>
                <c:pt idx="143">
                  <c:v> 893</c:v>
                </c:pt>
                <c:pt idx="144">
                  <c:v> 894</c:v>
                </c:pt>
                <c:pt idx="145">
                  <c:v> 895</c:v>
                </c:pt>
                <c:pt idx="146">
                  <c:v> 896</c:v>
                </c:pt>
                <c:pt idx="147">
                  <c:v> 897</c:v>
                </c:pt>
                <c:pt idx="148">
                  <c:v> 898</c:v>
                </c:pt>
                <c:pt idx="149">
                  <c:v> 899</c:v>
                </c:pt>
                <c:pt idx="150">
                  <c:v> 900</c:v>
                </c:pt>
              </c:strCache>
            </c:strRef>
          </c:cat>
          <c:val>
            <c:numRef>
              <c:f>'Enter Data 1'!$U$753:$U$903</c:f>
              <c:numCache>
                <c:formatCode>General</c:formatCode>
                <c:ptCount val="151"/>
              </c:numCache>
            </c:numRef>
          </c:val>
          <c:smooth val="0"/>
          <c:extLst>
            <c:ext xmlns:c16="http://schemas.microsoft.com/office/drawing/2014/chart" uri="{C3380CC4-5D6E-409C-BE32-E72D297353CC}">
              <c16:uniqueId val="{0000000D-1121-E944-AC8C-F34A9D6E4B4C}"/>
            </c:ext>
          </c:extLst>
        </c:ser>
        <c:ser>
          <c:idx val="13"/>
          <c:order val="13"/>
          <c:spPr>
            <a:ln w="28575" cap="rnd">
              <a:noFill/>
              <a:round/>
            </a:ln>
            <a:effectLst/>
          </c:spPr>
          <c:marker>
            <c:symbol val="circle"/>
            <c:size val="4"/>
            <c:spPr>
              <a:solidFill>
                <a:schemeClr val="accent6">
                  <a:lumMod val="75000"/>
                </a:schemeClr>
              </a:solidFill>
              <a:ln w="3175">
                <a:solidFill>
                  <a:schemeClr val="accent6">
                    <a:lumMod val="75000"/>
                  </a:schemeClr>
                </a:solidFill>
              </a:ln>
              <a:effectLst/>
            </c:spPr>
          </c:marker>
          <c:cat>
            <c:strRef>
              <c:f>'Enter Data 1'!$B$753:$C$903</c:f>
              <c:strCache>
                <c:ptCount val="151"/>
                <c:pt idx="0">
                  <c:v> 750</c:v>
                </c:pt>
                <c:pt idx="1">
                  <c:v> 751</c:v>
                </c:pt>
                <c:pt idx="2">
                  <c:v> 752</c:v>
                </c:pt>
                <c:pt idx="3">
                  <c:v> 753</c:v>
                </c:pt>
                <c:pt idx="4">
                  <c:v> 754</c:v>
                </c:pt>
                <c:pt idx="5">
                  <c:v> 755</c:v>
                </c:pt>
                <c:pt idx="6">
                  <c:v> 756</c:v>
                </c:pt>
                <c:pt idx="7">
                  <c:v> 757</c:v>
                </c:pt>
                <c:pt idx="8">
                  <c:v> 758</c:v>
                </c:pt>
                <c:pt idx="9">
                  <c:v> 759</c:v>
                </c:pt>
                <c:pt idx="10">
                  <c:v> 760</c:v>
                </c:pt>
                <c:pt idx="11">
                  <c:v> 761</c:v>
                </c:pt>
                <c:pt idx="12">
                  <c:v> 762</c:v>
                </c:pt>
                <c:pt idx="13">
                  <c:v> 763</c:v>
                </c:pt>
                <c:pt idx="14">
                  <c:v> 764</c:v>
                </c:pt>
                <c:pt idx="15">
                  <c:v> 765</c:v>
                </c:pt>
                <c:pt idx="16">
                  <c:v> 766</c:v>
                </c:pt>
                <c:pt idx="17">
                  <c:v> 767</c:v>
                </c:pt>
                <c:pt idx="18">
                  <c:v> 768</c:v>
                </c:pt>
                <c:pt idx="19">
                  <c:v> 769</c:v>
                </c:pt>
                <c:pt idx="20">
                  <c:v> 770</c:v>
                </c:pt>
                <c:pt idx="21">
                  <c:v> 771</c:v>
                </c:pt>
                <c:pt idx="22">
                  <c:v> 772</c:v>
                </c:pt>
                <c:pt idx="23">
                  <c:v> 773</c:v>
                </c:pt>
                <c:pt idx="24">
                  <c:v> 774</c:v>
                </c:pt>
                <c:pt idx="25">
                  <c:v> 775</c:v>
                </c:pt>
                <c:pt idx="26">
                  <c:v> 776</c:v>
                </c:pt>
                <c:pt idx="27">
                  <c:v> 777</c:v>
                </c:pt>
                <c:pt idx="28">
                  <c:v> 778</c:v>
                </c:pt>
                <c:pt idx="29">
                  <c:v> 779</c:v>
                </c:pt>
                <c:pt idx="30">
                  <c:v> 780</c:v>
                </c:pt>
                <c:pt idx="31">
                  <c:v> 781</c:v>
                </c:pt>
                <c:pt idx="32">
                  <c:v> 782</c:v>
                </c:pt>
                <c:pt idx="33">
                  <c:v> 783</c:v>
                </c:pt>
                <c:pt idx="34">
                  <c:v> 784</c:v>
                </c:pt>
                <c:pt idx="35">
                  <c:v> 785</c:v>
                </c:pt>
                <c:pt idx="36">
                  <c:v> 786</c:v>
                </c:pt>
                <c:pt idx="37">
                  <c:v> 787</c:v>
                </c:pt>
                <c:pt idx="38">
                  <c:v> 788</c:v>
                </c:pt>
                <c:pt idx="39">
                  <c:v> 789</c:v>
                </c:pt>
                <c:pt idx="40">
                  <c:v> 790</c:v>
                </c:pt>
                <c:pt idx="41">
                  <c:v> 791</c:v>
                </c:pt>
                <c:pt idx="42">
                  <c:v> 792</c:v>
                </c:pt>
                <c:pt idx="43">
                  <c:v> 793</c:v>
                </c:pt>
                <c:pt idx="44">
                  <c:v> 794</c:v>
                </c:pt>
                <c:pt idx="45">
                  <c:v> 795</c:v>
                </c:pt>
                <c:pt idx="46">
                  <c:v> 796</c:v>
                </c:pt>
                <c:pt idx="47">
                  <c:v> 797</c:v>
                </c:pt>
                <c:pt idx="48">
                  <c:v> 798</c:v>
                </c:pt>
                <c:pt idx="49">
                  <c:v> 799</c:v>
                </c:pt>
                <c:pt idx="50">
                  <c:v> 800</c:v>
                </c:pt>
                <c:pt idx="51">
                  <c:v> 801</c:v>
                </c:pt>
                <c:pt idx="52">
                  <c:v> 802</c:v>
                </c:pt>
                <c:pt idx="53">
                  <c:v> 803</c:v>
                </c:pt>
                <c:pt idx="54">
                  <c:v> 804</c:v>
                </c:pt>
                <c:pt idx="55">
                  <c:v> 805</c:v>
                </c:pt>
                <c:pt idx="56">
                  <c:v> 806</c:v>
                </c:pt>
                <c:pt idx="57">
                  <c:v> 807</c:v>
                </c:pt>
                <c:pt idx="58">
                  <c:v> 808</c:v>
                </c:pt>
                <c:pt idx="59">
                  <c:v> 809</c:v>
                </c:pt>
                <c:pt idx="60">
                  <c:v> 810</c:v>
                </c:pt>
                <c:pt idx="61">
                  <c:v> 811</c:v>
                </c:pt>
                <c:pt idx="62">
                  <c:v> 812</c:v>
                </c:pt>
                <c:pt idx="63">
                  <c:v> 813</c:v>
                </c:pt>
                <c:pt idx="64">
                  <c:v> 814</c:v>
                </c:pt>
                <c:pt idx="65">
                  <c:v> 815</c:v>
                </c:pt>
                <c:pt idx="66">
                  <c:v> 816</c:v>
                </c:pt>
                <c:pt idx="67">
                  <c:v> 817</c:v>
                </c:pt>
                <c:pt idx="68">
                  <c:v> 818</c:v>
                </c:pt>
                <c:pt idx="69">
                  <c:v> 819</c:v>
                </c:pt>
                <c:pt idx="70">
                  <c:v> 820</c:v>
                </c:pt>
                <c:pt idx="71">
                  <c:v> 821</c:v>
                </c:pt>
                <c:pt idx="72">
                  <c:v> 822</c:v>
                </c:pt>
                <c:pt idx="73">
                  <c:v> 823</c:v>
                </c:pt>
                <c:pt idx="74">
                  <c:v> 824</c:v>
                </c:pt>
                <c:pt idx="75">
                  <c:v> 825</c:v>
                </c:pt>
                <c:pt idx="76">
                  <c:v> 826</c:v>
                </c:pt>
                <c:pt idx="77">
                  <c:v> 827</c:v>
                </c:pt>
                <c:pt idx="78">
                  <c:v> 828</c:v>
                </c:pt>
                <c:pt idx="79">
                  <c:v> 829</c:v>
                </c:pt>
                <c:pt idx="80">
                  <c:v> 830</c:v>
                </c:pt>
                <c:pt idx="81">
                  <c:v> 831</c:v>
                </c:pt>
                <c:pt idx="82">
                  <c:v> 832</c:v>
                </c:pt>
                <c:pt idx="83">
                  <c:v> 833</c:v>
                </c:pt>
                <c:pt idx="84">
                  <c:v> 834</c:v>
                </c:pt>
                <c:pt idx="85">
                  <c:v> 835</c:v>
                </c:pt>
                <c:pt idx="86">
                  <c:v> 836</c:v>
                </c:pt>
                <c:pt idx="87">
                  <c:v> 837</c:v>
                </c:pt>
                <c:pt idx="88">
                  <c:v> 838</c:v>
                </c:pt>
                <c:pt idx="89">
                  <c:v> 839</c:v>
                </c:pt>
                <c:pt idx="90">
                  <c:v> 840</c:v>
                </c:pt>
                <c:pt idx="91">
                  <c:v> 841</c:v>
                </c:pt>
                <c:pt idx="92">
                  <c:v> 842</c:v>
                </c:pt>
                <c:pt idx="93">
                  <c:v> 843</c:v>
                </c:pt>
                <c:pt idx="94">
                  <c:v> 844</c:v>
                </c:pt>
                <c:pt idx="95">
                  <c:v> 845</c:v>
                </c:pt>
                <c:pt idx="96">
                  <c:v> 846</c:v>
                </c:pt>
                <c:pt idx="97">
                  <c:v> 847</c:v>
                </c:pt>
                <c:pt idx="98">
                  <c:v> 848</c:v>
                </c:pt>
                <c:pt idx="99">
                  <c:v> 849</c:v>
                </c:pt>
                <c:pt idx="100">
                  <c:v> 850</c:v>
                </c:pt>
                <c:pt idx="101">
                  <c:v> 851</c:v>
                </c:pt>
                <c:pt idx="102">
                  <c:v> 852</c:v>
                </c:pt>
                <c:pt idx="103">
                  <c:v> 853</c:v>
                </c:pt>
                <c:pt idx="104">
                  <c:v> 854</c:v>
                </c:pt>
                <c:pt idx="105">
                  <c:v> 855</c:v>
                </c:pt>
                <c:pt idx="106">
                  <c:v> 856</c:v>
                </c:pt>
                <c:pt idx="107">
                  <c:v> 857</c:v>
                </c:pt>
                <c:pt idx="108">
                  <c:v> 858</c:v>
                </c:pt>
                <c:pt idx="109">
                  <c:v> 859</c:v>
                </c:pt>
                <c:pt idx="110">
                  <c:v> 860</c:v>
                </c:pt>
                <c:pt idx="111">
                  <c:v> 861</c:v>
                </c:pt>
                <c:pt idx="112">
                  <c:v> 862</c:v>
                </c:pt>
                <c:pt idx="113">
                  <c:v> 863</c:v>
                </c:pt>
                <c:pt idx="114">
                  <c:v> 864</c:v>
                </c:pt>
                <c:pt idx="115">
                  <c:v> 865</c:v>
                </c:pt>
                <c:pt idx="116">
                  <c:v> 866</c:v>
                </c:pt>
                <c:pt idx="117">
                  <c:v> 867</c:v>
                </c:pt>
                <c:pt idx="118">
                  <c:v> 868</c:v>
                </c:pt>
                <c:pt idx="119">
                  <c:v> 869</c:v>
                </c:pt>
                <c:pt idx="120">
                  <c:v> 870</c:v>
                </c:pt>
                <c:pt idx="121">
                  <c:v> 871</c:v>
                </c:pt>
                <c:pt idx="122">
                  <c:v> 872</c:v>
                </c:pt>
                <c:pt idx="123">
                  <c:v> 873</c:v>
                </c:pt>
                <c:pt idx="124">
                  <c:v> 874</c:v>
                </c:pt>
                <c:pt idx="125">
                  <c:v> 875</c:v>
                </c:pt>
                <c:pt idx="126">
                  <c:v> 876</c:v>
                </c:pt>
                <c:pt idx="127">
                  <c:v> 877</c:v>
                </c:pt>
                <c:pt idx="128">
                  <c:v> 878</c:v>
                </c:pt>
                <c:pt idx="129">
                  <c:v> 879</c:v>
                </c:pt>
                <c:pt idx="130">
                  <c:v> 880</c:v>
                </c:pt>
                <c:pt idx="131">
                  <c:v> 881</c:v>
                </c:pt>
                <c:pt idx="132">
                  <c:v> 882</c:v>
                </c:pt>
                <c:pt idx="133">
                  <c:v> 883</c:v>
                </c:pt>
                <c:pt idx="134">
                  <c:v> 884</c:v>
                </c:pt>
                <c:pt idx="135">
                  <c:v> 885</c:v>
                </c:pt>
                <c:pt idx="136">
                  <c:v> 886</c:v>
                </c:pt>
                <c:pt idx="137">
                  <c:v> 887</c:v>
                </c:pt>
                <c:pt idx="138">
                  <c:v> 888</c:v>
                </c:pt>
                <c:pt idx="139">
                  <c:v> 889</c:v>
                </c:pt>
                <c:pt idx="140">
                  <c:v> 890</c:v>
                </c:pt>
                <c:pt idx="141">
                  <c:v> 891</c:v>
                </c:pt>
                <c:pt idx="142">
                  <c:v> 892</c:v>
                </c:pt>
                <c:pt idx="143">
                  <c:v> 893</c:v>
                </c:pt>
                <c:pt idx="144">
                  <c:v> 894</c:v>
                </c:pt>
                <c:pt idx="145">
                  <c:v> 895</c:v>
                </c:pt>
                <c:pt idx="146">
                  <c:v> 896</c:v>
                </c:pt>
                <c:pt idx="147">
                  <c:v> 897</c:v>
                </c:pt>
                <c:pt idx="148">
                  <c:v> 898</c:v>
                </c:pt>
                <c:pt idx="149">
                  <c:v> 899</c:v>
                </c:pt>
                <c:pt idx="150">
                  <c:v> 900</c:v>
                </c:pt>
              </c:strCache>
            </c:strRef>
          </c:cat>
          <c:val>
            <c:numRef>
              <c:f>'Enter Data 1'!$V$753:$V$903</c:f>
              <c:numCache>
                <c:formatCode>General</c:formatCode>
                <c:ptCount val="151"/>
              </c:numCache>
            </c:numRef>
          </c:val>
          <c:smooth val="0"/>
          <c:extLst>
            <c:ext xmlns:c16="http://schemas.microsoft.com/office/drawing/2014/chart" uri="{C3380CC4-5D6E-409C-BE32-E72D297353CC}">
              <c16:uniqueId val="{0000000E-1121-E944-AC8C-F34A9D6E4B4C}"/>
            </c:ext>
          </c:extLst>
        </c:ser>
        <c:ser>
          <c:idx val="14"/>
          <c:order val="14"/>
          <c:spPr>
            <a:ln w="28575" cap="rnd">
              <a:noFill/>
              <a:round/>
            </a:ln>
            <a:effectLst/>
          </c:spPr>
          <c:marker>
            <c:symbol val="circle"/>
            <c:size val="4"/>
            <c:spPr>
              <a:noFill/>
              <a:ln w="3175">
                <a:solidFill>
                  <a:schemeClr val="accent6">
                    <a:lumMod val="75000"/>
                  </a:schemeClr>
                </a:solidFill>
              </a:ln>
              <a:effectLst/>
            </c:spPr>
          </c:marker>
          <c:cat>
            <c:strRef>
              <c:f>'Enter Data 1'!$B$753:$C$903</c:f>
              <c:strCache>
                <c:ptCount val="151"/>
                <c:pt idx="0">
                  <c:v> 750</c:v>
                </c:pt>
                <c:pt idx="1">
                  <c:v> 751</c:v>
                </c:pt>
                <c:pt idx="2">
                  <c:v> 752</c:v>
                </c:pt>
                <c:pt idx="3">
                  <c:v> 753</c:v>
                </c:pt>
                <c:pt idx="4">
                  <c:v> 754</c:v>
                </c:pt>
                <c:pt idx="5">
                  <c:v> 755</c:v>
                </c:pt>
                <c:pt idx="6">
                  <c:v> 756</c:v>
                </c:pt>
                <c:pt idx="7">
                  <c:v> 757</c:v>
                </c:pt>
                <c:pt idx="8">
                  <c:v> 758</c:v>
                </c:pt>
                <c:pt idx="9">
                  <c:v> 759</c:v>
                </c:pt>
                <c:pt idx="10">
                  <c:v> 760</c:v>
                </c:pt>
                <c:pt idx="11">
                  <c:v> 761</c:v>
                </c:pt>
                <c:pt idx="12">
                  <c:v> 762</c:v>
                </c:pt>
                <c:pt idx="13">
                  <c:v> 763</c:v>
                </c:pt>
                <c:pt idx="14">
                  <c:v> 764</c:v>
                </c:pt>
                <c:pt idx="15">
                  <c:v> 765</c:v>
                </c:pt>
                <c:pt idx="16">
                  <c:v> 766</c:v>
                </c:pt>
                <c:pt idx="17">
                  <c:v> 767</c:v>
                </c:pt>
                <c:pt idx="18">
                  <c:v> 768</c:v>
                </c:pt>
                <c:pt idx="19">
                  <c:v> 769</c:v>
                </c:pt>
                <c:pt idx="20">
                  <c:v> 770</c:v>
                </c:pt>
                <c:pt idx="21">
                  <c:v> 771</c:v>
                </c:pt>
                <c:pt idx="22">
                  <c:v> 772</c:v>
                </c:pt>
                <c:pt idx="23">
                  <c:v> 773</c:v>
                </c:pt>
                <c:pt idx="24">
                  <c:v> 774</c:v>
                </c:pt>
                <c:pt idx="25">
                  <c:v> 775</c:v>
                </c:pt>
                <c:pt idx="26">
                  <c:v> 776</c:v>
                </c:pt>
                <c:pt idx="27">
                  <c:v> 777</c:v>
                </c:pt>
                <c:pt idx="28">
                  <c:v> 778</c:v>
                </c:pt>
                <c:pt idx="29">
                  <c:v> 779</c:v>
                </c:pt>
                <c:pt idx="30">
                  <c:v> 780</c:v>
                </c:pt>
                <c:pt idx="31">
                  <c:v> 781</c:v>
                </c:pt>
                <c:pt idx="32">
                  <c:v> 782</c:v>
                </c:pt>
                <c:pt idx="33">
                  <c:v> 783</c:v>
                </c:pt>
                <c:pt idx="34">
                  <c:v> 784</c:v>
                </c:pt>
                <c:pt idx="35">
                  <c:v> 785</c:v>
                </c:pt>
                <c:pt idx="36">
                  <c:v> 786</c:v>
                </c:pt>
                <c:pt idx="37">
                  <c:v> 787</c:v>
                </c:pt>
                <c:pt idx="38">
                  <c:v> 788</c:v>
                </c:pt>
                <c:pt idx="39">
                  <c:v> 789</c:v>
                </c:pt>
                <c:pt idx="40">
                  <c:v> 790</c:v>
                </c:pt>
                <c:pt idx="41">
                  <c:v> 791</c:v>
                </c:pt>
                <c:pt idx="42">
                  <c:v> 792</c:v>
                </c:pt>
                <c:pt idx="43">
                  <c:v> 793</c:v>
                </c:pt>
                <c:pt idx="44">
                  <c:v> 794</c:v>
                </c:pt>
                <c:pt idx="45">
                  <c:v> 795</c:v>
                </c:pt>
                <c:pt idx="46">
                  <c:v> 796</c:v>
                </c:pt>
                <c:pt idx="47">
                  <c:v> 797</c:v>
                </c:pt>
                <c:pt idx="48">
                  <c:v> 798</c:v>
                </c:pt>
                <c:pt idx="49">
                  <c:v> 799</c:v>
                </c:pt>
                <c:pt idx="50">
                  <c:v> 800</c:v>
                </c:pt>
                <c:pt idx="51">
                  <c:v> 801</c:v>
                </c:pt>
                <c:pt idx="52">
                  <c:v> 802</c:v>
                </c:pt>
                <c:pt idx="53">
                  <c:v> 803</c:v>
                </c:pt>
                <c:pt idx="54">
                  <c:v> 804</c:v>
                </c:pt>
                <c:pt idx="55">
                  <c:v> 805</c:v>
                </c:pt>
                <c:pt idx="56">
                  <c:v> 806</c:v>
                </c:pt>
                <c:pt idx="57">
                  <c:v> 807</c:v>
                </c:pt>
                <c:pt idx="58">
                  <c:v> 808</c:v>
                </c:pt>
                <c:pt idx="59">
                  <c:v> 809</c:v>
                </c:pt>
                <c:pt idx="60">
                  <c:v> 810</c:v>
                </c:pt>
                <c:pt idx="61">
                  <c:v> 811</c:v>
                </c:pt>
                <c:pt idx="62">
                  <c:v> 812</c:v>
                </c:pt>
                <c:pt idx="63">
                  <c:v> 813</c:v>
                </c:pt>
                <c:pt idx="64">
                  <c:v> 814</c:v>
                </c:pt>
                <c:pt idx="65">
                  <c:v> 815</c:v>
                </c:pt>
                <c:pt idx="66">
                  <c:v> 816</c:v>
                </c:pt>
                <c:pt idx="67">
                  <c:v> 817</c:v>
                </c:pt>
                <c:pt idx="68">
                  <c:v> 818</c:v>
                </c:pt>
                <c:pt idx="69">
                  <c:v> 819</c:v>
                </c:pt>
                <c:pt idx="70">
                  <c:v> 820</c:v>
                </c:pt>
                <c:pt idx="71">
                  <c:v> 821</c:v>
                </c:pt>
                <c:pt idx="72">
                  <c:v> 822</c:v>
                </c:pt>
                <c:pt idx="73">
                  <c:v> 823</c:v>
                </c:pt>
                <c:pt idx="74">
                  <c:v> 824</c:v>
                </c:pt>
                <c:pt idx="75">
                  <c:v> 825</c:v>
                </c:pt>
                <c:pt idx="76">
                  <c:v> 826</c:v>
                </c:pt>
                <c:pt idx="77">
                  <c:v> 827</c:v>
                </c:pt>
                <c:pt idx="78">
                  <c:v> 828</c:v>
                </c:pt>
                <c:pt idx="79">
                  <c:v> 829</c:v>
                </c:pt>
                <c:pt idx="80">
                  <c:v> 830</c:v>
                </c:pt>
                <c:pt idx="81">
                  <c:v> 831</c:v>
                </c:pt>
                <c:pt idx="82">
                  <c:v> 832</c:v>
                </c:pt>
                <c:pt idx="83">
                  <c:v> 833</c:v>
                </c:pt>
                <c:pt idx="84">
                  <c:v> 834</c:v>
                </c:pt>
                <c:pt idx="85">
                  <c:v> 835</c:v>
                </c:pt>
                <c:pt idx="86">
                  <c:v> 836</c:v>
                </c:pt>
                <c:pt idx="87">
                  <c:v> 837</c:v>
                </c:pt>
                <c:pt idx="88">
                  <c:v> 838</c:v>
                </c:pt>
                <c:pt idx="89">
                  <c:v> 839</c:v>
                </c:pt>
                <c:pt idx="90">
                  <c:v> 840</c:v>
                </c:pt>
                <c:pt idx="91">
                  <c:v> 841</c:v>
                </c:pt>
                <c:pt idx="92">
                  <c:v> 842</c:v>
                </c:pt>
                <c:pt idx="93">
                  <c:v> 843</c:v>
                </c:pt>
                <c:pt idx="94">
                  <c:v> 844</c:v>
                </c:pt>
                <c:pt idx="95">
                  <c:v> 845</c:v>
                </c:pt>
                <c:pt idx="96">
                  <c:v> 846</c:v>
                </c:pt>
                <c:pt idx="97">
                  <c:v> 847</c:v>
                </c:pt>
                <c:pt idx="98">
                  <c:v> 848</c:v>
                </c:pt>
                <c:pt idx="99">
                  <c:v> 849</c:v>
                </c:pt>
                <c:pt idx="100">
                  <c:v> 850</c:v>
                </c:pt>
                <c:pt idx="101">
                  <c:v> 851</c:v>
                </c:pt>
                <c:pt idx="102">
                  <c:v> 852</c:v>
                </c:pt>
                <c:pt idx="103">
                  <c:v> 853</c:v>
                </c:pt>
                <c:pt idx="104">
                  <c:v> 854</c:v>
                </c:pt>
                <c:pt idx="105">
                  <c:v> 855</c:v>
                </c:pt>
                <c:pt idx="106">
                  <c:v> 856</c:v>
                </c:pt>
                <c:pt idx="107">
                  <c:v> 857</c:v>
                </c:pt>
                <c:pt idx="108">
                  <c:v> 858</c:v>
                </c:pt>
                <c:pt idx="109">
                  <c:v> 859</c:v>
                </c:pt>
                <c:pt idx="110">
                  <c:v> 860</c:v>
                </c:pt>
                <c:pt idx="111">
                  <c:v> 861</c:v>
                </c:pt>
                <c:pt idx="112">
                  <c:v> 862</c:v>
                </c:pt>
                <c:pt idx="113">
                  <c:v> 863</c:v>
                </c:pt>
                <c:pt idx="114">
                  <c:v> 864</c:v>
                </c:pt>
                <c:pt idx="115">
                  <c:v> 865</c:v>
                </c:pt>
                <c:pt idx="116">
                  <c:v> 866</c:v>
                </c:pt>
                <c:pt idx="117">
                  <c:v> 867</c:v>
                </c:pt>
                <c:pt idx="118">
                  <c:v> 868</c:v>
                </c:pt>
                <c:pt idx="119">
                  <c:v> 869</c:v>
                </c:pt>
                <c:pt idx="120">
                  <c:v> 870</c:v>
                </c:pt>
                <c:pt idx="121">
                  <c:v> 871</c:v>
                </c:pt>
                <c:pt idx="122">
                  <c:v> 872</c:v>
                </c:pt>
                <c:pt idx="123">
                  <c:v> 873</c:v>
                </c:pt>
                <c:pt idx="124">
                  <c:v> 874</c:v>
                </c:pt>
                <c:pt idx="125">
                  <c:v> 875</c:v>
                </c:pt>
                <c:pt idx="126">
                  <c:v> 876</c:v>
                </c:pt>
                <c:pt idx="127">
                  <c:v> 877</c:v>
                </c:pt>
                <c:pt idx="128">
                  <c:v> 878</c:v>
                </c:pt>
                <c:pt idx="129">
                  <c:v> 879</c:v>
                </c:pt>
                <c:pt idx="130">
                  <c:v> 880</c:v>
                </c:pt>
                <c:pt idx="131">
                  <c:v> 881</c:v>
                </c:pt>
                <c:pt idx="132">
                  <c:v> 882</c:v>
                </c:pt>
                <c:pt idx="133">
                  <c:v> 883</c:v>
                </c:pt>
                <c:pt idx="134">
                  <c:v> 884</c:v>
                </c:pt>
                <c:pt idx="135">
                  <c:v> 885</c:v>
                </c:pt>
                <c:pt idx="136">
                  <c:v> 886</c:v>
                </c:pt>
                <c:pt idx="137">
                  <c:v> 887</c:v>
                </c:pt>
                <c:pt idx="138">
                  <c:v> 888</c:v>
                </c:pt>
                <c:pt idx="139">
                  <c:v> 889</c:v>
                </c:pt>
                <c:pt idx="140">
                  <c:v> 890</c:v>
                </c:pt>
                <c:pt idx="141">
                  <c:v> 891</c:v>
                </c:pt>
                <c:pt idx="142">
                  <c:v> 892</c:v>
                </c:pt>
                <c:pt idx="143">
                  <c:v> 893</c:v>
                </c:pt>
                <c:pt idx="144">
                  <c:v> 894</c:v>
                </c:pt>
                <c:pt idx="145">
                  <c:v> 895</c:v>
                </c:pt>
                <c:pt idx="146">
                  <c:v> 896</c:v>
                </c:pt>
                <c:pt idx="147">
                  <c:v> 897</c:v>
                </c:pt>
                <c:pt idx="148">
                  <c:v> 898</c:v>
                </c:pt>
                <c:pt idx="149">
                  <c:v> 899</c:v>
                </c:pt>
                <c:pt idx="150">
                  <c:v> 900</c:v>
                </c:pt>
              </c:strCache>
            </c:strRef>
          </c:cat>
          <c:val>
            <c:numRef>
              <c:f>'Enter Data 1'!$W$753:$W$903</c:f>
              <c:numCache>
                <c:formatCode>General</c:formatCode>
                <c:ptCount val="151"/>
              </c:numCache>
            </c:numRef>
          </c:val>
          <c:smooth val="0"/>
          <c:extLst>
            <c:ext xmlns:c16="http://schemas.microsoft.com/office/drawing/2014/chart" uri="{C3380CC4-5D6E-409C-BE32-E72D297353CC}">
              <c16:uniqueId val="{0000000F-1121-E944-AC8C-F34A9D6E4B4C}"/>
            </c:ext>
          </c:extLst>
        </c:ser>
        <c:ser>
          <c:idx val="15"/>
          <c:order val="15"/>
          <c:spPr>
            <a:ln w="28575" cap="rnd">
              <a:noFill/>
              <a:round/>
            </a:ln>
            <a:effectLst/>
          </c:spPr>
          <c:marker>
            <c:symbol val="circle"/>
            <c:size val="4"/>
            <c:spPr>
              <a:solidFill>
                <a:schemeClr val="accent6">
                  <a:lumMod val="75000"/>
                </a:schemeClr>
              </a:solidFill>
              <a:ln w="3175">
                <a:solidFill>
                  <a:schemeClr val="accent6">
                    <a:lumMod val="75000"/>
                  </a:schemeClr>
                </a:solidFill>
              </a:ln>
              <a:effectLst/>
            </c:spPr>
          </c:marker>
          <c:cat>
            <c:strRef>
              <c:f>'Enter Data 1'!$B$753:$C$903</c:f>
              <c:strCache>
                <c:ptCount val="151"/>
                <c:pt idx="0">
                  <c:v> 750</c:v>
                </c:pt>
                <c:pt idx="1">
                  <c:v> 751</c:v>
                </c:pt>
                <c:pt idx="2">
                  <c:v> 752</c:v>
                </c:pt>
                <c:pt idx="3">
                  <c:v> 753</c:v>
                </c:pt>
                <c:pt idx="4">
                  <c:v> 754</c:v>
                </c:pt>
                <c:pt idx="5">
                  <c:v> 755</c:v>
                </c:pt>
                <c:pt idx="6">
                  <c:v> 756</c:v>
                </c:pt>
                <c:pt idx="7">
                  <c:v> 757</c:v>
                </c:pt>
                <c:pt idx="8">
                  <c:v> 758</c:v>
                </c:pt>
                <c:pt idx="9">
                  <c:v> 759</c:v>
                </c:pt>
                <c:pt idx="10">
                  <c:v> 760</c:v>
                </c:pt>
                <c:pt idx="11">
                  <c:v> 761</c:v>
                </c:pt>
                <c:pt idx="12">
                  <c:v> 762</c:v>
                </c:pt>
                <c:pt idx="13">
                  <c:v> 763</c:v>
                </c:pt>
                <c:pt idx="14">
                  <c:v> 764</c:v>
                </c:pt>
                <c:pt idx="15">
                  <c:v> 765</c:v>
                </c:pt>
                <c:pt idx="16">
                  <c:v> 766</c:v>
                </c:pt>
                <c:pt idx="17">
                  <c:v> 767</c:v>
                </c:pt>
                <c:pt idx="18">
                  <c:v> 768</c:v>
                </c:pt>
                <c:pt idx="19">
                  <c:v> 769</c:v>
                </c:pt>
                <c:pt idx="20">
                  <c:v> 770</c:v>
                </c:pt>
                <c:pt idx="21">
                  <c:v> 771</c:v>
                </c:pt>
                <c:pt idx="22">
                  <c:v> 772</c:v>
                </c:pt>
                <c:pt idx="23">
                  <c:v> 773</c:v>
                </c:pt>
                <c:pt idx="24">
                  <c:v> 774</c:v>
                </c:pt>
                <c:pt idx="25">
                  <c:v> 775</c:v>
                </c:pt>
                <c:pt idx="26">
                  <c:v> 776</c:v>
                </c:pt>
                <c:pt idx="27">
                  <c:v> 777</c:v>
                </c:pt>
                <c:pt idx="28">
                  <c:v> 778</c:v>
                </c:pt>
                <c:pt idx="29">
                  <c:v> 779</c:v>
                </c:pt>
                <c:pt idx="30">
                  <c:v> 780</c:v>
                </c:pt>
                <c:pt idx="31">
                  <c:v> 781</c:v>
                </c:pt>
                <c:pt idx="32">
                  <c:v> 782</c:v>
                </c:pt>
                <c:pt idx="33">
                  <c:v> 783</c:v>
                </c:pt>
                <c:pt idx="34">
                  <c:v> 784</c:v>
                </c:pt>
                <c:pt idx="35">
                  <c:v> 785</c:v>
                </c:pt>
                <c:pt idx="36">
                  <c:v> 786</c:v>
                </c:pt>
                <c:pt idx="37">
                  <c:v> 787</c:v>
                </c:pt>
                <c:pt idx="38">
                  <c:v> 788</c:v>
                </c:pt>
                <c:pt idx="39">
                  <c:v> 789</c:v>
                </c:pt>
                <c:pt idx="40">
                  <c:v> 790</c:v>
                </c:pt>
                <c:pt idx="41">
                  <c:v> 791</c:v>
                </c:pt>
                <c:pt idx="42">
                  <c:v> 792</c:v>
                </c:pt>
                <c:pt idx="43">
                  <c:v> 793</c:v>
                </c:pt>
                <c:pt idx="44">
                  <c:v> 794</c:v>
                </c:pt>
                <c:pt idx="45">
                  <c:v> 795</c:v>
                </c:pt>
                <c:pt idx="46">
                  <c:v> 796</c:v>
                </c:pt>
                <c:pt idx="47">
                  <c:v> 797</c:v>
                </c:pt>
                <c:pt idx="48">
                  <c:v> 798</c:v>
                </c:pt>
                <c:pt idx="49">
                  <c:v> 799</c:v>
                </c:pt>
                <c:pt idx="50">
                  <c:v> 800</c:v>
                </c:pt>
                <c:pt idx="51">
                  <c:v> 801</c:v>
                </c:pt>
                <c:pt idx="52">
                  <c:v> 802</c:v>
                </c:pt>
                <c:pt idx="53">
                  <c:v> 803</c:v>
                </c:pt>
                <c:pt idx="54">
                  <c:v> 804</c:v>
                </c:pt>
                <c:pt idx="55">
                  <c:v> 805</c:v>
                </c:pt>
                <c:pt idx="56">
                  <c:v> 806</c:v>
                </c:pt>
                <c:pt idx="57">
                  <c:v> 807</c:v>
                </c:pt>
                <c:pt idx="58">
                  <c:v> 808</c:v>
                </c:pt>
                <c:pt idx="59">
                  <c:v> 809</c:v>
                </c:pt>
                <c:pt idx="60">
                  <c:v> 810</c:v>
                </c:pt>
                <c:pt idx="61">
                  <c:v> 811</c:v>
                </c:pt>
                <c:pt idx="62">
                  <c:v> 812</c:v>
                </c:pt>
                <c:pt idx="63">
                  <c:v> 813</c:v>
                </c:pt>
                <c:pt idx="64">
                  <c:v> 814</c:v>
                </c:pt>
                <c:pt idx="65">
                  <c:v> 815</c:v>
                </c:pt>
                <c:pt idx="66">
                  <c:v> 816</c:v>
                </c:pt>
                <c:pt idx="67">
                  <c:v> 817</c:v>
                </c:pt>
                <c:pt idx="68">
                  <c:v> 818</c:v>
                </c:pt>
                <c:pt idx="69">
                  <c:v> 819</c:v>
                </c:pt>
                <c:pt idx="70">
                  <c:v> 820</c:v>
                </c:pt>
                <c:pt idx="71">
                  <c:v> 821</c:v>
                </c:pt>
                <c:pt idx="72">
                  <c:v> 822</c:v>
                </c:pt>
                <c:pt idx="73">
                  <c:v> 823</c:v>
                </c:pt>
                <c:pt idx="74">
                  <c:v> 824</c:v>
                </c:pt>
                <c:pt idx="75">
                  <c:v> 825</c:v>
                </c:pt>
                <c:pt idx="76">
                  <c:v> 826</c:v>
                </c:pt>
                <c:pt idx="77">
                  <c:v> 827</c:v>
                </c:pt>
                <c:pt idx="78">
                  <c:v> 828</c:v>
                </c:pt>
                <c:pt idx="79">
                  <c:v> 829</c:v>
                </c:pt>
                <c:pt idx="80">
                  <c:v> 830</c:v>
                </c:pt>
                <c:pt idx="81">
                  <c:v> 831</c:v>
                </c:pt>
                <c:pt idx="82">
                  <c:v> 832</c:v>
                </c:pt>
                <c:pt idx="83">
                  <c:v> 833</c:v>
                </c:pt>
                <c:pt idx="84">
                  <c:v> 834</c:v>
                </c:pt>
                <c:pt idx="85">
                  <c:v> 835</c:v>
                </c:pt>
                <c:pt idx="86">
                  <c:v> 836</c:v>
                </c:pt>
                <c:pt idx="87">
                  <c:v> 837</c:v>
                </c:pt>
                <c:pt idx="88">
                  <c:v> 838</c:v>
                </c:pt>
                <c:pt idx="89">
                  <c:v> 839</c:v>
                </c:pt>
                <c:pt idx="90">
                  <c:v> 840</c:v>
                </c:pt>
                <c:pt idx="91">
                  <c:v> 841</c:v>
                </c:pt>
                <c:pt idx="92">
                  <c:v> 842</c:v>
                </c:pt>
                <c:pt idx="93">
                  <c:v> 843</c:v>
                </c:pt>
                <c:pt idx="94">
                  <c:v> 844</c:v>
                </c:pt>
                <c:pt idx="95">
                  <c:v> 845</c:v>
                </c:pt>
                <c:pt idx="96">
                  <c:v> 846</c:v>
                </c:pt>
                <c:pt idx="97">
                  <c:v> 847</c:v>
                </c:pt>
                <c:pt idx="98">
                  <c:v> 848</c:v>
                </c:pt>
                <c:pt idx="99">
                  <c:v> 849</c:v>
                </c:pt>
                <c:pt idx="100">
                  <c:v> 850</c:v>
                </c:pt>
                <c:pt idx="101">
                  <c:v> 851</c:v>
                </c:pt>
                <c:pt idx="102">
                  <c:v> 852</c:v>
                </c:pt>
                <c:pt idx="103">
                  <c:v> 853</c:v>
                </c:pt>
                <c:pt idx="104">
                  <c:v> 854</c:v>
                </c:pt>
                <c:pt idx="105">
                  <c:v> 855</c:v>
                </c:pt>
                <c:pt idx="106">
                  <c:v> 856</c:v>
                </c:pt>
                <c:pt idx="107">
                  <c:v> 857</c:v>
                </c:pt>
                <c:pt idx="108">
                  <c:v> 858</c:v>
                </c:pt>
                <c:pt idx="109">
                  <c:v> 859</c:v>
                </c:pt>
                <c:pt idx="110">
                  <c:v> 860</c:v>
                </c:pt>
                <c:pt idx="111">
                  <c:v> 861</c:v>
                </c:pt>
                <c:pt idx="112">
                  <c:v> 862</c:v>
                </c:pt>
                <c:pt idx="113">
                  <c:v> 863</c:v>
                </c:pt>
                <c:pt idx="114">
                  <c:v> 864</c:v>
                </c:pt>
                <c:pt idx="115">
                  <c:v> 865</c:v>
                </c:pt>
                <c:pt idx="116">
                  <c:v> 866</c:v>
                </c:pt>
                <c:pt idx="117">
                  <c:v> 867</c:v>
                </c:pt>
                <c:pt idx="118">
                  <c:v> 868</c:v>
                </c:pt>
                <c:pt idx="119">
                  <c:v> 869</c:v>
                </c:pt>
                <c:pt idx="120">
                  <c:v> 870</c:v>
                </c:pt>
                <c:pt idx="121">
                  <c:v> 871</c:v>
                </c:pt>
                <c:pt idx="122">
                  <c:v> 872</c:v>
                </c:pt>
                <c:pt idx="123">
                  <c:v> 873</c:v>
                </c:pt>
                <c:pt idx="124">
                  <c:v> 874</c:v>
                </c:pt>
                <c:pt idx="125">
                  <c:v> 875</c:v>
                </c:pt>
                <c:pt idx="126">
                  <c:v> 876</c:v>
                </c:pt>
                <c:pt idx="127">
                  <c:v> 877</c:v>
                </c:pt>
                <c:pt idx="128">
                  <c:v> 878</c:v>
                </c:pt>
                <c:pt idx="129">
                  <c:v> 879</c:v>
                </c:pt>
                <c:pt idx="130">
                  <c:v> 880</c:v>
                </c:pt>
                <c:pt idx="131">
                  <c:v> 881</c:v>
                </c:pt>
                <c:pt idx="132">
                  <c:v> 882</c:v>
                </c:pt>
                <c:pt idx="133">
                  <c:v> 883</c:v>
                </c:pt>
                <c:pt idx="134">
                  <c:v> 884</c:v>
                </c:pt>
                <c:pt idx="135">
                  <c:v> 885</c:v>
                </c:pt>
                <c:pt idx="136">
                  <c:v> 886</c:v>
                </c:pt>
                <c:pt idx="137">
                  <c:v> 887</c:v>
                </c:pt>
                <c:pt idx="138">
                  <c:v> 888</c:v>
                </c:pt>
                <c:pt idx="139">
                  <c:v> 889</c:v>
                </c:pt>
                <c:pt idx="140">
                  <c:v> 890</c:v>
                </c:pt>
                <c:pt idx="141">
                  <c:v> 891</c:v>
                </c:pt>
                <c:pt idx="142">
                  <c:v> 892</c:v>
                </c:pt>
                <c:pt idx="143">
                  <c:v> 893</c:v>
                </c:pt>
                <c:pt idx="144">
                  <c:v> 894</c:v>
                </c:pt>
                <c:pt idx="145">
                  <c:v> 895</c:v>
                </c:pt>
                <c:pt idx="146">
                  <c:v> 896</c:v>
                </c:pt>
                <c:pt idx="147">
                  <c:v> 897</c:v>
                </c:pt>
                <c:pt idx="148">
                  <c:v> 898</c:v>
                </c:pt>
                <c:pt idx="149">
                  <c:v> 899</c:v>
                </c:pt>
                <c:pt idx="150">
                  <c:v> 900</c:v>
                </c:pt>
              </c:strCache>
            </c:strRef>
          </c:cat>
          <c:val>
            <c:numRef>
              <c:f>'Enter Data 1'!$X$753:$X$903</c:f>
              <c:numCache>
                <c:formatCode>General</c:formatCode>
                <c:ptCount val="151"/>
              </c:numCache>
            </c:numRef>
          </c:val>
          <c:smooth val="0"/>
          <c:extLst>
            <c:ext xmlns:c16="http://schemas.microsoft.com/office/drawing/2014/chart" uri="{C3380CC4-5D6E-409C-BE32-E72D297353CC}">
              <c16:uniqueId val="{00000010-1121-E944-AC8C-F34A9D6E4B4C}"/>
            </c:ext>
          </c:extLst>
        </c:ser>
        <c:ser>
          <c:idx val="16"/>
          <c:order val="16"/>
          <c:spPr>
            <a:ln w="28575" cap="rnd">
              <a:noFill/>
              <a:round/>
            </a:ln>
            <a:effectLst/>
          </c:spPr>
          <c:marker>
            <c:symbol val="circle"/>
            <c:size val="4"/>
            <c:spPr>
              <a:noFill/>
              <a:ln w="3175">
                <a:solidFill>
                  <a:schemeClr val="accent6">
                    <a:lumMod val="75000"/>
                  </a:schemeClr>
                </a:solidFill>
              </a:ln>
              <a:effectLst/>
            </c:spPr>
          </c:marker>
          <c:cat>
            <c:strRef>
              <c:f>'Enter Data 1'!$B$753:$C$903</c:f>
              <c:strCache>
                <c:ptCount val="151"/>
                <c:pt idx="0">
                  <c:v> 750</c:v>
                </c:pt>
                <c:pt idx="1">
                  <c:v> 751</c:v>
                </c:pt>
                <c:pt idx="2">
                  <c:v> 752</c:v>
                </c:pt>
                <c:pt idx="3">
                  <c:v> 753</c:v>
                </c:pt>
                <c:pt idx="4">
                  <c:v> 754</c:v>
                </c:pt>
                <c:pt idx="5">
                  <c:v> 755</c:v>
                </c:pt>
                <c:pt idx="6">
                  <c:v> 756</c:v>
                </c:pt>
                <c:pt idx="7">
                  <c:v> 757</c:v>
                </c:pt>
                <c:pt idx="8">
                  <c:v> 758</c:v>
                </c:pt>
                <c:pt idx="9">
                  <c:v> 759</c:v>
                </c:pt>
                <c:pt idx="10">
                  <c:v> 760</c:v>
                </c:pt>
                <c:pt idx="11">
                  <c:v> 761</c:v>
                </c:pt>
                <c:pt idx="12">
                  <c:v> 762</c:v>
                </c:pt>
                <c:pt idx="13">
                  <c:v> 763</c:v>
                </c:pt>
                <c:pt idx="14">
                  <c:v> 764</c:v>
                </c:pt>
                <c:pt idx="15">
                  <c:v> 765</c:v>
                </c:pt>
                <c:pt idx="16">
                  <c:v> 766</c:v>
                </c:pt>
                <c:pt idx="17">
                  <c:v> 767</c:v>
                </c:pt>
                <c:pt idx="18">
                  <c:v> 768</c:v>
                </c:pt>
                <c:pt idx="19">
                  <c:v> 769</c:v>
                </c:pt>
                <c:pt idx="20">
                  <c:v> 770</c:v>
                </c:pt>
                <c:pt idx="21">
                  <c:v> 771</c:v>
                </c:pt>
                <c:pt idx="22">
                  <c:v> 772</c:v>
                </c:pt>
                <c:pt idx="23">
                  <c:v> 773</c:v>
                </c:pt>
                <c:pt idx="24">
                  <c:v> 774</c:v>
                </c:pt>
                <c:pt idx="25">
                  <c:v> 775</c:v>
                </c:pt>
                <c:pt idx="26">
                  <c:v> 776</c:v>
                </c:pt>
                <c:pt idx="27">
                  <c:v> 777</c:v>
                </c:pt>
                <c:pt idx="28">
                  <c:v> 778</c:v>
                </c:pt>
                <c:pt idx="29">
                  <c:v> 779</c:v>
                </c:pt>
                <c:pt idx="30">
                  <c:v> 780</c:v>
                </c:pt>
                <c:pt idx="31">
                  <c:v> 781</c:v>
                </c:pt>
                <c:pt idx="32">
                  <c:v> 782</c:v>
                </c:pt>
                <c:pt idx="33">
                  <c:v> 783</c:v>
                </c:pt>
                <c:pt idx="34">
                  <c:v> 784</c:v>
                </c:pt>
                <c:pt idx="35">
                  <c:v> 785</c:v>
                </c:pt>
                <c:pt idx="36">
                  <c:v> 786</c:v>
                </c:pt>
                <c:pt idx="37">
                  <c:v> 787</c:v>
                </c:pt>
                <c:pt idx="38">
                  <c:v> 788</c:v>
                </c:pt>
                <c:pt idx="39">
                  <c:v> 789</c:v>
                </c:pt>
                <c:pt idx="40">
                  <c:v> 790</c:v>
                </c:pt>
                <c:pt idx="41">
                  <c:v> 791</c:v>
                </c:pt>
                <c:pt idx="42">
                  <c:v> 792</c:v>
                </c:pt>
                <c:pt idx="43">
                  <c:v> 793</c:v>
                </c:pt>
                <c:pt idx="44">
                  <c:v> 794</c:v>
                </c:pt>
                <c:pt idx="45">
                  <c:v> 795</c:v>
                </c:pt>
                <c:pt idx="46">
                  <c:v> 796</c:v>
                </c:pt>
                <c:pt idx="47">
                  <c:v> 797</c:v>
                </c:pt>
                <c:pt idx="48">
                  <c:v> 798</c:v>
                </c:pt>
                <c:pt idx="49">
                  <c:v> 799</c:v>
                </c:pt>
                <c:pt idx="50">
                  <c:v> 800</c:v>
                </c:pt>
                <c:pt idx="51">
                  <c:v> 801</c:v>
                </c:pt>
                <c:pt idx="52">
                  <c:v> 802</c:v>
                </c:pt>
                <c:pt idx="53">
                  <c:v> 803</c:v>
                </c:pt>
                <c:pt idx="54">
                  <c:v> 804</c:v>
                </c:pt>
                <c:pt idx="55">
                  <c:v> 805</c:v>
                </c:pt>
                <c:pt idx="56">
                  <c:v> 806</c:v>
                </c:pt>
                <c:pt idx="57">
                  <c:v> 807</c:v>
                </c:pt>
                <c:pt idx="58">
                  <c:v> 808</c:v>
                </c:pt>
                <c:pt idx="59">
                  <c:v> 809</c:v>
                </c:pt>
                <c:pt idx="60">
                  <c:v> 810</c:v>
                </c:pt>
                <c:pt idx="61">
                  <c:v> 811</c:v>
                </c:pt>
                <c:pt idx="62">
                  <c:v> 812</c:v>
                </c:pt>
                <c:pt idx="63">
                  <c:v> 813</c:v>
                </c:pt>
                <c:pt idx="64">
                  <c:v> 814</c:v>
                </c:pt>
                <c:pt idx="65">
                  <c:v> 815</c:v>
                </c:pt>
                <c:pt idx="66">
                  <c:v> 816</c:v>
                </c:pt>
                <c:pt idx="67">
                  <c:v> 817</c:v>
                </c:pt>
                <c:pt idx="68">
                  <c:v> 818</c:v>
                </c:pt>
                <c:pt idx="69">
                  <c:v> 819</c:v>
                </c:pt>
                <c:pt idx="70">
                  <c:v> 820</c:v>
                </c:pt>
                <c:pt idx="71">
                  <c:v> 821</c:v>
                </c:pt>
                <c:pt idx="72">
                  <c:v> 822</c:v>
                </c:pt>
                <c:pt idx="73">
                  <c:v> 823</c:v>
                </c:pt>
                <c:pt idx="74">
                  <c:v> 824</c:v>
                </c:pt>
                <c:pt idx="75">
                  <c:v> 825</c:v>
                </c:pt>
                <c:pt idx="76">
                  <c:v> 826</c:v>
                </c:pt>
                <c:pt idx="77">
                  <c:v> 827</c:v>
                </c:pt>
                <c:pt idx="78">
                  <c:v> 828</c:v>
                </c:pt>
                <c:pt idx="79">
                  <c:v> 829</c:v>
                </c:pt>
                <c:pt idx="80">
                  <c:v> 830</c:v>
                </c:pt>
                <c:pt idx="81">
                  <c:v> 831</c:v>
                </c:pt>
                <c:pt idx="82">
                  <c:v> 832</c:v>
                </c:pt>
                <c:pt idx="83">
                  <c:v> 833</c:v>
                </c:pt>
                <c:pt idx="84">
                  <c:v> 834</c:v>
                </c:pt>
                <c:pt idx="85">
                  <c:v> 835</c:v>
                </c:pt>
                <c:pt idx="86">
                  <c:v> 836</c:v>
                </c:pt>
                <c:pt idx="87">
                  <c:v> 837</c:v>
                </c:pt>
                <c:pt idx="88">
                  <c:v> 838</c:v>
                </c:pt>
                <c:pt idx="89">
                  <c:v> 839</c:v>
                </c:pt>
                <c:pt idx="90">
                  <c:v> 840</c:v>
                </c:pt>
                <c:pt idx="91">
                  <c:v> 841</c:v>
                </c:pt>
                <c:pt idx="92">
                  <c:v> 842</c:v>
                </c:pt>
                <c:pt idx="93">
                  <c:v> 843</c:v>
                </c:pt>
                <c:pt idx="94">
                  <c:v> 844</c:v>
                </c:pt>
                <c:pt idx="95">
                  <c:v> 845</c:v>
                </c:pt>
                <c:pt idx="96">
                  <c:v> 846</c:v>
                </c:pt>
                <c:pt idx="97">
                  <c:v> 847</c:v>
                </c:pt>
                <c:pt idx="98">
                  <c:v> 848</c:v>
                </c:pt>
                <c:pt idx="99">
                  <c:v> 849</c:v>
                </c:pt>
                <c:pt idx="100">
                  <c:v> 850</c:v>
                </c:pt>
                <c:pt idx="101">
                  <c:v> 851</c:v>
                </c:pt>
                <c:pt idx="102">
                  <c:v> 852</c:v>
                </c:pt>
                <c:pt idx="103">
                  <c:v> 853</c:v>
                </c:pt>
                <c:pt idx="104">
                  <c:v> 854</c:v>
                </c:pt>
                <c:pt idx="105">
                  <c:v> 855</c:v>
                </c:pt>
                <c:pt idx="106">
                  <c:v> 856</c:v>
                </c:pt>
                <c:pt idx="107">
                  <c:v> 857</c:v>
                </c:pt>
                <c:pt idx="108">
                  <c:v> 858</c:v>
                </c:pt>
                <c:pt idx="109">
                  <c:v> 859</c:v>
                </c:pt>
                <c:pt idx="110">
                  <c:v> 860</c:v>
                </c:pt>
                <c:pt idx="111">
                  <c:v> 861</c:v>
                </c:pt>
                <c:pt idx="112">
                  <c:v> 862</c:v>
                </c:pt>
                <c:pt idx="113">
                  <c:v> 863</c:v>
                </c:pt>
                <c:pt idx="114">
                  <c:v> 864</c:v>
                </c:pt>
                <c:pt idx="115">
                  <c:v> 865</c:v>
                </c:pt>
                <c:pt idx="116">
                  <c:v> 866</c:v>
                </c:pt>
                <c:pt idx="117">
                  <c:v> 867</c:v>
                </c:pt>
                <c:pt idx="118">
                  <c:v> 868</c:v>
                </c:pt>
                <c:pt idx="119">
                  <c:v> 869</c:v>
                </c:pt>
                <c:pt idx="120">
                  <c:v> 870</c:v>
                </c:pt>
                <c:pt idx="121">
                  <c:v> 871</c:v>
                </c:pt>
                <c:pt idx="122">
                  <c:v> 872</c:v>
                </c:pt>
                <c:pt idx="123">
                  <c:v> 873</c:v>
                </c:pt>
                <c:pt idx="124">
                  <c:v> 874</c:v>
                </c:pt>
                <c:pt idx="125">
                  <c:v> 875</c:v>
                </c:pt>
                <c:pt idx="126">
                  <c:v> 876</c:v>
                </c:pt>
                <c:pt idx="127">
                  <c:v> 877</c:v>
                </c:pt>
                <c:pt idx="128">
                  <c:v> 878</c:v>
                </c:pt>
                <c:pt idx="129">
                  <c:v> 879</c:v>
                </c:pt>
                <c:pt idx="130">
                  <c:v> 880</c:v>
                </c:pt>
                <c:pt idx="131">
                  <c:v> 881</c:v>
                </c:pt>
                <c:pt idx="132">
                  <c:v> 882</c:v>
                </c:pt>
                <c:pt idx="133">
                  <c:v> 883</c:v>
                </c:pt>
                <c:pt idx="134">
                  <c:v> 884</c:v>
                </c:pt>
                <c:pt idx="135">
                  <c:v> 885</c:v>
                </c:pt>
                <c:pt idx="136">
                  <c:v> 886</c:v>
                </c:pt>
                <c:pt idx="137">
                  <c:v> 887</c:v>
                </c:pt>
                <c:pt idx="138">
                  <c:v> 888</c:v>
                </c:pt>
                <c:pt idx="139">
                  <c:v> 889</c:v>
                </c:pt>
                <c:pt idx="140">
                  <c:v> 890</c:v>
                </c:pt>
                <c:pt idx="141">
                  <c:v> 891</c:v>
                </c:pt>
                <c:pt idx="142">
                  <c:v> 892</c:v>
                </c:pt>
                <c:pt idx="143">
                  <c:v> 893</c:v>
                </c:pt>
                <c:pt idx="144">
                  <c:v> 894</c:v>
                </c:pt>
                <c:pt idx="145">
                  <c:v> 895</c:v>
                </c:pt>
                <c:pt idx="146">
                  <c:v> 896</c:v>
                </c:pt>
                <c:pt idx="147">
                  <c:v> 897</c:v>
                </c:pt>
                <c:pt idx="148">
                  <c:v> 898</c:v>
                </c:pt>
                <c:pt idx="149">
                  <c:v> 899</c:v>
                </c:pt>
                <c:pt idx="150">
                  <c:v> 900</c:v>
                </c:pt>
              </c:strCache>
            </c:strRef>
          </c:cat>
          <c:val>
            <c:numRef>
              <c:f>'Enter Data 1'!$Y$753:$Y$903</c:f>
              <c:numCache>
                <c:formatCode>General</c:formatCode>
                <c:ptCount val="151"/>
              </c:numCache>
            </c:numRef>
          </c:val>
          <c:smooth val="0"/>
          <c:extLst>
            <c:ext xmlns:c16="http://schemas.microsoft.com/office/drawing/2014/chart" uri="{C3380CC4-5D6E-409C-BE32-E72D297353CC}">
              <c16:uniqueId val="{00000011-1121-E944-AC8C-F34A9D6E4B4C}"/>
            </c:ext>
          </c:extLst>
        </c:ser>
        <c:ser>
          <c:idx val="17"/>
          <c:order val="17"/>
          <c:spPr>
            <a:ln w="28575" cap="rnd">
              <a:noFill/>
              <a:round/>
            </a:ln>
            <a:effectLst/>
          </c:spPr>
          <c:marker>
            <c:symbol val="circle"/>
            <c:size val="4"/>
            <c:spPr>
              <a:solidFill>
                <a:schemeClr val="accent6">
                  <a:lumMod val="75000"/>
                </a:schemeClr>
              </a:solidFill>
              <a:ln w="3175">
                <a:solidFill>
                  <a:schemeClr val="accent6">
                    <a:lumMod val="75000"/>
                  </a:schemeClr>
                </a:solidFill>
              </a:ln>
              <a:effectLst/>
            </c:spPr>
          </c:marker>
          <c:cat>
            <c:strRef>
              <c:f>'Enter Data 1'!$B$753:$C$903</c:f>
              <c:strCache>
                <c:ptCount val="151"/>
                <c:pt idx="0">
                  <c:v> 750</c:v>
                </c:pt>
                <c:pt idx="1">
                  <c:v> 751</c:v>
                </c:pt>
                <c:pt idx="2">
                  <c:v> 752</c:v>
                </c:pt>
                <c:pt idx="3">
                  <c:v> 753</c:v>
                </c:pt>
                <c:pt idx="4">
                  <c:v> 754</c:v>
                </c:pt>
                <c:pt idx="5">
                  <c:v> 755</c:v>
                </c:pt>
                <c:pt idx="6">
                  <c:v> 756</c:v>
                </c:pt>
                <c:pt idx="7">
                  <c:v> 757</c:v>
                </c:pt>
                <c:pt idx="8">
                  <c:v> 758</c:v>
                </c:pt>
                <c:pt idx="9">
                  <c:v> 759</c:v>
                </c:pt>
                <c:pt idx="10">
                  <c:v> 760</c:v>
                </c:pt>
                <c:pt idx="11">
                  <c:v> 761</c:v>
                </c:pt>
                <c:pt idx="12">
                  <c:v> 762</c:v>
                </c:pt>
                <c:pt idx="13">
                  <c:v> 763</c:v>
                </c:pt>
                <c:pt idx="14">
                  <c:v> 764</c:v>
                </c:pt>
                <c:pt idx="15">
                  <c:v> 765</c:v>
                </c:pt>
                <c:pt idx="16">
                  <c:v> 766</c:v>
                </c:pt>
                <c:pt idx="17">
                  <c:v> 767</c:v>
                </c:pt>
                <c:pt idx="18">
                  <c:v> 768</c:v>
                </c:pt>
                <c:pt idx="19">
                  <c:v> 769</c:v>
                </c:pt>
                <c:pt idx="20">
                  <c:v> 770</c:v>
                </c:pt>
                <c:pt idx="21">
                  <c:v> 771</c:v>
                </c:pt>
                <c:pt idx="22">
                  <c:v> 772</c:v>
                </c:pt>
                <c:pt idx="23">
                  <c:v> 773</c:v>
                </c:pt>
                <c:pt idx="24">
                  <c:v> 774</c:v>
                </c:pt>
                <c:pt idx="25">
                  <c:v> 775</c:v>
                </c:pt>
                <c:pt idx="26">
                  <c:v> 776</c:v>
                </c:pt>
                <c:pt idx="27">
                  <c:v> 777</c:v>
                </c:pt>
                <c:pt idx="28">
                  <c:v> 778</c:v>
                </c:pt>
                <c:pt idx="29">
                  <c:v> 779</c:v>
                </c:pt>
                <c:pt idx="30">
                  <c:v> 780</c:v>
                </c:pt>
                <c:pt idx="31">
                  <c:v> 781</c:v>
                </c:pt>
                <c:pt idx="32">
                  <c:v> 782</c:v>
                </c:pt>
                <c:pt idx="33">
                  <c:v> 783</c:v>
                </c:pt>
                <c:pt idx="34">
                  <c:v> 784</c:v>
                </c:pt>
                <c:pt idx="35">
                  <c:v> 785</c:v>
                </c:pt>
                <c:pt idx="36">
                  <c:v> 786</c:v>
                </c:pt>
                <c:pt idx="37">
                  <c:v> 787</c:v>
                </c:pt>
                <c:pt idx="38">
                  <c:v> 788</c:v>
                </c:pt>
                <c:pt idx="39">
                  <c:v> 789</c:v>
                </c:pt>
                <c:pt idx="40">
                  <c:v> 790</c:v>
                </c:pt>
                <c:pt idx="41">
                  <c:v> 791</c:v>
                </c:pt>
                <c:pt idx="42">
                  <c:v> 792</c:v>
                </c:pt>
                <c:pt idx="43">
                  <c:v> 793</c:v>
                </c:pt>
                <c:pt idx="44">
                  <c:v> 794</c:v>
                </c:pt>
                <c:pt idx="45">
                  <c:v> 795</c:v>
                </c:pt>
                <c:pt idx="46">
                  <c:v> 796</c:v>
                </c:pt>
                <c:pt idx="47">
                  <c:v> 797</c:v>
                </c:pt>
                <c:pt idx="48">
                  <c:v> 798</c:v>
                </c:pt>
                <c:pt idx="49">
                  <c:v> 799</c:v>
                </c:pt>
                <c:pt idx="50">
                  <c:v> 800</c:v>
                </c:pt>
                <c:pt idx="51">
                  <c:v> 801</c:v>
                </c:pt>
                <c:pt idx="52">
                  <c:v> 802</c:v>
                </c:pt>
                <c:pt idx="53">
                  <c:v> 803</c:v>
                </c:pt>
                <c:pt idx="54">
                  <c:v> 804</c:v>
                </c:pt>
                <c:pt idx="55">
                  <c:v> 805</c:v>
                </c:pt>
                <c:pt idx="56">
                  <c:v> 806</c:v>
                </c:pt>
                <c:pt idx="57">
                  <c:v> 807</c:v>
                </c:pt>
                <c:pt idx="58">
                  <c:v> 808</c:v>
                </c:pt>
                <c:pt idx="59">
                  <c:v> 809</c:v>
                </c:pt>
                <c:pt idx="60">
                  <c:v> 810</c:v>
                </c:pt>
                <c:pt idx="61">
                  <c:v> 811</c:v>
                </c:pt>
                <c:pt idx="62">
                  <c:v> 812</c:v>
                </c:pt>
                <c:pt idx="63">
                  <c:v> 813</c:v>
                </c:pt>
                <c:pt idx="64">
                  <c:v> 814</c:v>
                </c:pt>
                <c:pt idx="65">
                  <c:v> 815</c:v>
                </c:pt>
                <c:pt idx="66">
                  <c:v> 816</c:v>
                </c:pt>
                <c:pt idx="67">
                  <c:v> 817</c:v>
                </c:pt>
                <c:pt idx="68">
                  <c:v> 818</c:v>
                </c:pt>
                <c:pt idx="69">
                  <c:v> 819</c:v>
                </c:pt>
                <c:pt idx="70">
                  <c:v> 820</c:v>
                </c:pt>
                <c:pt idx="71">
                  <c:v> 821</c:v>
                </c:pt>
                <c:pt idx="72">
                  <c:v> 822</c:v>
                </c:pt>
                <c:pt idx="73">
                  <c:v> 823</c:v>
                </c:pt>
                <c:pt idx="74">
                  <c:v> 824</c:v>
                </c:pt>
                <c:pt idx="75">
                  <c:v> 825</c:v>
                </c:pt>
                <c:pt idx="76">
                  <c:v> 826</c:v>
                </c:pt>
                <c:pt idx="77">
                  <c:v> 827</c:v>
                </c:pt>
                <c:pt idx="78">
                  <c:v> 828</c:v>
                </c:pt>
                <c:pt idx="79">
                  <c:v> 829</c:v>
                </c:pt>
                <c:pt idx="80">
                  <c:v> 830</c:v>
                </c:pt>
                <c:pt idx="81">
                  <c:v> 831</c:v>
                </c:pt>
                <c:pt idx="82">
                  <c:v> 832</c:v>
                </c:pt>
                <c:pt idx="83">
                  <c:v> 833</c:v>
                </c:pt>
                <c:pt idx="84">
                  <c:v> 834</c:v>
                </c:pt>
                <c:pt idx="85">
                  <c:v> 835</c:v>
                </c:pt>
                <c:pt idx="86">
                  <c:v> 836</c:v>
                </c:pt>
                <c:pt idx="87">
                  <c:v> 837</c:v>
                </c:pt>
                <c:pt idx="88">
                  <c:v> 838</c:v>
                </c:pt>
                <c:pt idx="89">
                  <c:v> 839</c:v>
                </c:pt>
                <c:pt idx="90">
                  <c:v> 840</c:v>
                </c:pt>
                <c:pt idx="91">
                  <c:v> 841</c:v>
                </c:pt>
                <c:pt idx="92">
                  <c:v> 842</c:v>
                </c:pt>
                <c:pt idx="93">
                  <c:v> 843</c:v>
                </c:pt>
                <c:pt idx="94">
                  <c:v> 844</c:v>
                </c:pt>
                <c:pt idx="95">
                  <c:v> 845</c:v>
                </c:pt>
                <c:pt idx="96">
                  <c:v> 846</c:v>
                </c:pt>
                <c:pt idx="97">
                  <c:v> 847</c:v>
                </c:pt>
                <c:pt idx="98">
                  <c:v> 848</c:v>
                </c:pt>
                <c:pt idx="99">
                  <c:v> 849</c:v>
                </c:pt>
                <c:pt idx="100">
                  <c:v> 850</c:v>
                </c:pt>
                <c:pt idx="101">
                  <c:v> 851</c:v>
                </c:pt>
                <c:pt idx="102">
                  <c:v> 852</c:v>
                </c:pt>
                <c:pt idx="103">
                  <c:v> 853</c:v>
                </c:pt>
                <c:pt idx="104">
                  <c:v> 854</c:v>
                </c:pt>
                <c:pt idx="105">
                  <c:v> 855</c:v>
                </c:pt>
                <c:pt idx="106">
                  <c:v> 856</c:v>
                </c:pt>
                <c:pt idx="107">
                  <c:v> 857</c:v>
                </c:pt>
                <c:pt idx="108">
                  <c:v> 858</c:v>
                </c:pt>
                <c:pt idx="109">
                  <c:v> 859</c:v>
                </c:pt>
                <c:pt idx="110">
                  <c:v> 860</c:v>
                </c:pt>
                <c:pt idx="111">
                  <c:v> 861</c:v>
                </c:pt>
                <c:pt idx="112">
                  <c:v> 862</c:v>
                </c:pt>
                <c:pt idx="113">
                  <c:v> 863</c:v>
                </c:pt>
                <c:pt idx="114">
                  <c:v> 864</c:v>
                </c:pt>
                <c:pt idx="115">
                  <c:v> 865</c:v>
                </c:pt>
                <c:pt idx="116">
                  <c:v> 866</c:v>
                </c:pt>
                <c:pt idx="117">
                  <c:v> 867</c:v>
                </c:pt>
                <c:pt idx="118">
                  <c:v> 868</c:v>
                </c:pt>
                <c:pt idx="119">
                  <c:v> 869</c:v>
                </c:pt>
                <c:pt idx="120">
                  <c:v> 870</c:v>
                </c:pt>
                <c:pt idx="121">
                  <c:v> 871</c:v>
                </c:pt>
                <c:pt idx="122">
                  <c:v> 872</c:v>
                </c:pt>
                <c:pt idx="123">
                  <c:v> 873</c:v>
                </c:pt>
                <c:pt idx="124">
                  <c:v> 874</c:v>
                </c:pt>
                <c:pt idx="125">
                  <c:v> 875</c:v>
                </c:pt>
                <c:pt idx="126">
                  <c:v> 876</c:v>
                </c:pt>
                <c:pt idx="127">
                  <c:v> 877</c:v>
                </c:pt>
                <c:pt idx="128">
                  <c:v> 878</c:v>
                </c:pt>
                <c:pt idx="129">
                  <c:v> 879</c:v>
                </c:pt>
                <c:pt idx="130">
                  <c:v> 880</c:v>
                </c:pt>
                <c:pt idx="131">
                  <c:v> 881</c:v>
                </c:pt>
                <c:pt idx="132">
                  <c:v> 882</c:v>
                </c:pt>
                <c:pt idx="133">
                  <c:v> 883</c:v>
                </c:pt>
                <c:pt idx="134">
                  <c:v> 884</c:v>
                </c:pt>
                <c:pt idx="135">
                  <c:v> 885</c:v>
                </c:pt>
                <c:pt idx="136">
                  <c:v> 886</c:v>
                </c:pt>
                <c:pt idx="137">
                  <c:v> 887</c:v>
                </c:pt>
                <c:pt idx="138">
                  <c:v> 888</c:v>
                </c:pt>
                <c:pt idx="139">
                  <c:v> 889</c:v>
                </c:pt>
                <c:pt idx="140">
                  <c:v> 890</c:v>
                </c:pt>
                <c:pt idx="141">
                  <c:v> 891</c:v>
                </c:pt>
                <c:pt idx="142">
                  <c:v> 892</c:v>
                </c:pt>
                <c:pt idx="143">
                  <c:v> 893</c:v>
                </c:pt>
                <c:pt idx="144">
                  <c:v> 894</c:v>
                </c:pt>
                <c:pt idx="145">
                  <c:v> 895</c:v>
                </c:pt>
                <c:pt idx="146">
                  <c:v> 896</c:v>
                </c:pt>
                <c:pt idx="147">
                  <c:v> 897</c:v>
                </c:pt>
                <c:pt idx="148">
                  <c:v> 898</c:v>
                </c:pt>
                <c:pt idx="149">
                  <c:v> 899</c:v>
                </c:pt>
                <c:pt idx="150">
                  <c:v> 900</c:v>
                </c:pt>
              </c:strCache>
            </c:strRef>
          </c:cat>
          <c:val>
            <c:numRef>
              <c:f>'Enter Data 1'!$Z$753:$Z$903</c:f>
              <c:numCache>
                <c:formatCode>General</c:formatCode>
                <c:ptCount val="151"/>
              </c:numCache>
            </c:numRef>
          </c:val>
          <c:smooth val="0"/>
          <c:extLst>
            <c:ext xmlns:c16="http://schemas.microsoft.com/office/drawing/2014/chart" uri="{C3380CC4-5D6E-409C-BE32-E72D297353CC}">
              <c16:uniqueId val="{00000012-1121-E944-AC8C-F34A9D6E4B4C}"/>
            </c:ext>
          </c:extLst>
        </c:ser>
        <c:ser>
          <c:idx val="18"/>
          <c:order val="18"/>
          <c:spPr>
            <a:ln w="28575" cap="rnd">
              <a:noFill/>
              <a:round/>
            </a:ln>
            <a:effectLst/>
          </c:spPr>
          <c:marker>
            <c:symbol val="circle"/>
            <c:size val="4"/>
            <c:spPr>
              <a:noFill/>
              <a:ln w="3175">
                <a:solidFill>
                  <a:schemeClr val="accent6">
                    <a:lumMod val="75000"/>
                  </a:schemeClr>
                </a:solidFill>
              </a:ln>
              <a:effectLst/>
            </c:spPr>
          </c:marker>
          <c:cat>
            <c:strRef>
              <c:f>'Enter Data 1'!$B$753:$C$903</c:f>
              <c:strCache>
                <c:ptCount val="151"/>
                <c:pt idx="0">
                  <c:v> 750</c:v>
                </c:pt>
                <c:pt idx="1">
                  <c:v> 751</c:v>
                </c:pt>
                <c:pt idx="2">
                  <c:v> 752</c:v>
                </c:pt>
                <c:pt idx="3">
                  <c:v> 753</c:v>
                </c:pt>
                <c:pt idx="4">
                  <c:v> 754</c:v>
                </c:pt>
                <c:pt idx="5">
                  <c:v> 755</c:v>
                </c:pt>
                <c:pt idx="6">
                  <c:v> 756</c:v>
                </c:pt>
                <c:pt idx="7">
                  <c:v> 757</c:v>
                </c:pt>
                <c:pt idx="8">
                  <c:v> 758</c:v>
                </c:pt>
                <c:pt idx="9">
                  <c:v> 759</c:v>
                </c:pt>
                <c:pt idx="10">
                  <c:v> 760</c:v>
                </c:pt>
                <c:pt idx="11">
                  <c:v> 761</c:v>
                </c:pt>
                <c:pt idx="12">
                  <c:v> 762</c:v>
                </c:pt>
                <c:pt idx="13">
                  <c:v> 763</c:v>
                </c:pt>
                <c:pt idx="14">
                  <c:v> 764</c:v>
                </c:pt>
                <c:pt idx="15">
                  <c:v> 765</c:v>
                </c:pt>
                <c:pt idx="16">
                  <c:v> 766</c:v>
                </c:pt>
                <c:pt idx="17">
                  <c:v> 767</c:v>
                </c:pt>
                <c:pt idx="18">
                  <c:v> 768</c:v>
                </c:pt>
                <c:pt idx="19">
                  <c:v> 769</c:v>
                </c:pt>
                <c:pt idx="20">
                  <c:v> 770</c:v>
                </c:pt>
                <c:pt idx="21">
                  <c:v> 771</c:v>
                </c:pt>
                <c:pt idx="22">
                  <c:v> 772</c:v>
                </c:pt>
                <c:pt idx="23">
                  <c:v> 773</c:v>
                </c:pt>
                <c:pt idx="24">
                  <c:v> 774</c:v>
                </c:pt>
                <c:pt idx="25">
                  <c:v> 775</c:v>
                </c:pt>
                <c:pt idx="26">
                  <c:v> 776</c:v>
                </c:pt>
                <c:pt idx="27">
                  <c:v> 777</c:v>
                </c:pt>
                <c:pt idx="28">
                  <c:v> 778</c:v>
                </c:pt>
                <c:pt idx="29">
                  <c:v> 779</c:v>
                </c:pt>
                <c:pt idx="30">
                  <c:v> 780</c:v>
                </c:pt>
                <c:pt idx="31">
                  <c:v> 781</c:v>
                </c:pt>
                <c:pt idx="32">
                  <c:v> 782</c:v>
                </c:pt>
                <c:pt idx="33">
                  <c:v> 783</c:v>
                </c:pt>
                <c:pt idx="34">
                  <c:v> 784</c:v>
                </c:pt>
                <c:pt idx="35">
                  <c:v> 785</c:v>
                </c:pt>
                <c:pt idx="36">
                  <c:v> 786</c:v>
                </c:pt>
                <c:pt idx="37">
                  <c:v> 787</c:v>
                </c:pt>
                <c:pt idx="38">
                  <c:v> 788</c:v>
                </c:pt>
                <c:pt idx="39">
                  <c:v> 789</c:v>
                </c:pt>
                <c:pt idx="40">
                  <c:v> 790</c:v>
                </c:pt>
                <c:pt idx="41">
                  <c:v> 791</c:v>
                </c:pt>
                <c:pt idx="42">
                  <c:v> 792</c:v>
                </c:pt>
                <c:pt idx="43">
                  <c:v> 793</c:v>
                </c:pt>
                <c:pt idx="44">
                  <c:v> 794</c:v>
                </c:pt>
                <c:pt idx="45">
                  <c:v> 795</c:v>
                </c:pt>
                <c:pt idx="46">
                  <c:v> 796</c:v>
                </c:pt>
                <c:pt idx="47">
                  <c:v> 797</c:v>
                </c:pt>
                <c:pt idx="48">
                  <c:v> 798</c:v>
                </c:pt>
                <c:pt idx="49">
                  <c:v> 799</c:v>
                </c:pt>
                <c:pt idx="50">
                  <c:v> 800</c:v>
                </c:pt>
                <c:pt idx="51">
                  <c:v> 801</c:v>
                </c:pt>
                <c:pt idx="52">
                  <c:v> 802</c:v>
                </c:pt>
                <c:pt idx="53">
                  <c:v> 803</c:v>
                </c:pt>
                <c:pt idx="54">
                  <c:v> 804</c:v>
                </c:pt>
                <c:pt idx="55">
                  <c:v> 805</c:v>
                </c:pt>
                <c:pt idx="56">
                  <c:v> 806</c:v>
                </c:pt>
                <c:pt idx="57">
                  <c:v> 807</c:v>
                </c:pt>
                <c:pt idx="58">
                  <c:v> 808</c:v>
                </c:pt>
                <c:pt idx="59">
                  <c:v> 809</c:v>
                </c:pt>
                <c:pt idx="60">
                  <c:v> 810</c:v>
                </c:pt>
                <c:pt idx="61">
                  <c:v> 811</c:v>
                </c:pt>
                <c:pt idx="62">
                  <c:v> 812</c:v>
                </c:pt>
                <c:pt idx="63">
                  <c:v> 813</c:v>
                </c:pt>
                <c:pt idx="64">
                  <c:v> 814</c:v>
                </c:pt>
                <c:pt idx="65">
                  <c:v> 815</c:v>
                </c:pt>
                <c:pt idx="66">
                  <c:v> 816</c:v>
                </c:pt>
                <c:pt idx="67">
                  <c:v> 817</c:v>
                </c:pt>
                <c:pt idx="68">
                  <c:v> 818</c:v>
                </c:pt>
                <c:pt idx="69">
                  <c:v> 819</c:v>
                </c:pt>
                <c:pt idx="70">
                  <c:v> 820</c:v>
                </c:pt>
                <c:pt idx="71">
                  <c:v> 821</c:v>
                </c:pt>
                <c:pt idx="72">
                  <c:v> 822</c:v>
                </c:pt>
                <c:pt idx="73">
                  <c:v> 823</c:v>
                </c:pt>
                <c:pt idx="74">
                  <c:v> 824</c:v>
                </c:pt>
                <c:pt idx="75">
                  <c:v> 825</c:v>
                </c:pt>
                <c:pt idx="76">
                  <c:v> 826</c:v>
                </c:pt>
                <c:pt idx="77">
                  <c:v> 827</c:v>
                </c:pt>
                <c:pt idx="78">
                  <c:v> 828</c:v>
                </c:pt>
                <c:pt idx="79">
                  <c:v> 829</c:v>
                </c:pt>
                <c:pt idx="80">
                  <c:v> 830</c:v>
                </c:pt>
                <c:pt idx="81">
                  <c:v> 831</c:v>
                </c:pt>
                <c:pt idx="82">
                  <c:v> 832</c:v>
                </c:pt>
                <c:pt idx="83">
                  <c:v> 833</c:v>
                </c:pt>
                <c:pt idx="84">
                  <c:v> 834</c:v>
                </c:pt>
                <c:pt idx="85">
                  <c:v> 835</c:v>
                </c:pt>
                <c:pt idx="86">
                  <c:v> 836</c:v>
                </c:pt>
                <c:pt idx="87">
                  <c:v> 837</c:v>
                </c:pt>
                <c:pt idx="88">
                  <c:v> 838</c:v>
                </c:pt>
                <c:pt idx="89">
                  <c:v> 839</c:v>
                </c:pt>
                <c:pt idx="90">
                  <c:v> 840</c:v>
                </c:pt>
                <c:pt idx="91">
                  <c:v> 841</c:v>
                </c:pt>
                <c:pt idx="92">
                  <c:v> 842</c:v>
                </c:pt>
                <c:pt idx="93">
                  <c:v> 843</c:v>
                </c:pt>
                <c:pt idx="94">
                  <c:v> 844</c:v>
                </c:pt>
                <c:pt idx="95">
                  <c:v> 845</c:v>
                </c:pt>
                <c:pt idx="96">
                  <c:v> 846</c:v>
                </c:pt>
                <c:pt idx="97">
                  <c:v> 847</c:v>
                </c:pt>
                <c:pt idx="98">
                  <c:v> 848</c:v>
                </c:pt>
                <c:pt idx="99">
                  <c:v> 849</c:v>
                </c:pt>
                <c:pt idx="100">
                  <c:v> 850</c:v>
                </c:pt>
                <c:pt idx="101">
                  <c:v> 851</c:v>
                </c:pt>
                <c:pt idx="102">
                  <c:v> 852</c:v>
                </c:pt>
                <c:pt idx="103">
                  <c:v> 853</c:v>
                </c:pt>
                <c:pt idx="104">
                  <c:v> 854</c:v>
                </c:pt>
                <c:pt idx="105">
                  <c:v> 855</c:v>
                </c:pt>
                <c:pt idx="106">
                  <c:v> 856</c:v>
                </c:pt>
                <c:pt idx="107">
                  <c:v> 857</c:v>
                </c:pt>
                <c:pt idx="108">
                  <c:v> 858</c:v>
                </c:pt>
                <c:pt idx="109">
                  <c:v> 859</c:v>
                </c:pt>
                <c:pt idx="110">
                  <c:v> 860</c:v>
                </c:pt>
                <c:pt idx="111">
                  <c:v> 861</c:v>
                </c:pt>
                <c:pt idx="112">
                  <c:v> 862</c:v>
                </c:pt>
                <c:pt idx="113">
                  <c:v> 863</c:v>
                </c:pt>
                <c:pt idx="114">
                  <c:v> 864</c:v>
                </c:pt>
                <c:pt idx="115">
                  <c:v> 865</c:v>
                </c:pt>
                <c:pt idx="116">
                  <c:v> 866</c:v>
                </c:pt>
                <c:pt idx="117">
                  <c:v> 867</c:v>
                </c:pt>
                <c:pt idx="118">
                  <c:v> 868</c:v>
                </c:pt>
                <c:pt idx="119">
                  <c:v> 869</c:v>
                </c:pt>
                <c:pt idx="120">
                  <c:v> 870</c:v>
                </c:pt>
                <c:pt idx="121">
                  <c:v> 871</c:v>
                </c:pt>
                <c:pt idx="122">
                  <c:v> 872</c:v>
                </c:pt>
                <c:pt idx="123">
                  <c:v> 873</c:v>
                </c:pt>
                <c:pt idx="124">
                  <c:v> 874</c:v>
                </c:pt>
                <c:pt idx="125">
                  <c:v> 875</c:v>
                </c:pt>
                <c:pt idx="126">
                  <c:v> 876</c:v>
                </c:pt>
                <c:pt idx="127">
                  <c:v> 877</c:v>
                </c:pt>
                <c:pt idx="128">
                  <c:v> 878</c:v>
                </c:pt>
                <c:pt idx="129">
                  <c:v> 879</c:v>
                </c:pt>
                <c:pt idx="130">
                  <c:v> 880</c:v>
                </c:pt>
                <c:pt idx="131">
                  <c:v> 881</c:v>
                </c:pt>
                <c:pt idx="132">
                  <c:v> 882</c:v>
                </c:pt>
                <c:pt idx="133">
                  <c:v> 883</c:v>
                </c:pt>
                <c:pt idx="134">
                  <c:v> 884</c:v>
                </c:pt>
                <c:pt idx="135">
                  <c:v> 885</c:v>
                </c:pt>
                <c:pt idx="136">
                  <c:v> 886</c:v>
                </c:pt>
                <c:pt idx="137">
                  <c:v> 887</c:v>
                </c:pt>
                <c:pt idx="138">
                  <c:v> 888</c:v>
                </c:pt>
                <c:pt idx="139">
                  <c:v> 889</c:v>
                </c:pt>
                <c:pt idx="140">
                  <c:v> 890</c:v>
                </c:pt>
                <c:pt idx="141">
                  <c:v> 891</c:v>
                </c:pt>
                <c:pt idx="142">
                  <c:v> 892</c:v>
                </c:pt>
                <c:pt idx="143">
                  <c:v> 893</c:v>
                </c:pt>
                <c:pt idx="144">
                  <c:v> 894</c:v>
                </c:pt>
                <c:pt idx="145">
                  <c:v> 895</c:v>
                </c:pt>
                <c:pt idx="146">
                  <c:v> 896</c:v>
                </c:pt>
                <c:pt idx="147">
                  <c:v> 897</c:v>
                </c:pt>
                <c:pt idx="148">
                  <c:v> 898</c:v>
                </c:pt>
                <c:pt idx="149">
                  <c:v> 899</c:v>
                </c:pt>
                <c:pt idx="150">
                  <c:v> 900</c:v>
                </c:pt>
              </c:strCache>
            </c:strRef>
          </c:cat>
          <c:val>
            <c:numRef>
              <c:f>'Enter Data 1'!$AA$753:$AA$903</c:f>
              <c:numCache>
                <c:formatCode>General</c:formatCode>
                <c:ptCount val="151"/>
              </c:numCache>
            </c:numRef>
          </c:val>
          <c:smooth val="0"/>
          <c:extLst>
            <c:ext xmlns:c16="http://schemas.microsoft.com/office/drawing/2014/chart" uri="{C3380CC4-5D6E-409C-BE32-E72D297353CC}">
              <c16:uniqueId val="{00000013-1121-E944-AC8C-F34A9D6E4B4C}"/>
            </c:ext>
          </c:extLst>
        </c:ser>
        <c:ser>
          <c:idx val="21"/>
          <c:order val="20"/>
          <c:tx>
            <c:v>Date</c:v>
          </c:tx>
          <c:spPr>
            <a:ln w="25400" cap="rnd">
              <a:noFill/>
              <a:round/>
            </a:ln>
            <a:effectLst/>
          </c:spPr>
          <c:marker>
            <c:symbol val="none"/>
          </c:marker>
          <c:cat>
            <c:strRef>
              <c:f>'Enter Data 1'!$B$753:$C$903</c:f>
              <c:strCache>
                <c:ptCount val="151"/>
                <c:pt idx="0">
                  <c:v> 750</c:v>
                </c:pt>
                <c:pt idx="1">
                  <c:v> 751</c:v>
                </c:pt>
                <c:pt idx="2">
                  <c:v> 752</c:v>
                </c:pt>
                <c:pt idx="3">
                  <c:v> 753</c:v>
                </c:pt>
                <c:pt idx="4">
                  <c:v> 754</c:v>
                </c:pt>
                <c:pt idx="5">
                  <c:v> 755</c:v>
                </c:pt>
                <c:pt idx="6">
                  <c:v> 756</c:v>
                </c:pt>
                <c:pt idx="7">
                  <c:v> 757</c:v>
                </c:pt>
                <c:pt idx="8">
                  <c:v> 758</c:v>
                </c:pt>
                <c:pt idx="9">
                  <c:v> 759</c:v>
                </c:pt>
                <c:pt idx="10">
                  <c:v> 760</c:v>
                </c:pt>
                <c:pt idx="11">
                  <c:v> 761</c:v>
                </c:pt>
                <c:pt idx="12">
                  <c:v> 762</c:v>
                </c:pt>
                <c:pt idx="13">
                  <c:v> 763</c:v>
                </c:pt>
                <c:pt idx="14">
                  <c:v> 764</c:v>
                </c:pt>
                <c:pt idx="15">
                  <c:v> 765</c:v>
                </c:pt>
                <c:pt idx="16">
                  <c:v> 766</c:v>
                </c:pt>
                <c:pt idx="17">
                  <c:v> 767</c:v>
                </c:pt>
                <c:pt idx="18">
                  <c:v> 768</c:v>
                </c:pt>
                <c:pt idx="19">
                  <c:v> 769</c:v>
                </c:pt>
                <c:pt idx="20">
                  <c:v> 770</c:v>
                </c:pt>
                <c:pt idx="21">
                  <c:v> 771</c:v>
                </c:pt>
                <c:pt idx="22">
                  <c:v> 772</c:v>
                </c:pt>
                <c:pt idx="23">
                  <c:v> 773</c:v>
                </c:pt>
                <c:pt idx="24">
                  <c:v> 774</c:v>
                </c:pt>
                <c:pt idx="25">
                  <c:v> 775</c:v>
                </c:pt>
                <c:pt idx="26">
                  <c:v> 776</c:v>
                </c:pt>
                <c:pt idx="27">
                  <c:v> 777</c:v>
                </c:pt>
                <c:pt idx="28">
                  <c:v> 778</c:v>
                </c:pt>
                <c:pt idx="29">
                  <c:v> 779</c:v>
                </c:pt>
                <c:pt idx="30">
                  <c:v> 780</c:v>
                </c:pt>
                <c:pt idx="31">
                  <c:v> 781</c:v>
                </c:pt>
                <c:pt idx="32">
                  <c:v> 782</c:v>
                </c:pt>
                <c:pt idx="33">
                  <c:v> 783</c:v>
                </c:pt>
                <c:pt idx="34">
                  <c:v> 784</c:v>
                </c:pt>
                <c:pt idx="35">
                  <c:v> 785</c:v>
                </c:pt>
                <c:pt idx="36">
                  <c:v> 786</c:v>
                </c:pt>
                <c:pt idx="37">
                  <c:v> 787</c:v>
                </c:pt>
                <c:pt idx="38">
                  <c:v> 788</c:v>
                </c:pt>
                <c:pt idx="39">
                  <c:v> 789</c:v>
                </c:pt>
                <c:pt idx="40">
                  <c:v> 790</c:v>
                </c:pt>
                <c:pt idx="41">
                  <c:v> 791</c:v>
                </c:pt>
                <c:pt idx="42">
                  <c:v> 792</c:v>
                </c:pt>
                <c:pt idx="43">
                  <c:v> 793</c:v>
                </c:pt>
                <c:pt idx="44">
                  <c:v> 794</c:v>
                </c:pt>
                <c:pt idx="45">
                  <c:v> 795</c:v>
                </c:pt>
                <c:pt idx="46">
                  <c:v> 796</c:v>
                </c:pt>
                <c:pt idx="47">
                  <c:v> 797</c:v>
                </c:pt>
                <c:pt idx="48">
                  <c:v> 798</c:v>
                </c:pt>
                <c:pt idx="49">
                  <c:v> 799</c:v>
                </c:pt>
                <c:pt idx="50">
                  <c:v> 800</c:v>
                </c:pt>
                <c:pt idx="51">
                  <c:v> 801</c:v>
                </c:pt>
                <c:pt idx="52">
                  <c:v> 802</c:v>
                </c:pt>
                <c:pt idx="53">
                  <c:v> 803</c:v>
                </c:pt>
                <c:pt idx="54">
                  <c:v> 804</c:v>
                </c:pt>
                <c:pt idx="55">
                  <c:v> 805</c:v>
                </c:pt>
                <c:pt idx="56">
                  <c:v> 806</c:v>
                </c:pt>
                <c:pt idx="57">
                  <c:v> 807</c:v>
                </c:pt>
                <c:pt idx="58">
                  <c:v> 808</c:v>
                </c:pt>
                <c:pt idx="59">
                  <c:v> 809</c:v>
                </c:pt>
                <c:pt idx="60">
                  <c:v> 810</c:v>
                </c:pt>
                <c:pt idx="61">
                  <c:v> 811</c:v>
                </c:pt>
                <c:pt idx="62">
                  <c:v> 812</c:v>
                </c:pt>
                <c:pt idx="63">
                  <c:v> 813</c:v>
                </c:pt>
                <c:pt idx="64">
                  <c:v> 814</c:v>
                </c:pt>
                <c:pt idx="65">
                  <c:v> 815</c:v>
                </c:pt>
                <c:pt idx="66">
                  <c:v> 816</c:v>
                </c:pt>
                <c:pt idx="67">
                  <c:v> 817</c:v>
                </c:pt>
                <c:pt idx="68">
                  <c:v> 818</c:v>
                </c:pt>
                <c:pt idx="69">
                  <c:v> 819</c:v>
                </c:pt>
                <c:pt idx="70">
                  <c:v> 820</c:v>
                </c:pt>
                <c:pt idx="71">
                  <c:v> 821</c:v>
                </c:pt>
                <c:pt idx="72">
                  <c:v> 822</c:v>
                </c:pt>
                <c:pt idx="73">
                  <c:v> 823</c:v>
                </c:pt>
                <c:pt idx="74">
                  <c:v> 824</c:v>
                </c:pt>
                <c:pt idx="75">
                  <c:v> 825</c:v>
                </c:pt>
                <c:pt idx="76">
                  <c:v> 826</c:v>
                </c:pt>
                <c:pt idx="77">
                  <c:v> 827</c:v>
                </c:pt>
                <c:pt idx="78">
                  <c:v> 828</c:v>
                </c:pt>
                <c:pt idx="79">
                  <c:v> 829</c:v>
                </c:pt>
                <c:pt idx="80">
                  <c:v> 830</c:v>
                </c:pt>
                <c:pt idx="81">
                  <c:v> 831</c:v>
                </c:pt>
                <c:pt idx="82">
                  <c:v> 832</c:v>
                </c:pt>
                <c:pt idx="83">
                  <c:v> 833</c:v>
                </c:pt>
                <c:pt idx="84">
                  <c:v> 834</c:v>
                </c:pt>
                <c:pt idx="85">
                  <c:v> 835</c:v>
                </c:pt>
                <c:pt idx="86">
                  <c:v> 836</c:v>
                </c:pt>
                <c:pt idx="87">
                  <c:v> 837</c:v>
                </c:pt>
                <c:pt idx="88">
                  <c:v> 838</c:v>
                </c:pt>
                <c:pt idx="89">
                  <c:v> 839</c:v>
                </c:pt>
                <c:pt idx="90">
                  <c:v> 840</c:v>
                </c:pt>
                <c:pt idx="91">
                  <c:v> 841</c:v>
                </c:pt>
                <c:pt idx="92">
                  <c:v> 842</c:v>
                </c:pt>
                <c:pt idx="93">
                  <c:v> 843</c:v>
                </c:pt>
                <c:pt idx="94">
                  <c:v> 844</c:v>
                </c:pt>
                <c:pt idx="95">
                  <c:v> 845</c:v>
                </c:pt>
                <c:pt idx="96">
                  <c:v> 846</c:v>
                </c:pt>
                <c:pt idx="97">
                  <c:v> 847</c:v>
                </c:pt>
                <c:pt idx="98">
                  <c:v> 848</c:v>
                </c:pt>
                <c:pt idx="99">
                  <c:v> 849</c:v>
                </c:pt>
                <c:pt idx="100">
                  <c:v> 850</c:v>
                </c:pt>
                <c:pt idx="101">
                  <c:v> 851</c:v>
                </c:pt>
                <c:pt idx="102">
                  <c:v> 852</c:v>
                </c:pt>
                <c:pt idx="103">
                  <c:v> 853</c:v>
                </c:pt>
                <c:pt idx="104">
                  <c:v> 854</c:v>
                </c:pt>
                <c:pt idx="105">
                  <c:v> 855</c:v>
                </c:pt>
                <c:pt idx="106">
                  <c:v> 856</c:v>
                </c:pt>
                <c:pt idx="107">
                  <c:v> 857</c:v>
                </c:pt>
                <c:pt idx="108">
                  <c:v> 858</c:v>
                </c:pt>
                <c:pt idx="109">
                  <c:v> 859</c:v>
                </c:pt>
                <c:pt idx="110">
                  <c:v> 860</c:v>
                </c:pt>
                <c:pt idx="111">
                  <c:v> 861</c:v>
                </c:pt>
                <c:pt idx="112">
                  <c:v> 862</c:v>
                </c:pt>
                <c:pt idx="113">
                  <c:v> 863</c:v>
                </c:pt>
                <c:pt idx="114">
                  <c:v> 864</c:v>
                </c:pt>
                <c:pt idx="115">
                  <c:v> 865</c:v>
                </c:pt>
                <c:pt idx="116">
                  <c:v> 866</c:v>
                </c:pt>
                <c:pt idx="117">
                  <c:v> 867</c:v>
                </c:pt>
                <c:pt idx="118">
                  <c:v> 868</c:v>
                </c:pt>
                <c:pt idx="119">
                  <c:v> 869</c:v>
                </c:pt>
                <c:pt idx="120">
                  <c:v> 870</c:v>
                </c:pt>
                <c:pt idx="121">
                  <c:v> 871</c:v>
                </c:pt>
                <c:pt idx="122">
                  <c:v> 872</c:v>
                </c:pt>
                <c:pt idx="123">
                  <c:v> 873</c:v>
                </c:pt>
                <c:pt idx="124">
                  <c:v> 874</c:v>
                </c:pt>
                <c:pt idx="125">
                  <c:v> 875</c:v>
                </c:pt>
                <c:pt idx="126">
                  <c:v> 876</c:v>
                </c:pt>
                <c:pt idx="127">
                  <c:v> 877</c:v>
                </c:pt>
                <c:pt idx="128">
                  <c:v> 878</c:v>
                </c:pt>
                <c:pt idx="129">
                  <c:v> 879</c:v>
                </c:pt>
                <c:pt idx="130">
                  <c:v> 880</c:v>
                </c:pt>
                <c:pt idx="131">
                  <c:v> 881</c:v>
                </c:pt>
                <c:pt idx="132">
                  <c:v> 882</c:v>
                </c:pt>
                <c:pt idx="133">
                  <c:v> 883</c:v>
                </c:pt>
                <c:pt idx="134">
                  <c:v> 884</c:v>
                </c:pt>
                <c:pt idx="135">
                  <c:v> 885</c:v>
                </c:pt>
                <c:pt idx="136">
                  <c:v> 886</c:v>
                </c:pt>
                <c:pt idx="137">
                  <c:v> 887</c:v>
                </c:pt>
                <c:pt idx="138">
                  <c:v> 888</c:v>
                </c:pt>
                <c:pt idx="139">
                  <c:v> 889</c:v>
                </c:pt>
                <c:pt idx="140">
                  <c:v> 890</c:v>
                </c:pt>
                <c:pt idx="141">
                  <c:v> 891</c:v>
                </c:pt>
                <c:pt idx="142">
                  <c:v> 892</c:v>
                </c:pt>
                <c:pt idx="143">
                  <c:v> 893</c:v>
                </c:pt>
                <c:pt idx="144">
                  <c:v> 894</c:v>
                </c:pt>
                <c:pt idx="145">
                  <c:v> 895</c:v>
                </c:pt>
                <c:pt idx="146">
                  <c:v> 896</c:v>
                </c:pt>
                <c:pt idx="147">
                  <c:v> 897</c:v>
                </c:pt>
                <c:pt idx="148">
                  <c:v> 898</c:v>
                </c:pt>
                <c:pt idx="149">
                  <c:v> 899</c:v>
                </c:pt>
                <c:pt idx="150">
                  <c:v> 900</c:v>
                </c:pt>
              </c:strCache>
            </c:strRef>
          </c:cat>
          <c:val>
            <c:numLit>
              <c:formatCode>General</c:formatCode>
              <c:ptCount val="1"/>
              <c:pt idx="0">
                <c:v>1</c:v>
              </c:pt>
            </c:numLit>
          </c:val>
          <c:smooth val="0"/>
          <c:extLst>
            <c:ext xmlns:c16="http://schemas.microsoft.com/office/drawing/2014/chart" uri="{C3380CC4-5D6E-409C-BE32-E72D297353CC}">
              <c16:uniqueId val="{00000014-1121-E944-AC8C-F34A9D6E4B4C}"/>
            </c:ext>
          </c:extLst>
        </c:ser>
        <c:ser>
          <c:idx val="22"/>
          <c:order val="21"/>
          <c:tx>
            <c:v>R1 in SR</c:v>
          </c:tx>
          <c:spPr>
            <a:ln w="25400" cap="rnd">
              <a:noFill/>
              <a:round/>
            </a:ln>
            <a:effectLst/>
          </c:spPr>
          <c:marker>
            <c:symbol val="circle"/>
            <c:size val="4"/>
            <c:spPr>
              <a:solidFill>
                <a:srgbClr val="FF0000"/>
              </a:solidFill>
              <a:ln w="9525">
                <a:noFill/>
              </a:ln>
              <a:effectLst/>
            </c:spPr>
          </c:marker>
          <c:cat>
            <c:strRef>
              <c:f>'Enter Data 1'!$B$753:$C$903</c:f>
              <c:strCache>
                <c:ptCount val="151"/>
                <c:pt idx="0">
                  <c:v> 750</c:v>
                </c:pt>
                <c:pt idx="1">
                  <c:v> 751</c:v>
                </c:pt>
                <c:pt idx="2">
                  <c:v> 752</c:v>
                </c:pt>
                <c:pt idx="3">
                  <c:v> 753</c:v>
                </c:pt>
                <c:pt idx="4">
                  <c:v> 754</c:v>
                </c:pt>
                <c:pt idx="5">
                  <c:v> 755</c:v>
                </c:pt>
                <c:pt idx="6">
                  <c:v> 756</c:v>
                </c:pt>
                <c:pt idx="7">
                  <c:v> 757</c:v>
                </c:pt>
                <c:pt idx="8">
                  <c:v> 758</c:v>
                </c:pt>
                <c:pt idx="9">
                  <c:v> 759</c:v>
                </c:pt>
                <c:pt idx="10">
                  <c:v> 760</c:v>
                </c:pt>
                <c:pt idx="11">
                  <c:v> 761</c:v>
                </c:pt>
                <c:pt idx="12">
                  <c:v> 762</c:v>
                </c:pt>
                <c:pt idx="13">
                  <c:v> 763</c:v>
                </c:pt>
                <c:pt idx="14">
                  <c:v> 764</c:v>
                </c:pt>
                <c:pt idx="15">
                  <c:v> 765</c:v>
                </c:pt>
                <c:pt idx="16">
                  <c:v> 766</c:v>
                </c:pt>
                <c:pt idx="17">
                  <c:v> 767</c:v>
                </c:pt>
                <c:pt idx="18">
                  <c:v> 768</c:v>
                </c:pt>
                <c:pt idx="19">
                  <c:v> 769</c:v>
                </c:pt>
                <c:pt idx="20">
                  <c:v> 770</c:v>
                </c:pt>
                <c:pt idx="21">
                  <c:v> 771</c:v>
                </c:pt>
                <c:pt idx="22">
                  <c:v> 772</c:v>
                </c:pt>
                <c:pt idx="23">
                  <c:v> 773</c:v>
                </c:pt>
                <c:pt idx="24">
                  <c:v> 774</c:v>
                </c:pt>
                <c:pt idx="25">
                  <c:v> 775</c:v>
                </c:pt>
                <c:pt idx="26">
                  <c:v> 776</c:v>
                </c:pt>
                <c:pt idx="27">
                  <c:v> 777</c:v>
                </c:pt>
                <c:pt idx="28">
                  <c:v> 778</c:v>
                </c:pt>
                <c:pt idx="29">
                  <c:v> 779</c:v>
                </c:pt>
                <c:pt idx="30">
                  <c:v> 780</c:v>
                </c:pt>
                <c:pt idx="31">
                  <c:v> 781</c:v>
                </c:pt>
                <c:pt idx="32">
                  <c:v> 782</c:v>
                </c:pt>
                <c:pt idx="33">
                  <c:v> 783</c:v>
                </c:pt>
                <c:pt idx="34">
                  <c:v> 784</c:v>
                </c:pt>
                <c:pt idx="35">
                  <c:v> 785</c:v>
                </c:pt>
                <c:pt idx="36">
                  <c:v> 786</c:v>
                </c:pt>
                <c:pt idx="37">
                  <c:v> 787</c:v>
                </c:pt>
                <c:pt idx="38">
                  <c:v> 788</c:v>
                </c:pt>
                <c:pt idx="39">
                  <c:v> 789</c:v>
                </c:pt>
                <c:pt idx="40">
                  <c:v> 790</c:v>
                </c:pt>
                <c:pt idx="41">
                  <c:v> 791</c:v>
                </c:pt>
                <c:pt idx="42">
                  <c:v> 792</c:v>
                </c:pt>
                <c:pt idx="43">
                  <c:v> 793</c:v>
                </c:pt>
                <c:pt idx="44">
                  <c:v> 794</c:v>
                </c:pt>
                <c:pt idx="45">
                  <c:v> 795</c:v>
                </c:pt>
                <c:pt idx="46">
                  <c:v> 796</c:v>
                </c:pt>
                <c:pt idx="47">
                  <c:v> 797</c:v>
                </c:pt>
                <c:pt idx="48">
                  <c:v> 798</c:v>
                </c:pt>
                <c:pt idx="49">
                  <c:v> 799</c:v>
                </c:pt>
                <c:pt idx="50">
                  <c:v> 800</c:v>
                </c:pt>
                <c:pt idx="51">
                  <c:v> 801</c:v>
                </c:pt>
                <c:pt idx="52">
                  <c:v> 802</c:v>
                </c:pt>
                <c:pt idx="53">
                  <c:v> 803</c:v>
                </c:pt>
                <c:pt idx="54">
                  <c:v> 804</c:v>
                </c:pt>
                <c:pt idx="55">
                  <c:v> 805</c:v>
                </c:pt>
                <c:pt idx="56">
                  <c:v> 806</c:v>
                </c:pt>
                <c:pt idx="57">
                  <c:v> 807</c:v>
                </c:pt>
                <c:pt idx="58">
                  <c:v> 808</c:v>
                </c:pt>
                <c:pt idx="59">
                  <c:v> 809</c:v>
                </c:pt>
                <c:pt idx="60">
                  <c:v> 810</c:v>
                </c:pt>
                <c:pt idx="61">
                  <c:v> 811</c:v>
                </c:pt>
                <c:pt idx="62">
                  <c:v> 812</c:v>
                </c:pt>
                <c:pt idx="63">
                  <c:v> 813</c:v>
                </c:pt>
                <c:pt idx="64">
                  <c:v> 814</c:v>
                </c:pt>
                <c:pt idx="65">
                  <c:v> 815</c:v>
                </c:pt>
                <c:pt idx="66">
                  <c:v> 816</c:v>
                </c:pt>
                <c:pt idx="67">
                  <c:v> 817</c:v>
                </c:pt>
                <c:pt idx="68">
                  <c:v> 818</c:v>
                </c:pt>
                <c:pt idx="69">
                  <c:v> 819</c:v>
                </c:pt>
                <c:pt idx="70">
                  <c:v> 820</c:v>
                </c:pt>
                <c:pt idx="71">
                  <c:v> 821</c:v>
                </c:pt>
                <c:pt idx="72">
                  <c:v> 822</c:v>
                </c:pt>
                <c:pt idx="73">
                  <c:v> 823</c:v>
                </c:pt>
                <c:pt idx="74">
                  <c:v> 824</c:v>
                </c:pt>
                <c:pt idx="75">
                  <c:v> 825</c:v>
                </c:pt>
                <c:pt idx="76">
                  <c:v> 826</c:v>
                </c:pt>
                <c:pt idx="77">
                  <c:v> 827</c:v>
                </c:pt>
                <c:pt idx="78">
                  <c:v> 828</c:v>
                </c:pt>
                <c:pt idx="79">
                  <c:v> 829</c:v>
                </c:pt>
                <c:pt idx="80">
                  <c:v> 830</c:v>
                </c:pt>
                <c:pt idx="81">
                  <c:v> 831</c:v>
                </c:pt>
                <c:pt idx="82">
                  <c:v> 832</c:v>
                </c:pt>
                <c:pt idx="83">
                  <c:v> 833</c:v>
                </c:pt>
                <c:pt idx="84">
                  <c:v> 834</c:v>
                </c:pt>
                <c:pt idx="85">
                  <c:v> 835</c:v>
                </c:pt>
                <c:pt idx="86">
                  <c:v> 836</c:v>
                </c:pt>
                <c:pt idx="87">
                  <c:v> 837</c:v>
                </c:pt>
                <c:pt idx="88">
                  <c:v> 838</c:v>
                </c:pt>
                <c:pt idx="89">
                  <c:v> 839</c:v>
                </c:pt>
                <c:pt idx="90">
                  <c:v> 840</c:v>
                </c:pt>
                <c:pt idx="91">
                  <c:v> 841</c:v>
                </c:pt>
                <c:pt idx="92">
                  <c:v> 842</c:v>
                </c:pt>
                <c:pt idx="93">
                  <c:v> 843</c:v>
                </c:pt>
                <c:pt idx="94">
                  <c:v> 844</c:v>
                </c:pt>
                <c:pt idx="95">
                  <c:v> 845</c:v>
                </c:pt>
                <c:pt idx="96">
                  <c:v> 846</c:v>
                </c:pt>
                <c:pt idx="97">
                  <c:v> 847</c:v>
                </c:pt>
                <c:pt idx="98">
                  <c:v> 848</c:v>
                </c:pt>
                <c:pt idx="99">
                  <c:v> 849</c:v>
                </c:pt>
                <c:pt idx="100">
                  <c:v> 850</c:v>
                </c:pt>
                <c:pt idx="101">
                  <c:v> 851</c:v>
                </c:pt>
                <c:pt idx="102">
                  <c:v> 852</c:v>
                </c:pt>
                <c:pt idx="103">
                  <c:v> 853</c:v>
                </c:pt>
                <c:pt idx="104">
                  <c:v> 854</c:v>
                </c:pt>
                <c:pt idx="105">
                  <c:v> 855</c:v>
                </c:pt>
                <c:pt idx="106">
                  <c:v> 856</c:v>
                </c:pt>
                <c:pt idx="107">
                  <c:v> 857</c:v>
                </c:pt>
                <c:pt idx="108">
                  <c:v> 858</c:v>
                </c:pt>
                <c:pt idx="109">
                  <c:v> 859</c:v>
                </c:pt>
                <c:pt idx="110">
                  <c:v> 860</c:v>
                </c:pt>
                <c:pt idx="111">
                  <c:v> 861</c:v>
                </c:pt>
                <c:pt idx="112">
                  <c:v> 862</c:v>
                </c:pt>
                <c:pt idx="113">
                  <c:v> 863</c:v>
                </c:pt>
                <c:pt idx="114">
                  <c:v> 864</c:v>
                </c:pt>
                <c:pt idx="115">
                  <c:v> 865</c:v>
                </c:pt>
                <c:pt idx="116">
                  <c:v> 866</c:v>
                </c:pt>
                <c:pt idx="117">
                  <c:v> 867</c:v>
                </c:pt>
                <c:pt idx="118">
                  <c:v> 868</c:v>
                </c:pt>
                <c:pt idx="119">
                  <c:v> 869</c:v>
                </c:pt>
                <c:pt idx="120">
                  <c:v> 870</c:v>
                </c:pt>
                <c:pt idx="121">
                  <c:v> 871</c:v>
                </c:pt>
                <c:pt idx="122">
                  <c:v> 872</c:v>
                </c:pt>
                <c:pt idx="123">
                  <c:v> 873</c:v>
                </c:pt>
                <c:pt idx="124">
                  <c:v> 874</c:v>
                </c:pt>
                <c:pt idx="125">
                  <c:v> 875</c:v>
                </c:pt>
                <c:pt idx="126">
                  <c:v> 876</c:v>
                </c:pt>
                <c:pt idx="127">
                  <c:v> 877</c:v>
                </c:pt>
                <c:pt idx="128">
                  <c:v> 878</c:v>
                </c:pt>
                <c:pt idx="129">
                  <c:v> 879</c:v>
                </c:pt>
                <c:pt idx="130">
                  <c:v> 880</c:v>
                </c:pt>
                <c:pt idx="131">
                  <c:v> 881</c:v>
                </c:pt>
                <c:pt idx="132">
                  <c:v> 882</c:v>
                </c:pt>
                <c:pt idx="133">
                  <c:v> 883</c:v>
                </c:pt>
                <c:pt idx="134">
                  <c:v> 884</c:v>
                </c:pt>
                <c:pt idx="135">
                  <c:v> 885</c:v>
                </c:pt>
                <c:pt idx="136">
                  <c:v> 886</c:v>
                </c:pt>
                <c:pt idx="137">
                  <c:v> 887</c:v>
                </c:pt>
                <c:pt idx="138">
                  <c:v> 888</c:v>
                </c:pt>
                <c:pt idx="139">
                  <c:v> 889</c:v>
                </c:pt>
                <c:pt idx="140">
                  <c:v> 890</c:v>
                </c:pt>
                <c:pt idx="141">
                  <c:v> 891</c:v>
                </c:pt>
                <c:pt idx="142">
                  <c:v> 892</c:v>
                </c:pt>
                <c:pt idx="143">
                  <c:v> 893</c:v>
                </c:pt>
                <c:pt idx="144">
                  <c:v> 894</c:v>
                </c:pt>
                <c:pt idx="145">
                  <c:v> 895</c:v>
                </c:pt>
                <c:pt idx="146">
                  <c:v> 896</c:v>
                </c:pt>
                <c:pt idx="147">
                  <c:v> 897</c:v>
                </c:pt>
                <c:pt idx="148">
                  <c:v> 898</c:v>
                </c:pt>
                <c:pt idx="149">
                  <c:v> 899</c:v>
                </c:pt>
                <c:pt idx="150">
                  <c:v> 900</c:v>
                </c:pt>
              </c:strCache>
            </c:strRef>
          </c:cat>
          <c:val>
            <c:numRef>
              <c:f>'Enter Data 1'!$D$753:$D$903</c:f>
              <c:numCache>
                <c:formatCode>0</c:formatCode>
                <c:ptCount val="151"/>
              </c:numCache>
            </c:numRef>
          </c:val>
          <c:smooth val="0"/>
          <c:extLst>
            <c:ext xmlns:c16="http://schemas.microsoft.com/office/drawing/2014/chart" uri="{C3380CC4-5D6E-409C-BE32-E72D297353CC}">
              <c16:uniqueId val="{00000015-1121-E944-AC8C-F34A9D6E4B4C}"/>
            </c:ext>
          </c:extLst>
        </c:ser>
        <c:ser>
          <c:idx val="23"/>
          <c:order val="22"/>
          <c:tx>
            <c:v>R2 in SR</c:v>
          </c:tx>
          <c:spPr>
            <a:ln w="25400" cap="rnd">
              <a:noFill/>
              <a:round/>
            </a:ln>
            <a:effectLst/>
          </c:spPr>
          <c:marker>
            <c:symbol val="circle"/>
            <c:size val="4"/>
            <c:spPr>
              <a:solidFill>
                <a:srgbClr val="FF9900"/>
              </a:solidFill>
              <a:ln w="9525">
                <a:noFill/>
              </a:ln>
              <a:effectLst/>
            </c:spPr>
          </c:marker>
          <c:cat>
            <c:strRef>
              <c:f>'Enter Data 1'!$B$753:$C$903</c:f>
              <c:strCache>
                <c:ptCount val="151"/>
                <c:pt idx="0">
                  <c:v> 750</c:v>
                </c:pt>
                <c:pt idx="1">
                  <c:v> 751</c:v>
                </c:pt>
                <c:pt idx="2">
                  <c:v> 752</c:v>
                </c:pt>
                <c:pt idx="3">
                  <c:v> 753</c:v>
                </c:pt>
                <c:pt idx="4">
                  <c:v> 754</c:v>
                </c:pt>
                <c:pt idx="5">
                  <c:v> 755</c:v>
                </c:pt>
                <c:pt idx="6">
                  <c:v> 756</c:v>
                </c:pt>
                <c:pt idx="7">
                  <c:v> 757</c:v>
                </c:pt>
                <c:pt idx="8">
                  <c:v> 758</c:v>
                </c:pt>
                <c:pt idx="9">
                  <c:v> 759</c:v>
                </c:pt>
                <c:pt idx="10">
                  <c:v> 760</c:v>
                </c:pt>
                <c:pt idx="11">
                  <c:v> 761</c:v>
                </c:pt>
                <c:pt idx="12">
                  <c:v> 762</c:v>
                </c:pt>
                <c:pt idx="13">
                  <c:v> 763</c:v>
                </c:pt>
                <c:pt idx="14">
                  <c:v> 764</c:v>
                </c:pt>
                <c:pt idx="15">
                  <c:v> 765</c:v>
                </c:pt>
                <c:pt idx="16">
                  <c:v> 766</c:v>
                </c:pt>
                <c:pt idx="17">
                  <c:v> 767</c:v>
                </c:pt>
                <c:pt idx="18">
                  <c:v> 768</c:v>
                </c:pt>
                <c:pt idx="19">
                  <c:v> 769</c:v>
                </c:pt>
                <c:pt idx="20">
                  <c:v> 770</c:v>
                </c:pt>
                <c:pt idx="21">
                  <c:v> 771</c:v>
                </c:pt>
                <c:pt idx="22">
                  <c:v> 772</c:v>
                </c:pt>
                <c:pt idx="23">
                  <c:v> 773</c:v>
                </c:pt>
                <c:pt idx="24">
                  <c:v> 774</c:v>
                </c:pt>
                <c:pt idx="25">
                  <c:v> 775</c:v>
                </c:pt>
                <c:pt idx="26">
                  <c:v> 776</c:v>
                </c:pt>
                <c:pt idx="27">
                  <c:v> 777</c:v>
                </c:pt>
                <c:pt idx="28">
                  <c:v> 778</c:v>
                </c:pt>
                <c:pt idx="29">
                  <c:v> 779</c:v>
                </c:pt>
                <c:pt idx="30">
                  <c:v> 780</c:v>
                </c:pt>
                <c:pt idx="31">
                  <c:v> 781</c:v>
                </c:pt>
                <c:pt idx="32">
                  <c:v> 782</c:v>
                </c:pt>
                <c:pt idx="33">
                  <c:v> 783</c:v>
                </c:pt>
                <c:pt idx="34">
                  <c:v> 784</c:v>
                </c:pt>
                <c:pt idx="35">
                  <c:v> 785</c:v>
                </c:pt>
                <c:pt idx="36">
                  <c:v> 786</c:v>
                </c:pt>
                <c:pt idx="37">
                  <c:v> 787</c:v>
                </c:pt>
                <c:pt idx="38">
                  <c:v> 788</c:v>
                </c:pt>
                <c:pt idx="39">
                  <c:v> 789</c:v>
                </c:pt>
                <c:pt idx="40">
                  <c:v> 790</c:v>
                </c:pt>
                <c:pt idx="41">
                  <c:v> 791</c:v>
                </c:pt>
                <c:pt idx="42">
                  <c:v> 792</c:v>
                </c:pt>
                <c:pt idx="43">
                  <c:v> 793</c:v>
                </c:pt>
                <c:pt idx="44">
                  <c:v> 794</c:v>
                </c:pt>
                <c:pt idx="45">
                  <c:v> 795</c:v>
                </c:pt>
                <c:pt idx="46">
                  <c:v> 796</c:v>
                </c:pt>
                <c:pt idx="47">
                  <c:v> 797</c:v>
                </c:pt>
                <c:pt idx="48">
                  <c:v> 798</c:v>
                </c:pt>
                <c:pt idx="49">
                  <c:v> 799</c:v>
                </c:pt>
                <c:pt idx="50">
                  <c:v> 800</c:v>
                </c:pt>
                <c:pt idx="51">
                  <c:v> 801</c:v>
                </c:pt>
                <c:pt idx="52">
                  <c:v> 802</c:v>
                </c:pt>
                <c:pt idx="53">
                  <c:v> 803</c:v>
                </c:pt>
                <c:pt idx="54">
                  <c:v> 804</c:v>
                </c:pt>
                <c:pt idx="55">
                  <c:v> 805</c:v>
                </c:pt>
                <c:pt idx="56">
                  <c:v> 806</c:v>
                </c:pt>
                <c:pt idx="57">
                  <c:v> 807</c:v>
                </c:pt>
                <c:pt idx="58">
                  <c:v> 808</c:v>
                </c:pt>
                <c:pt idx="59">
                  <c:v> 809</c:v>
                </c:pt>
                <c:pt idx="60">
                  <c:v> 810</c:v>
                </c:pt>
                <c:pt idx="61">
                  <c:v> 811</c:v>
                </c:pt>
                <c:pt idx="62">
                  <c:v> 812</c:v>
                </c:pt>
                <c:pt idx="63">
                  <c:v> 813</c:v>
                </c:pt>
                <c:pt idx="64">
                  <c:v> 814</c:v>
                </c:pt>
                <c:pt idx="65">
                  <c:v> 815</c:v>
                </c:pt>
                <c:pt idx="66">
                  <c:v> 816</c:v>
                </c:pt>
                <c:pt idx="67">
                  <c:v> 817</c:v>
                </c:pt>
                <c:pt idx="68">
                  <c:v> 818</c:v>
                </c:pt>
                <c:pt idx="69">
                  <c:v> 819</c:v>
                </c:pt>
                <c:pt idx="70">
                  <c:v> 820</c:v>
                </c:pt>
                <c:pt idx="71">
                  <c:v> 821</c:v>
                </c:pt>
                <c:pt idx="72">
                  <c:v> 822</c:v>
                </c:pt>
                <c:pt idx="73">
                  <c:v> 823</c:v>
                </c:pt>
                <c:pt idx="74">
                  <c:v> 824</c:v>
                </c:pt>
                <c:pt idx="75">
                  <c:v> 825</c:v>
                </c:pt>
                <c:pt idx="76">
                  <c:v> 826</c:v>
                </c:pt>
                <c:pt idx="77">
                  <c:v> 827</c:v>
                </c:pt>
                <c:pt idx="78">
                  <c:v> 828</c:v>
                </c:pt>
                <c:pt idx="79">
                  <c:v> 829</c:v>
                </c:pt>
                <c:pt idx="80">
                  <c:v> 830</c:v>
                </c:pt>
                <c:pt idx="81">
                  <c:v> 831</c:v>
                </c:pt>
                <c:pt idx="82">
                  <c:v> 832</c:v>
                </c:pt>
                <c:pt idx="83">
                  <c:v> 833</c:v>
                </c:pt>
                <c:pt idx="84">
                  <c:v> 834</c:v>
                </c:pt>
                <c:pt idx="85">
                  <c:v> 835</c:v>
                </c:pt>
                <c:pt idx="86">
                  <c:v> 836</c:v>
                </c:pt>
                <c:pt idx="87">
                  <c:v> 837</c:v>
                </c:pt>
                <c:pt idx="88">
                  <c:v> 838</c:v>
                </c:pt>
                <c:pt idx="89">
                  <c:v> 839</c:v>
                </c:pt>
                <c:pt idx="90">
                  <c:v> 840</c:v>
                </c:pt>
                <c:pt idx="91">
                  <c:v> 841</c:v>
                </c:pt>
                <c:pt idx="92">
                  <c:v> 842</c:v>
                </c:pt>
                <c:pt idx="93">
                  <c:v> 843</c:v>
                </c:pt>
                <c:pt idx="94">
                  <c:v> 844</c:v>
                </c:pt>
                <c:pt idx="95">
                  <c:v> 845</c:v>
                </c:pt>
                <c:pt idx="96">
                  <c:v> 846</c:v>
                </c:pt>
                <c:pt idx="97">
                  <c:v> 847</c:v>
                </c:pt>
                <c:pt idx="98">
                  <c:v> 848</c:v>
                </c:pt>
                <c:pt idx="99">
                  <c:v> 849</c:v>
                </c:pt>
                <c:pt idx="100">
                  <c:v> 850</c:v>
                </c:pt>
                <c:pt idx="101">
                  <c:v> 851</c:v>
                </c:pt>
                <c:pt idx="102">
                  <c:v> 852</c:v>
                </c:pt>
                <c:pt idx="103">
                  <c:v> 853</c:v>
                </c:pt>
                <c:pt idx="104">
                  <c:v> 854</c:v>
                </c:pt>
                <c:pt idx="105">
                  <c:v> 855</c:v>
                </c:pt>
                <c:pt idx="106">
                  <c:v> 856</c:v>
                </c:pt>
                <c:pt idx="107">
                  <c:v> 857</c:v>
                </c:pt>
                <c:pt idx="108">
                  <c:v> 858</c:v>
                </c:pt>
                <c:pt idx="109">
                  <c:v> 859</c:v>
                </c:pt>
                <c:pt idx="110">
                  <c:v> 860</c:v>
                </c:pt>
                <c:pt idx="111">
                  <c:v> 861</c:v>
                </c:pt>
                <c:pt idx="112">
                  <c:v> 862</c:v>
                </c:pt>
                <c:pt idx="113">
                  <c:v> 863</c:v>
                </c:pt>
                <c:pt idx="114">
                  <c:v> 864</c:v>
                </c:pt>
                <c:pt idx="115">
                  <c:v> 865</c:v>
                </c:pt>
                <c:pt idx="116">
                  <c:v> 866</c:v>
                </c:pt>
                <c:pt idx="117">
                  <c:v> 867</c:v>
                </c:pt>
                <c:pt idx="118">
                  <c:v> 868</c:v>
                </c:pt>
                <c:pt idx="119">
                  <c:v> 869</c:v>
                </c:pt>
                <c:pt idx="120">
                  <c:v> 870</c:v>
                </c:pt>
                <c:pt idx="121">
                  <c:v> 871</c:v>
                </c:pt>
                <c:pt idx="122">
                  <c:v> 872</c:v>
                </c:pt>
                <c:pt idx="123">
                  <c:v> 873</c:v>
                </c:pt>
                <c:pt idx="124">
                  <c:v> 874</c:v>
                </c:pt>
                <c:pt idx="125">
                  <c:v> 875</c:v>
                </c:pt>
                <c:pt idx="126">
                  <c:v> 876</c:v>
                </c:pt>
                <c:pt idx="127">
                  <c:v> 877</c:v>
                </c:pt>
                <c:pt idx="128">
                  <c:v> 878</c:v>
                </c:pt>
                <c:pt idx="129">
                  <c:v> 879</c:v>
                </c:pt>
                <c:pt idx="130">
                  <c:v> 880</c:v>
                </c:pt>
                <c:pt idx="131">
                  <c:v> 881</c:v>
                </c:pt>
                <c:pt idx="132">
                  <c:v> 882</c:v>
                </c:pt>
                <c:pt idx="133">
                  <c:v> 883</c:v>
                </c:pt>
                <c:pt idx="134">
                  <c:v> 884</c:v>
                </c:pt>
                <c:pt idx="135">
                  <c:v> 885</c:v>
                </c:pt>
                <c:pt idx="136">
                  <c:v> 886</c:v>
                </c:pt>
                <c:pt idx="137">
                  <c:v> 887</c:v>
                </c:pt>
                <c:pt idx="138">
                  <c:v> 888</c:v>
                </c:pt>
                <c:pt idx="139">
                  <c:v> 889</c:v>
                </c:pt>
                <c:pt idx="140">
                  <c:v> 890</c:v>
                </c:pt>
                <c:pt idx="141">
                  <c:v> 891</c:v>
                </c:pt>
                <c:pt idx="142">
                  <c:v> 892</c:v>
                </c:pt>
                <c:pt idx="143">
                  <c:v> 893</c:v>
                </c:pt>
                <c:pt idx="144">
                  <c:v> 894</c:v>
                </c:pt>
                <c:pt idx="145">
                  <c:v> 895</c:v>
                </c:pt>
                <c:pt idx="146">
                  <c:v> 896</c:v>
                </c:pt>
                <c:pt idx="147">
                  <c:v> 897</c:v>
                </c:pt>
                <c:pt idx="148">
                  <c:v> 898</c:v>
                </c:pt>
                <c:pt idx="149">
                  <c:v> 899</c:v>
                </c:pt>
                <c:pt idx="150">
                  <c:v> 900</c:v>
                </c:pt>
              </c:strCache>
            </c:strRef>
          </c:cat>
          <c:val>
            <c:numRef>
              <c:f>'Enter Data 1'!$E$753:$E$903</c:f>
              <c:numCache>
                <c:formatCode>0</c:formatCode>
                <c:ptCount val="151"/>
              </c:numCache>
            </c:numRef>
          </c:val>
          <c:smooth val="0"/>
          <c:extLst>
            <c:ext xmlns:c16="http://schemas.microsoft.com/office/drawing/2014/chart" uri="{C3380CC4-5D6E-409C-BE32-E72D297353CC}">
              <c16:uniqueId val="{00000016-1121-E944-AC8C-F34A9D6E4B4C}"/>
            </c:ext>
          </c:extLst>
        </c:ser>
        <c:ser>
          <c:idx val="24"/>
          <c:order val="23"/>
          <c:tx>
            <c:v>R3 in SR</c:v>
          </c:tx>
          <c:spPr>
            <a:ln w="25400" cap="rnd">
              <a:noFill/>
              <a:round/>
            </a:ln>
            <a:effectLst/>
          </c:spPr>
          <c:marker>
            <c:symbol val="circle"/>
            <c:size val="4"/>
            <c:spPr>
              <a:solidFill>
                <a:schemeClr val="accent4">
                  <a:lumMod val="60000"/>
                  <a:lumOff val="40000"/>
                </a:schemeClr>
              </a:solidFill>
              <a:ln w="9525">
                <a:noFill/>
              </a:ln>
              <a:effectLst/>
            </c:spPr>
          </c:marker>
          <c:cat>
            <c:strRef>
              <c:f>'Enter Data 1'!$B$753:$C$903</c:f>
              <c:strCache>
                <c:ptCount val="151"/>
                <c:pt idx="0">
                  <c:v> 750</c:v>
                </c:pt>
                <c:pt idx="1">
                  <c:v> 751</c:v>
                </c:pt>
                <c:pt idx="2">
                  <c:v> 752</c:v>
                </c:pt>
                <c:pt idx="3">
                  <c:v> 753</c:v>
                </c:pt>
                <c:pt idx="4">
                  <c:v> 754</c:v>
                </c:pt>
                <c:pt idx="5">
                  <c:v> 755</c:v>
                </c:pt>
                <c:pt idx="6">
                  <c:v> 756</c:v>
                </c:pt>
                <c:pt idx="7">
                  <c:v> 757</c:v>
                </c:pt>
                <c:pt idx="8">
                  <c:v> 758</c:v>
                </c:pt>
                <c:pt idx="9">
                  <c:v> 759</c:v>
                </c:pt>
                <c:pt idx="10">
                  <c:v> 760</c:v>
                </c:pt>
                <c:pt idx="11">
                  <c:v> 761</c:v>
                </c:pt>
                <c:pt idx="12">
                  <c:v> 762</c:v>
                </c:pt>
                <c:pt idx="13">
                  <c:v> 763</c:v>
                </c:pt>
                <c:pt idx="14">
                  <c:v> 764</c:v>
                </c:pt>
                <c:pt idx="15">
                  <c:v> 765</c:v>
                </c:pt>
                <c:pt idx="16">
                  <c:v> 766</c:v>
                </c:pt>
                <c:pt idx="17">
                  <c:v> 767</c:v>
                </c:pt>
                <c:pt idx="18">
                  <c:v> 768</c:v>
                </c:pt>
                <c:pt idx="19">
                  <c:v> 769</c:v>
                </c:pt>
                <c:pt idx="20">
                  <c:v> 770</c:v>
                </c:pt>
                <c:pt idx="21">
                  <c:v> 771</c:v>
                </c:pt>
                <c:pt idx="22">
                  <c:v> 772</c:v>
                </c:pt>
                <c:pt idx="23">
                  <c:v> 773</c:v>
                </c:pt>
                <c:pt idx="24">
                  <c:v> 774</c:v>
                </c:pt>
                <c:pt idx="25">
                  <c:v> 775</c:v>
                </c:pt>
                <c:pt idx="26">
                  <c:v> 776</c:v>
                </c:pt>
                <c:pt idx="27">
                  <c:v> 777</c:v>
                </c:pt>
                <c:pt idx="28">
                  <c:v> 778</c:v>
                </c:pt>
                <c:pt idx="29">
                  <c:v> 779</c:v>
                </c:pt>
                <c:pt idx="30">
                  <c:v> 780</c:v>
                </c:pt>
                <c:pt idx="31">
                  <c:v> 781</c:v>
                </c:pt>
                <c:pt idx="32">
                  <c:v> 782</c:v>
                </c:pt>
                <c:pt idx="33">
                  <c:v> 783</c:v>
                </c:pt>
                <c:pt idx="34">
                  <c:v> 784</c:v>
                </c:pt>
                <c:pt idx="35">
                  <c:v> 785</c:v>
                </c:pt>
                <c:pt idx="36">
                  <c:v> 786</c:v>
                </c:pt>
                <c:pt idx="37">
                  <c:v> 787</c:v>
                </c:pt>
                <c:pt idx="38">
                  <c:v> 788</c:v>
                </c:pt>
                <c:pt idx="39">
                  <c:v> 789</c:v>
                </c:pt>
                <c:pt idx="40">
                  <c:v> 790</c:v>
                </c:pt>
                <c:pt idx="41">
                  <c:v> 791</c:v>
                </c:pt>
                <c:pt idx="42">
                  <c:v> 792</c:v>
                </c:pt>
                <c:pt idx="43">
                  <c:v> 793</c:v>
                </c:pt>
                <c:pt idx="44">
                  <c:v> 794</c:v>
                </c:pt>
                <c:pt idx="45">
                  <c:v> 795</c:v>
                </c:pt>
                <c:pt idx="46">
                  <c:v> 796</c:v>
                </c:pt>
                <c:pt idx="47">
                  <c:v> 797</c:v>
                </c:pt>
                <c:pt idx="48">
                  <c:v> 798</c:v>
                </c:pt>
                <c:pt idx="49">
                  <c:v> 799</c:v>
                </c:pt>
                <c:pt idx="50">
                  <c:v> 800</c:v>
                </c:pt>
                <c:pt idx="51">
                  <c:v> 801</c:v>
                </c:pt>
                <c:pt idx="52">
                  <c:v> 802</c:v>
                </c:pt>
                <c:pt idx="53">
                  <c:v> 803</c:v>
                </c:pt>
                <c:pt idx="54">
                  <c:v> 804</c:v>
                </c:pt>
                <c:pt idx="55">
                  <c:v> 805</c:v>
                </c:pt>
                <c:pt idx="56">
                  <c:v> 806</c:v>
                </c:pt>
                <c:pt idx="57">
                  <c:v> 807</c:v>
                </c:pt>
                <c:pt idx="58">
                  <c:v> 808</c:v>
                </c:pt>
                <c:pt idx="59">
                  <c:v> 809</c:v>
                </c:pt>
                <c:pt idx="60">
                  <c:v> 810</c:v>
                </c:pt>
                <c:pt idx="61">
                  <c:v> 811</c:v>
                </c:pt>
                <c:pt idx="62">
                  <c:v> 812</c:v>
                </c:pt>
                <c:pt idx="63">
                  <c:v> 813</c:v>
                </c:pt>
                <c:pt idx="64">
                  <c:v> 814</c:v>
                </c:pt>
                <c:pt idx="65">
                  <c:v> 815</c:v>
                </c:pt>
                <c:pt idx="66">
                  <c:v> 816</c:v>
                </c:pt>
                <c:pt idx="67">
                  <c:v> 817</c:v>
                </c:pt>
                <c:pt idx="68">
                  <c:v> 818</c:v>
                </c:pt>
                <c:pt idx="69">
                  <c:v> 819</c:v>
                </c:pt>
                <c:pt idx="70">
                  <c:v> 820</c:v>
                </c:pt>
                <c:pt idx="71">
                  <c:v> 821</c:v>
                </c:pt>
                <c:pt idx="72">
                  <c:v> 822</c:v>
                </c:pt>
                <c:pt idx="73">
                  <c:v> 823</c:v>
                </c:pt>
                <c:pt idx="74">
                  <c:v> 824</c:v>
                </c:pt>
                <c:pt idx="75">
                  <c:v> 825</c:v>
                </c:pt>
                <c:pt idx="76">
                  <c:v> 826</c:v>
                </c:pt>
                <c:pt idx="77">
                  <c:v> 827</c:v>
                </c:pt>
                <c:pt idx="78">
                  <c:v> 828</c:v>
                </c:pt>
                <c:pt idx="79">
                  <c:v> 829</c:v>
                </c:pt>
                <c:pt idx="80">
                  <c:v> 830</c:v>
                </c:pt>
                <c:pt idx="81">
                  <c:v> 831</c:v>
                </c:pt>
                <c:pt idx="82">
                  <c:v> 832</c:v>
                </c:pt>
                <c:pt idx="83">
                  <c:v> 833</c:v>
                </c:pt>
                <c:pt idx="84">
                  <c:v> 834</c:v>
                </c:pt>
                <c:pt idx="85">
                  <c:v> 835</c:v>
                </c:pt>
                <c:pt idx="86">
                  <c:v> 836</c:v>
                </c:pt>
                <c:pt idx="87">
                  <c:v> 837</c:v>
                </c:pt>
                <c:pt idx="88">
                  <c:v> 838</c:v>
                </c:pt>
                <c:pt idx="89">
                  <c:v> 839</c:v>
                </c:pt>
                <c:pt idx="90">
                  <c:v> 840</c:v>
                </c:pt>
                <c:pt idx="91">
                  <c:v> 841</c:v>
                </c:pt>
                <c:pt idx="92">
                  <c:v> 842</c:v>
                </c:pt>
                <c:pt idx="93">
                  <c:v> 843</c:v>
                </c:pt>
                <c:pt idx="94">
                  <c:v> 844</c:v>
                </c:pt>
                <c:pt idx="95">
                  <c:v> 845</c:v>
                </c:pt>
                <c:pt idx="96">
                  <c:v> 846</c:v>
                </c:pt>
                <c:pt idx="97">
                  <c:v> 847</c:v>
                </c:pt>
                <c:pt idx="98">
                  <c:v> 848</c:v>
                </c:pt>
                <c:pt idx="99">
                  <c:v> 849</c:v>
                </c:pt>
                <c:pt idx="100">
                  <c:v> 850</c:v>
                </c:pt>
                <c:pt idx="101">
                  <c:v> 851</c:v>
                </c:pt>
                <c:pt idx="102">
                  <c:v> 852</c:v>
                </c:pt>
                <c:pt idx="103">
                  <c:v> 853</c:v>
                </c:pt>
                <c:pt idx="104">
                  <c:v> 854</c:v>
                </c:pt>
                <c:pt idx="105">
                  <c:v> 855</c:v>
                </c:pt>
                <c:pt idx="106">
                  <c:v> 856</c:v>
                </c:pt>
                <c:pt idx="107">
                  <c:v> 857</c:v>
                </c:pt>
                <c:pt idx="108">
                  <c:v> 858</c:v>
                </c:pt>
                <c:pt idx="109">
                  <c:v> 859</c:v>
                </c:pt>
                <c:pt idx="110">
                  <c:v> 860</c:v>
                </c:pt>
                <c:pt idx="111">
                  <c:v> 861</c:v>
                </c:pt>
                <c:pt idx="112">
                  <c:v> 862</c:v>
                </c:pt>
                <c:pt idx="113">
                  <c:v> 863</c:v>
                </c:pt>
                <c:pt idx="114">
                  <c:v> 864</c:v>
                </c:pt>
                <c:pt idx="115">
                  <c:v> 865</c:v>
                </c:pt>
                <c:pt idx="116">
                  <c:v> 866</c:v>
                </c:pt>
                <c:pt idx="117">
                  <c:v> 867</c:v>
                </c:pt>
                <c:pt idx="118">
                  <c:v> 868</c:v>
                </c:pt>
                <c:pt idx="119">
                  <c:v> 869</c:v>
                </c:pt>
                <c:pt idx="120">
                  <c:v> 870</c:v>
                </c:pt>
                <c:pt idx="121">
                  <c:v> 871</c:v>
                </c:pt>
                <c:pt idx="122">
                  <c:v> 872</c:v>
                </c:pt>
                <c:pt idx="123">
                  <c:v> 873</c:v>
                </c:pt>
                <c:pt idx="124">
                  <c:v> 874</c:v>
                </c:pt>
                <c:pt idx="125">
                  <c:v> 875</c:v>
                </c:pt>
                <c:pt idx="126">
                  <c:v> 876</c:v>
                </c:pt>
                <c:pt idx="127">
                  <c:v> 877</c:v>
                </c:pt>
                <c:pt idx="128">
                  <c:v> 878</c:v>
                </c:pt>
                <c:pt idx="129">
                  <c:v> 879</c:v>
                </c:pt>
                <c:pt idx="130">
                  <c:v> 880</c:v>
                </c:pt>
                <c:pt idx="131">
                  <c:v> 881</c:v>
                </c:pt>
                <c:pt idx="132">
                  <c:v> 882</c:v>
                </c:pt>
                <c:pt idx="133">
                  <c:v> 883</c:v>
                </c:pt>
                <c:pt idx="134">
                  <c:v> 884</c:v>
                </c:pt>
                <c:pt idx="135">
                  <c:v> 885</c:v>
                </c:pt>
                <c:pt idx="136">
                  <c:v> 886</c:v>
                </c:pt>
                <c:pt idx="137">
                  <c:v> 887</c:v>
                </c:pt>
                <c:pt idx="138">
                  <c:v> 888</c:v>
                </c:pt>
                <c:pt idx="139">
                  <c:v> 889</c:v>
                </c:pt>
                <c:pt idx="140">
                  <c:v> 890</c:v>
                </c:pt>
                <c:pt idx="141">
                  <c:v> 891</c:v>
                </c:pt>
                <c:pt idx="142">
                  <c:v> 892</c:v>
                </c:pt>
                <c:pt idx="143">
                  <c:v> 893</c:v>
                </c:pt>
                <c:pt idx="144">
                  <c:v> 894</c:v>
                </c:pt>
                <c:pt idx="145">
                  <c:v> 895</c:v>
                </c:pt>
                <c:pt idx="146">
                  <c:v> 896</c:v>
                </c:pt>
                <c:pt idx="147">
                  <c:v> 897</c:v>
                </c:pt>
                <c:pt idx="148">
                  <c:v> 898</c:v>
                </c:pt>
                <c:pt idx="149">
                  <c:v> 899</c:v>
                </c:pt>
                <c:pt idx="150">
                  <c:v> 900</c:v>
                </c:pt>
              </c:strCache>
            </c:strRef>
          </c:cat>
          <c:val>
            <c:numRef>
              <c:f>'Enter Data 1'!$F$753:$F$903</c:f>
              <c:numCache>
                <c:formatCode>0</c:formatCode>
                <c:ptCount val="151"/>
              </c:numCache>
            </c:numRef>
          </c:val>
          <c:smooth val="0"/>
          <c:extLst>
            <c:ext xmlns:c16="http://schemas.microsoft.com/office/drawing/2014/chart" uri="{C3380CC4-5D6E-409C-BE32-E72D297353CC}">
              <c16:uniqueId val="{00000017-1121-E944-AC8C-F34A9D6E4B4C}"/>
            </c:ext>
          </c:extLst>
        </c:ser>
        <c:ser>
          <c:idx val="25"/>
          <c:order val="24"/>
          <c:tx>
            <c:v>HRE</c:v>
          </c:tx>
          <c:spPr>
            <a:ln w="25400" cap="rnd">
              <a:noFill/>
              <a:round/>
            </a:ln>
            <a:effectLst/>
          </c:spPr>
          <c:marker>
            <c:symbol val="circle"/>
            <c:size val="4"/>
            <c:spPr>
              <a:solidFill>
                <a:srgbClr val="B43CD1"/>
              </a:solidFill>
              <a:ln w="3175">
                <a:solidFill>
                  <a:srgbClr val="B43CD1"/>
                </a:solidFill>
              </a:ln>
              <a:effectLst/>
            </c:spPr>
          </c:marker>
          <c:cat>
            <c:strRef>
              <c:f>'Enter Data 1'!$B$753:$C$903</c:f>
              <c:strCache>
                <c:ptCount val="151"/>
                <c:pt idx="0">
                  <c:v> 750</c:v>
                </c:pt>
                <c:pt idx="1">
                  <c:v> 751</c:v>
                </c:pt>
                <c:pt idx="2">
                  <c:v> 752</c:v>
                </c:pt>
                <c:pt idx="3">
                  <c:v> 753</c:v>
                </c:pt>
                <c:pt idx="4">
                  <c:v> 754</c:v>
                </c:pt>
                <c:pt idx="5">
                  <c:v> 755</c:v>
                </c:pt>
                <c:pt idx="6">
                  <c:v> 756</c:v>
                </c:pt>
                <c:pt idx="7">
                  <c:v> 757</c:v>
                </c:pt>
                <c:pt idx="8">
                  <c:v> 758</c:v>
                </c:pt>
                <c:pt idx="9">
                  <c:v> 759</c:v>
                </c:pt>
                <c:pt idx="10">
                  <c:v> 760</c:v>
                </c:pt>
                <c:pt idx="11">
                  <c:v> 761</c:v>
                </c:pt>
                <c:pt idx="12">
                  <c:v> 762</c:v>
                </c:pt>
                <c:pt idx="13">
                  <c:v> 763</c:v>
                </c:pt>
                <c:pt idx="14">
                  <c:v> 764</c:v>
                </c:pt>
                <c:pt idx="15">
                  <c:v> 765</c:v>
                </c:pt>
                <c:pt idx="16">
                  <c:v> 766</c:v>
                </c:pt>
                <c:pt idx="17">
                  <c:v> 767</c:v>
                </c:pt>
                <c:pt idx="18">
                  <c:v> 768</c:v>
                </c:pt>
                <c:pt idx="19">
                  <c:v> 769</c:v>
                </c:pt>
                <c:pt idx="20">
                  <c:v> 770</c:v>
                </c:pt>
                <c:pt idx="21">
                  <c:v> 771</c:v>
                </c:pt>
                <c:pt idx="22">
                  <c:v> 772</c:v>
                </c:pt>
                <c:pt idx="23">
                  <c:v> 773</c:v>
                </c:pt>
                <c:pt idx="24">
                  <c:v> 774</c:v>
                </c:pt>
                <c:pt idx="25">
                  <c:v> 775</c:v>
                </c:pt>
                <c:pt idx="26">
                  <c:v> 776</c:v>
                </c:pt>
                <c:pt idx="27">
                  <c:v> 777</c:v>
                </c:pt>
                <c:pt idx="28">
                  <c:v> 778</c:v>
                </c:pt>
                <c:pt idx="29">
                  <c:v> 779</c:v>
                </c:pt>
                <c:pt idx="30">
                  <c:v> 780</c:v>
                </c:pt>
                <c:pt idx="31">
                  <c:v> 781</c:v>
                </c:pt>
                <c:pt idx="32">
                  <c:v> 782</c:v>
                </c:pt>
                <c:pt idx="33">
                  <c:v> 783</c:v>
                </c:pt>
                <c:pt idx="34">
                  <c:v> 784</c:v>
                </c:pt>
                <c:pt idx="35">
                  <c:v> 785</c:v>
                </c:pt>
                <c:pt idx="36">
                  <c:v> 786</c:v>
                </c:pt>
                <c:pt idx="37">
                  <c:v> 787</c:v>
                </c:pt>
                <c:pt idx="38">
                  <c:v> 788</c:v>
                </c:pt>
                <c:pt idx="39">
                  <c:v> 789</c:v>
                </c:pt>
                <c:pt idx="40">
                  <c:v> 790</c:v>
                </c:pt>
                <c:pt idx="41">
                  <c:v> 791</c:v>
                </c:pt>
                <c:pt idx="42">
                  <c:v> 792</c:v>
                </c:pt>
                <c:pt idx="43">
                  <c:v> 793</c:v>
                </c:pt>
                <c:pt idx="44">
                  <c:v> 794</c:v>
                </c:pt>
                <c:pt idx="45">
                  <c:v> 795</c:v>
                </c:pt>
                <c:pt idx="46">
                  <c:v> 796</c:v>
                </c:pt>
                <c:pt idx="47">
                  <c:v> 797</c:v>
                </c:pt>
                <c:pt idx="48">
                  <c:v> 798</c:v>
                </c:pt>
                <c:pt idx="49">
                  <c:v> 799</c:v>
                </c:pt>
                <c:pt idx="50">
                  <c:v> 800</c:v>
                </c:pt>
                <c:pt idx="51">
                  <c:v> 801</c:v>
                </c:pt>
                <c:pt idx="52">
                  <c:v> 802</c:v>
                </c:pt>
                <c:pt idx="53">
                  <c:v> 803</c:v>
                </c:pt>
                <c:pt idx="54">
                  <c:v> 804</c:v>
                </c:pt>
                <c:pt idx="55">
                  <c:v> 805</c:v>
                </c:pt>
                <c:pt idx="56">
                  <c:v> 806</c:v>
                </c:pt>
                <c:pt idx="57">
                  <c:v> 807</c:v>
                </c:pt>
                <c:pt idx="58">
                  <c:v> 808</c:v>
                </c:pt>
                <c:pt idx="59">
                  <c:v> 809</c:v>
                </c:pt>
                <c:pt idx="60">
                  <c:v> 810</c:v>
                </c:pt>
                <c:pt idx="61">
                  <c:v> 811</c:v>
                </c:pt>
                <c:pt idx="62">
                  <c:v> 812</c:v>
                </c:pt>
                <c:pt idx="63">
                  <c:v> 813</c:v>
                </c:pt>
                <c:pt idx="64">
                  <c:v> 814</c:v>
                </c:pt>
                <c:pt idx="65">
                  <c:v> 815</c:v>
                </c:pt>
                <c:pt idx="66">
                  <c:v> 816</c:v>
                </c:pt>
                <c:pt idx="67">
                  <c:v> 817</c:v>
                </c:pt>
                <c:pt idx="68">
                  <c:v> 818</c:v>
                </c:pt>
                <c:pt idx="69">
                  <c:v> 819</c:v>
                </c:pt>
                <c:pt idx="70">
                  <c:v> 820</c:v>
                </c:pt>
                <c:pt idx="71">
                  <c:v> 821</c:v>
                </c:pt>
                <c:pt idx="72">
                  <c:v> 822</c:v>
                </c:pt>
                <c:pt idx="73">
                  <c:v> 823</c:v>
                </c:pt>
                <c:pt idx="74">
                  <c:v> 824</c:v>
                </c:pt>
                <c:pt idx="75">
                  <c:v> 825</c:v>
                </c:pt>
                <c:pt idx="76">
                  <c:v> 826</c:v>
                </c:pt>
                <c:pt idx="77">
                  <c:v> 827</c:v>
                </c:pt>
                <c:pt idx="78">
                  <c:v> 828</c:v>
                </c:pt>
                <c:pt idx="79">
                  <c:v> 829</c:v>
                </c:pt>
                <c:pt idx="80">
                  <c:v> 830</c:v>
                </c:pt>
                <c:pt idx="81">
                  <c:v> 831</c:v>
                </c:pt>
                <c:pt idx="82">
                  <c:v> 832</c:v>
                </c:pt>
                <c:pt idx="83">
                  <c:v> 833</c:v>
                </c:pt>
                <c:pt idx="84">
                  <c:v> 834</c:v>
                </c:pt>
                <c:pt idx="85">
                  <c:v> 835</c:v>
                </c:pt>
                <c:pt idx="86">
                  <c:v> 836</c:v>
                </c:pt>
                <c:pt idx="87">
                  <c:v> 837</c:v>
                </c:pt>
                <c:pt idx="88">
                  <c:v> 838</c:v>
                </c:pt>
                <c:pt idx="89">
                  <c:v> 839</c:v>
                </c:pt>
                <c:pt idx="90">
                  <c:v> 840</c:v>
                </c:pt>
                <c:pt idx="91">
                  <c:v> 841</c:v>
                </c:pt>
                <c:pt idx="92">
                  <c:v> 842</c:v>
                </c:pt>
                <c:pt idx="93">
                  <c:v> 843</c:v>
                </c:pt>
                <c:pt idx="94">
                  <c:v> 844</c:v>
                </c:pt>
                <c:pt idx="95">
                  <c:v> 845</c:v>
                </c:pt>
                <c:pt idx="96">
                  <c:v> 846</c:v>
                </c:pt>
                <c:pt idx="97">
                  <c:v> 847</c:v>
                </c:pt>
                <c:pt idx="98">
                  <c:v> 848</c:v>
                </c:pt>
                <c:pt idx="99">
                  <c:v> 849</c:v>
                </c:pt>
                <c:pt idx="100">
                  <c:v> 850</c:v>
                </c:pt>
                <c:pt idx="101">
                  <c:v> 851</c:v>
                </c:pt>
                <c:pt idx="102">
                  <c:v> 852</c:v>
                </c:pt>
                <c:pt idx="103">
                  <c:v> 853</c:v>
                </c:pt>
                <c:pt idx="104">
                  <c:v> 854</c:v>
                </c:pt>
                <c:pt idx="105">
                  <c:v> 855</c:v>
                </c:pt>
                <c:pt idx="106">
                  <c:v> 856</c:v>
                </c:pt>
                <c:pt idx="107">
                  <c:v> 857</c:v>
                </c:pt>
                <c:pt idx="108">
                  <c:v> 858</c:v>
                </c:pt>
                <c:pt idx="109">
                  <c:v> 859</c:v>
                </c:pt>
                <c:pt idx="110">
                  <c:v> 860</c:v>
                </c:pt>
                <c:pt idx="111">
                  <c:v> 861</c:v>
                </c:pt>
                <c:pt idx="112">
                  <c:v> 862</c:v>
                </c:pt>
                <c:pt idx="113">
                  <c:v> 863</c:v>
                </c:pt>
                <c:pt idx="114">
                  <c:v> 864</c:v>
                </c:pt>
                <c:pt idx="115">
                  <c:v> 865</c:v>
                </c:pt>
                <c:pt idx="116">
                  <c:v> 866</c:v>
                </c:pt>
                <c:pt idx="117">
                  <c:v> 867</c:v>
                </c:pt>
                <c:pt idx="118">
                  <c:v> 868</c:v>
                </c:pt>
                <c:pt idx="119">
                  <c:v> 869</c:v>
                </c:pt>
                <c:pt idx="120">
                  <c:v> 870</c:v>
                </c:pt>
                <c:pt idx="121">
                  <c:v> 871</c:v>
                </c:pt>
                <c:pt idx="122">
                  <c:v> 872</c:v>
                </c:pt>
                <c:pt idx="123">
                  <c:v> 873</c:v>
                </c:pt>
                <c:pt idx="124">
                  <c:v> 874</c:v>
                </c:pt>
                <c:pt idx="125">
                  <c:v> 875</c:v>
                </c:pt>
                <c:pt idx="126">
                  <c:v> 876</c:v>
                </c:pt>
                <c:pt idx="127">
                  <c:v> 877</c:v>
                </c:pt>
                <c:pt idx="128">
                  <c:v> 878</c:v>
                </c:pt>
                <c:pt idx="129">
                  <c:v> 879</c:v>
                </c:pt>
                <c:pt idx="130">
                  <c:v> 880</c:v>
                </c:pt>
                <c:pt idx="131">
                  <c:v> 881</c:v>
                </c:pt>
                <c:pt idx="132">
                  <c:v> 882</c:v>
                </c:pt>
                <c:pt idx="133">
                  <c:v> 883</c:v>
                </c:pt>
                <c:pt idx="134">
                  <c:v> 884</c:v>
                </c:pt>
                <c:pt idx="135">
                  <c:v> 885</c:v>
                </c:pt>
                <c:pt idx="136">
                  <c:v> 886</c:v>
                </c:pt>
                <c:pt idx="137">
                  <c:v> 887</c:v>
                </c:pt>
                <c:pt idx="138">
                  <c:v> 888</c:v>
                </c:pt>
                <c:pt idx="139">
                  <c:v> 889</c:v>
                </c:pt>
                <c:pt idx="140">
                  <c:v> 890</c:v>
                </c:pt>
                <c:pt idx="141">
                  <c:v> 891</c:v>
                </c:pt>
                <c:pt idx="142">
                  <c:v> 892</c:v>
                </c:pt>
                <c:pt idx="143">
                  <c:v> 893</c:v>
                </c:pt>
                <c:pt idx="144">
                  <c:v> 894</c:v>
                </c:pt>
                <c:pt idx="145">
                  <c:v> 895</c:v>
                </c:pt>
                <c:pt idx="146">
                  <c:v> 896</c:v>
                </c:pt>
                <c:pt idx="147">
                  <c:v> 897</c:v>
                </c:pt>
                <c:pt idx="148">
                  <c:v> 898</c:v>
                </c:pt>
                <c:pt idx="149">
                  <c:v> 899</c:v>
                </c:pt>
                <c:pt idx="150">
                  <c:v> 900</c:v>
                </c:pt>
              </c:strCache>
            </c:strRef>
          </c:cat>
          <c:val>
            <c:numRef>
              <c:f>'Enter Data 1'!$G$753:$G$903</c:f>
              <c:numCache>
                <c:formatCode>0</c:formatCode>
                <c:ptCount val="151"/>
              </c:numCache>
            </c:numRef>
          </c:val>
          <c:smooth val="0"/>
          <c:extLst>
            <c:ext xmlns:c16="http://schemas.microsoft.com/office/drawing/2014/chart" uri="{C3380CC4-5D6E-409C-BE32-E72D297353CC}">
              <c16:uniqueId val="{00000018-1121-E944-AC8C-F34A9D6E4B4C}"/>
            </c:ext>
          </c:extLst>
        </c:ser>
        <c:ser>
          <c:idx val="26"/>
          <c:order val="25"/>
          <c:tx>
            <c:v>R3 in EO</c:v>
          </c:tx>
          <c:spPr>
            <a:ln w="25400" cap="rnd">
              <a:noFill/>
              <a:round/>
            </a:ln>
            <a:effectLst/>
          </c:spPr>
          <c:marker>
            <c:symbol val="circle"/>
            <c:size val="4"/>
            <c:spPr>
              <a:solidFill>
                <a:srgbClr val="FF0000"/>
              </a:solidFill>
              <a:ln w="3175">
                <a:solidFill>
                  <a:srgbClr val="FF0000"/>
                </a:solidFill>
              </a:ln>
              <a:effectLst/>
            </c:spPr>
          </c:marker>
          <c:cat>
            <c:strRef>
              <c:f>'Enter Data 1'!$B$753:$C$903</c:f>
              <c:strCache>
                <c:ptCount val="151"/>
                <c:pt idx="0">
                  <c:v> 750</c:v>
                </c:pt>
                <c:pt idx="1">
                  <c:v> 751</c:v>
                </c:pt>
                <c:pt idx="2">
                  <c:v> 752</c:v>
                </c:pt>
                <c:pt idx="3">
                  <c:v> 753</c:v>
                </c:pt>
                <c:pt idx="4">
                  <c:v> 754</c:v>
                </c:pt>
                <c:pt idx="5">
                  <c:v> 755</c:v>
                </c:pt>
                <c:pt idx="6">
                  <c:v> 756</c:v>
                </c:pt>
                <c:pt idx="7">
                  <c:v> 757</c:v>
                </c:pt>
                <c:pt idx="8">
                  <c:v> 758</c:v>
                </c:pt>
                <c:pt idx="9">
                  <c:v> 759</c:v>
                </c:pt>
                <c:pt idx="10">
                  <c:v> 760</c:v>
                </c:pt>
                <c:pt idx="11">
                  <c:v> 761</c:v>
                </c:pt>
                <c:pt idx="12">
                  <c:v> 762</c:v>
                </c:pt>
                <c:pt idx="13">
                  <c:v> 763</c:v>
                </c:pt>
                <c:pt idx="14">
                  <c:v> 764</c:v>
                </c:pt>
                <c:pt idx="15">
                  <c:v> 765</c:v>
                </c:pt>
                <c:pt idx="16">
                  <c:v> 766</c:v>
                </c:pt>
                <c:pt idx="17">
                  <c:v> 767</c:v>
                </c:pt>
                <c:pt idx="18">
                  <c:v> 768</c:v>
                </c:pt>
                <c:pt idx="19">
                  <c:v> 769</c:v>
                </c:pt>
                <c:pt idx="20">
                  <c:v> 770</c:v>
                </c:pt>
                <c:pt idx="21">
                  <c:v> 771</c:v>
                </c:pt>
                <c:pt idx="22">
                  <c:v> 772</c:v>
                </c:pt>
                <c:pt idx="23">
                  <c:v> 773</c:v>
                </c:pt>
                <c:pt idx="24">
                  <c:v> 774</c:v>
                </c:pt>
                <c:pt idx="25">
                  <c:v> 775</c:v>
                </c:pt>
                <c:pt idx="26">
                  <c:v> 776</c:v>
                </c:pt>
                <c:pt idx="27">
                  <c:v> 777</c:v>
                </c:pt>
                <c:pt idx="28">
                  <c:v> 778</c:v>
                </c:pt>
                <c:pt idx="29">
                  <c:v> 779</c:v>
                </c:pt>
                <c:pt idx="30">
                  <c:v> 780</c:v>
                </c:pt>
                <c:pt idx="31">
                  <c:v> 781</c:v>
                </c:pt>
                <c:pt idx="32">
                  <c:v> 782</c:v>
                </c:pt>
                <c:pt idx="33">
                  <c:v> 783</c:v>
                </c:pt>
                <c:pt idx="34">
                  <c:v> 784</c:v>
                </c:pt>
                <c:pt idx="35">
                  <c:v> 785</c:v>
                </c:pt>
                <c:pt idx="36">
                  <c:v> 786</c:v>
                </c:pt>
                <c:pt idx="37">
                  <c:v> 787</c:v>
                </c:pt>
                <c:pt idx="38">
                  <c:v> 788</c:v>
                </c:pt>
                <c:pt idx="39">
                  <c:v> 789</c:v>
                </c:pt>
                <c:pt idx="40">
                  <c:v> 790</c:v>
                </c:pt>
                <c:pt idx="41">
                  <c:v> 791</c:v>
                </c:pt>
                <c:pt idx="42">
                  <c:v> 792</c:v>
                </c:pt>
                <c:pt idx="43">
                  <c:v> 793</c:v>
                </c:pt>
                <c:pt idx="44">
                  <c:v> 794</c:v>
                </c:pt>
                <c:pt idx="45">
                  <c:v> 795</c:v>
                </c:pt>
                <c:pt idx="46">
                  <c:v> 796</c:v>
                </c:pt>
                <c:pt idx="47">
                  <c:v> 797</c:v>
                </c:pt>
                <c:pt idx="48">
                  <c:v> 798</c:v>
                </c:pt>
                <c:pt idx="49">
                  <c:v> 799</c:v>
                </c:pt>
                <c:pt idx="50">
                  <c:v> 800</c:v>
                </c:pt>
                <c:pt idx="51">
                  <c:v> 801</c:v>
                </c:pt>
                <c:pt idx="52">
                  <c:v> 802</c:v>
                </c:pt>
                <c:pt idx="53">
                  <c:v> 803</c:v>
                </c:pt>
                <c:pt idx="54">
                  <c:v> 804</c:v>
                </c:pt>
                <c:pt idx="55">
                  <c:v> 805</c:v>
                </c:pt>
                <c:pt idx="56">
                  <c:v> 806</c:v>
                </c:pt>
                <c:pt idx="57">
                  <c:v> 807</c:v>
                </c:pt>
                <c:pt idx="58">
                  <c:v> 808</c:v>
                </c:pt>
                <c:pt idx="59">
                  <c:v> 809</c:v>
                </c:pt>
                <c:pt idx="60">
                  <c:v> 810</c:v>
                </c:pt>
                <c:pt idx="61">
                  <c:v> 811</c:v>
                </c:pt>
                <c:pt idx="62">
                  <c:v> 812</c:v>
                </c:pt>
                <c:pt idx="63">
                  <c:v> 813</c:v>
                </c:pt>
                <c:pt idx="64">
                  <c:v> 814</c:v>
                </c:pt>
                <c:pt idx="65">
                  <c:v> 815</c:v>
                </c:pt>
                <c:pt idx="66">
                  <c:v> 816</c:v>
                </c:pt>
                <c:pt idx="67">
                  <c:v> 817</c:v>
                </c:pt>
                <c:pt idx="68">
                  <c:v> 818</c:v>
                </c:pt>
                <c:pt idx="69">
                  <c:v> 819</c:v>
                </c:pt>
                <c:pt idx="70">
                  <c:v> 820</c:v>
                </c:pt>
                <c:pt idx="71">
                  <c:v> 821</c:v>
                </c:pt>
                <c:pt idx="72">
                  <c:v> 822</c:v>
                </c:pt>
                <c:pt idx="73">
                  <c:v> 823</c:v>
                </c:pt>
                <c:pt idx="74">
                  <c:v> 824</c:v>
                </c:pt>
                <c:pt idx="75">
                  <c:v> 825</c:v>
                </c:pt>
                <c:pt idx="76">
                  <c:v> 826</c:v>
                </c:pt>
                <c:pt idx="77">
                  <c:v> 827</c:v>
                </c:pt>
                <c:pt idx="78">
                  <c:v> 828</c:v>
                </c:pt>
                <c:pt idx="79">
                  <c:v> 829</c:v>
                </c:pt>
                <c:pt idx="80">
                  <c:v> 830</c:v>
                </c:pt>
                <c:pt idx="81">
                  <c:v> 831</c:v>
                </c:pt>
                <c:pt idx="82">
                  <c:v> 832</c:v>
                </c:pt>
                <c:pt idx="83">
                  <c:v> 833</c:v>
                </c:pt>
                <c:pt idx="84">
                  <c:v> 834</c:v>
                </c:pt>
                <c:pt idx="85">
                  <c:v> 835</c:v>
                </c:pt>
                <c:pt idx="86">
                  <c:v> 836</c:v>
                </c:pt>
                <c:pt idx="87">
                  <c:v> 837</c:v>
                </c:pt>
                <c:pt idx="88">
                  <c:v> 838</c:v>
                </c:pt>
                <c:pt idx="89">
                  <c:v> 839</c:v>
                </c:pt>
                <c:pt idx="90">
                  <c:v> 840</c:v>
                </c:pt>
                <c:pt idx="91">
                  <c:v> 841</c:v>
                </c:pt>
                <c:pt idx="92">
                  <c:v> 842</c:v>
                </c:pt>
                <c:pt idx="93">
                  <c:v> 843</c:v>
                </c:pt>
                <c:pt idx="94">
                  <c:v> 844</c:v>
                </c:pt>
                <c:pt idx="95">
                  <c:v> 845</c:v>
                </c:pt>
                <c:pt idx="96">
                  <c:v> 846</c:v>
                </c:pt>
                <c:pt idx="97">
                  <c:v> 847</c:v>
                </c:pt>
                <c:pt idx="98">
                  <c:v> 848</c:v>
                </c:pt>
                <c:pt idx="99">
                  <c:v> 849</c:v>
                </c:pt>
                <c:pt idx="100">
                  <c:v> 850</c:v>
                </c:pt>
                <c:pt idx="101">
                  <c:v> 851</c:v>
                </c:pt>
                <c:pt idx="102">
                  <c:v> 852</c:v>
                </c:pt>
                <c:pt idx="103">
                  <c:v> 853</c:v>
                </c:pt>
                <c:pt idx="104">
                  <c:v> 854</c:v>
                </c:pt>
                <c:pt idx="105">
                  <c:v> 855</c:v>
                </c:pt>
                <c:pt idx="106">
                  <c:v> 856</c:v>
                </c:pt>
                <c:pt idx="107">
                  <c:v> 857</c:v>
                </c:pt>
                <c:pt idx="108">
                  <c:v> 858</c:v>
                </c:pt>
                <c:pt idx="109">
                  <c:v> 859</c:v>
                </c:pt>
                <c:pt idx="110">
                  <c:v> 860</c:v>
                </c:pt>
                <c:pt idx="111">
                  <c:v> 861</c:v>
                </c:pt>
                <c:pt idx="112">
                  <c:v> 862</c:v>
                </c:pt>
                <c:pt idx="113">
                  <c:v> 863</c:v>
                </c:pt>
                <c:pt idx="114">
                  <c:v> 864</c:v>
                </c:pt>
                <c:pt idx="115">
                  <c:v> 865</c:v>
                </c:pt>
                <c:pt idx="116">
                  <c:v> 866</c:v>
                </c:pt>
                <c:pt idx="117">
                  <c:v> 867</c:v>
                </c:pt>
                <c:pt idx="118">
                  <c:v> 868</c:v>
                </c:pt>
                <c:pt idx="119">
                  <c:v> 869</c:v>
                </c:pt>
                <c:pt idx="120">
                  <c:v> 870</c:v>
                </c:pt>
                <c:pt idx="121">
                  <c:v> 871</c:v>
                </c:pt>
                <c:pt idx="122">
                  <c:v> 872</c:v>
                </c:pt>
                <c:pt idx="123">
                  <c:v> 873</c:v>
                </c:pt>
                <c:pt idx="124">
                  <c:v> 874</c:v>
                </c:pt>
                <c:pt idx="125">
                  <c:v> 875</c:v>
                </c:pt>
                <c:pt idx="126">
                  <c:v> 876</c:v>
                </c:pt>
                <c:pt idx="127">
                  <c:v> 877</c:v>
                </c:pt>
                <c:pt idx="128">
                  <c:v> 878</c:v>
                </c:pt>
                <c:pt idx="129">
                  <c:v> 879</c:v>
                </c:pt>
                <c:pt idx="130">
                  <c:v> 880</c:v>
                </c:pt>
                <c:pt idx="131">
                  <c:v> 881</c:v>
                </c:pt>
                <c:pt idx="132">
                  <c:v> 882</c:v>
                </c:pt>
                <c:pt idx="133">
                  <c:v> 883</c:v>
                </c:pt>
                <c:pt idx="134">
                  <c:v> 884</c:v>
                </c:pt>
                <c:pt idx="135">
                  <c:v> 885</c:v>
                </c:pt>
                <c:pt idx="136">
                  <c:v> 886</c:v>
                </c:pt>
                <c:pt idx="137">
                  <c:v> 887</c:v>
                </c:pt>
                <c:pt idx="138">
                  <c:v> 888</c:v>
                </c:pt>
                <c:pt idx="139">
                  <c:v> 889</c:v>
                </c:pt>
                <c:pt idx="140">
                  <c:v> 890</c:v>
                </c:pt>
                <c:pt idx="141">
                  <c:v> 891</c:v>
                </c:pt>
                <c:pt idx="142">
                  <c:v> 892</c:v>
                </c:pt>
                <c:pt idx="143">
                  <c:v> 893</c:v>
                </c:pt>
                <c:pt idx="144">
                  <c:v> 894</c:v>
                </c:pt>
                <c:pt idx="145">
                  <c:v> 895</c:v>
                </c:pt>
                <c:pt idx="146">
                  <c:v> 896</c:v>
                </c:pt>
                <c:pt idx="147">
                  <c:v> 897</c:v>
                </c:pt>
                <c:pt idx="148">
                  <c:v> 898</c:v>
                </c:pt>
                <c:pt idx="149">
                  <c:v> 899</c:v>
                </c:pt>
                <c:pt idx="150">
                  <c:v> 900</c:v>
                </c:pt>
              </c:strCache>
            </c:strRef>
          </c:cat>
          <c:val>
            <c:numRef>
              <c:f>'Enter Data 1'!$J$753:$J$903</c:f>
              <c:numCache>
                <c:formatCode>General</c:formatCode>
                <c:ptCount val="151"/>
              </c:numCache>
            </c:numRef>
          </c:val>
          <c:smooth val="0"/>
          <c:extLst>
            <c:ext xmlns:c16="http://schemas.microsoft.com/office/drawing/2014/chart" uri="{C3380CC4-5D6E-409C-BE32-E72D297353CC}">
              <c16:uniqueId val="{00000019-1121-E944-AC8C-F34A9D6E4B4C}"/>
            </c:ext>
          </c:extLst>
        </c:ser>
        <c:ser>
          <c:idx val="27"/>
          <c:order val="26"/>
          <c:spPr>
            <a:ln w="25400" cap="rnd">
              <a:noFill/>
              <a:round/>
            </a:ln>
            <a:effectLst/>
          </c:spPr>
          <c:marker>
            <c:symbol val="circle"/>
            <c:size val="4"/>
            <c:spPr>
              <a:solidFill>
                <a:schemeClr val="accent6">
                  <a:lumMod val="75000"/>
                </a:schemeClr>
              </a:solidFill>
              <a:ln w="9525">
                <a:noFill/>
              </a:ln>
              <a:effectLst/>
            </c:spPr>
          </c:marker>
          <c:cat>
            <c:strRef>
              <c:f>'Enter Data 1'!$B$753:$C$903</c:f>
              <c:strCache>
                <c:ptCount val="151"/>
                <c:pt idx="0">
                  <c:v> 750</c:v>
                </c:pt>
                <c:pt idx="1">
                  <c:v> 751</c:v>
                </c:pt>
                <c:pt idx="2">
                  <c:v> 752</c:v>
                </c:pt>
                <c:pt idx="3">
                  <c:v> 753</c:v>
                </c:pt>
                <c:pt idx="4">
                  <c:v> 754</c:v>
                </c:pt>
                <c:pt idx="5">
                  <c:v> 755</c:v>
                </c:pt>
                <c:pt idx="6">
                  <c:v> 756</c:v>
                </c:pt>
                <c:pt idx="7">
                  <c:v> 757</c:v>
                </c:pt>
                <c:pt idx="8">
                  <c:v> 758</c:v>
                </c:pt>
                <c:pt idx="9">
                  <c:v> 759</c:v>
                </c:pt>
                <c:pt idx="10">
                  <c:v> 760</c:v>
                </c:pt>
                <c:pt idx="11">
                  <c:v> 761</c:v>
                </c:pt>
                <c:pt idx="12">
                  <c:v> 762</c:v>
                </c:pt>
                <c:pt idx="13">
                  <c:v> 763</c:v>
                </c:pt>
                <c:pt idx="14">
                  <c:v> 764</c:v>
                </c:pt>
                <c:pt idx="15">
                  <c:v> 765</c:v>
                </c:pt>
                <c:pt idx="16">
                  <c:v> 766</c:v>
                </c:pt>
                <c:pt idx="17">
                  <c:v> 767</c:v>
                </c:pt>
                <c:pt idx="18">
                  <c:v> 768</c:v>
                </c:pt>
                <c:pt idx="19">
                  <c:v> 769</c:v>
                </c:pt>
                <c:pt idx="20">
                  <c:v> 770</c:v>
                </c:pt>
                <c:pt idx="21">
                  <c:v> 771</c:v>
                </c:pt>
                <c:pt idx="22">
                  <c:v> 772</c:v>
                </c:pt>
                <c:pt idx="23">
                  <c:v> 773</c:v>
                </c:pt>
                <c:pt idx="24">
                  <c:v> 774</c:v>
                </c:pt>
                <c:pt idx="25">
                  <c:v> 775</c:v>
                </c:pt>
                <c:pt idx="26">
                  <c:v> 776</c:v>
                </c:pt>
                <c:pt idx="27">
                  <c:v> 777</c:v>
                </c:pt>
                <c:pt idx="28">
                  <c:v> 778</c:v>
                </c:pt>
                <c:pt idx="29">
                  <c:v> 779</c:v>
                </c:pt>
                <c:pt idx="30">
                  <c:v> 780</c:v>
                </c:pt>
                <c:pt idx="31">
                  <c:v> 781</c:v>
                </c:pt>
                <c:pt idx="32">
                  <c:v> 782</c:v>
                </c:pt>
                <c:pt idx="33">
                  <c:v> 783</c:v>
                </c:pt>
                <c:pt idx="34">
                  <c:v> 784</c:v>
                </c:pt>
                <c:pt idx="35">
                  <c:v> 785</c:v>
                </c:pt>
                <c:pt idx="36">
                  <c:v> 786</c:v>
                </c:pt>
                <c:pt idx="37">
                  <c:v> 787</c:v>
                </c:pt>
                <c:pt idx="38">
                  <c:v> 788</c:v>
                </c:pt>
                <c:pt idx="39">
                  <c:v> 789</c:v>
                </c:pt>
                <c:pt idx="40">
                  <c:v> 790</c:v>
                </c:pt>
                <c:pt idx="41">
                  <c:v> 791</c:v>
                </c:pt>
                <c:pt idx="42">
                  <c:v> 792</c:v>
                </c:pt>
                <c:pt idx="43">
                  <c:v> 793</c:v>
                </c:pt>
                <c:pt idx="44">
                  <c:v> 794</c:v>
                </c:pt>
                <c:pt idx="45">
                  <c:v> 795</c:v>
                </c:pt>
                <c:pt idx="46">
                  <c:v> 796</c:v>
                </c:pt>
                <c:pt idx="47">
                  <c:v> 797</c:v>
                </c:pt>
                <c:pt idx="48">
                  <c:v> 798</c:v>
                </c:pt>
                <c:pt idx="49">
                  <c:v> 799</c:v>
                </c:pt>
                <c:pt idx="50">
                  <c:v> 800</c:v>
                </c:pt>
                <c:pt idx="51">
                  <c:v> 801</c:v>
                </c:pt>
                <c:pt idx="52">
                  <c:v> 802</c:v>
                </c:pt>
                <c:pt idx="53">
                  <c:v> 803</c:v>
                </c:pt>
                <c:pt idx="54">
                  <c:v> 804</c:v>
                </c:pt>
                <c:pt idx="55">
                  <c:v> 805</c:v>
                </c:pt>
                <c:pt idx="56">
                  <c:v> 806</c:v>
                </c:pt>
                <c:pt idx="57">
                  <c:v> 807</c:v>
                </c:pt>
                <c:pt idx="58">
                  <c:v> 808</c:v>
                </c:pt>
                <c:pt idx="59">
                  <c:v> 809</c:v>
                </c:pt>
                <c:pt idx="60">
                  <c:v> 810</c:v>
                </c:pt>
                <c:pt idx="61">
                  <c:v> 811</c:v>
                </c:pt>
                <c:pt idx="62">
                  <c:v> 812</c:v>
                </c:pt>
                <c:pt idx="63">
                  <c:v> 813</c:v>
                </c:pt>
                <c:pt idx="64">
                  <c:v> 814</c:v>
                </c:pt>
                <c:pt idx="65">
                  <c:v> 815</c:v>
                </c:pt>
                <c:pt idx="66">
                  <c:v> 816</c:v>
                </c:pt>
                <c:pt idx="67">
                  <c:v> 817</c:v>
                </c:pt>
                <c:pt idx="68">
                  <c:v> 818</c:v>
                </c:pt>
                <c:pt idx="69">
                  <c:v> 819</c:v>
                </c:pt>
                <c:pt idx="70">
                  <c:v> 820</c:v>
                </c:pt>
                <c:pt idx="71">
                  <c:v> 821</c:v>
                </c:pt>
                <c:pt idx="72">
                  <c:v> 822</c:v>
                </c:pt>
                <c:pt idx="73">
                  <c:v> 823</c:v>
                </c:pt>
                <c:pt idx="74">
                  <c:v> 824</c:v>
                </c:pt>
                <c:pt idx="75">
                  <c:v> 825</c:v>
                </c:pt>
                <c:pt idx="76">
                  <c:v> 826</c:v>
                </c:pt>
                <c:pt idx="77">
                  <c:v> 827</c:v>
                </c:pt>
                <c:pt idx="78">
                  <c:v> 828</c:v>
                </c:pt>
                <c:pt idx="79">
                  <c:v> 829</c:v>
                </c:pt>
                <c:pt idx="80">
                  <c:v> 830</c:v>
                </c:pt>
                <c:pt idx="81">
                  <c:v> 831</c:v>
                </c:pt>
                <c:pt idx="82">
                  <c:v> 832</c:v>
                </c:pt>
                <c:pt idx="83">
                  <c:v> 833</c:v>
                </c:pt>
                <c:pt idx="84">
                  <c:v> 834</c:v>
                </c:pt>
                <c:pt idx="85">
                  <c:v> 835</c:v>
                </c:pt>
                <c:pt idx="86">
                  <c:v> 836</c:v>
                </c:pt>
                <c:pt idx="87">
                  <c:v> 837</c:v>
                </c:pt>
                <c:pt idx="88">
                  <c:v> 838</c:v>
                </c:pt>
                <c:pt idx="89">
                  <c:v> 839</c:v>
                </c:pt>
                <c:pt idx="90">
                  <c:v> 840</c:v>
                </c:pt>
                <c:pt idx="91">
                  <c:v> 841</c:v>
                </c:pt>
                <c:pt idx="92">
                  <c:v> 842</c:v>
                </c:pt>
                <c:pt idx="93">
                  <c:v> 843</c:v>
                </c:pt>
                <c:pt idx="94">
                  <c:v> 844</c:v>
                </c:pt>
                <c:pt idx="95">
                  <c:v> 845</c:v>
                </c:pt>
                <c:pt idx="96">
                  <c:v> 846</c:v>
                </c:pt>
                <c:pt idx="97">
                  <c:v> 847</c:v>
                </c:pt>
                <c:pt idx="98">
                  <c:v> 848</c:v>
                </c:pt>
                <c:pt idx="99">
                  <c:v> 849</c:v>
                </c:pt>
                <c:pt idx="100">
                  <c:v> 850</c:v>
                </c:pt>
                <c:pt idx="101">
                  <c:v> 851</c:v>
                </c:pt>
                <c:pt idx="102">
                  <c:v> 852</c:v>
                </c:pt>
                <c:pt idx="103">
                  <c:v> 853</c:v>
                </c:pt>
                <c:pt idx="104">
                  <c:v> 854</c:v>
                </c:pt>
                <c:pt idx="105">
                  <c:v> 855</c:v>
                </c:pt>
                <c:pt idx="106">
                  <c:v> 856</c:v>
                </c:pt>
                <c:pt idx="107">
                  <c:v> 857</c:v>
                </c:pt>
                <c:pt idx="108">
                  <c:v> 858</c:v>
                </c:pt>
                <c:pt idx="109">
                  <c:v> 859</c:v>
                </c:pt>
                <c:pt idx="110">
                  <c:v> 860</c:v>
                </c:pt>
                <c:pt idx="111">
                  <c:v> 861</c:v>
                </c:pt>
                <c:pt idx="112">
                  <c:v> 862</c:v>
                </c:pt>
                <c:pt idx="113">
                  <c:v> 863</c:v>
                </c:pt>
                <c:pt idx="114">
                  <c:v> 864</c:v>
                </c:pt>
                <c:pt idx="115">
                  <c:v> 865</c:v>
                </c:pt>
                <c:pt idx="116">
                  <c:v> 866</c:v>
                </c:pt>
                <c:pt idx="117">
                  <c:v> 867</c:v>
                </c:pt>
                <c:pt idx="118">
                  <c:v> 868</c:v>
                </c:pt>
                <c:pt idx="119">
                  <c:v> 869</c:v>
                </c:pt>
                <c:pt idx="120">
                  <c:v> 870</c:v>
                </c:pt>
                <c:pt idx="121">
                  <c:v> 871</c:v>
                </c:pt>
                <c:pt idx="122">
                  <c:v> 872</c:v>
                </c:pt>
                <c:pt idx="123">
                  <c:v> 873</c:v>
                </c:pt>
                <c:pt idx="124">
                  <c:v> 874</c:v>
                </c:pt>
                <c:pt idx="125">
                  <c:v> 875</c:v>
                </c:pt>
                <c:pt idx="126">
                  <c:v> 876</c:v>
                </c:pt>
                <c:pt idx="127">
                  <c:v> 877</c:v>
                </c:pt>
                <c:pt idx="128">
                  <c:v> 878</c:v>
                </c:pt>
                <c:pt idx="129">
                  <c:v> 879</c:v>
                </c:pt>
                <c:pt idx="130">
                  <c:v> 880</c:v>
                </c:pt>
                <c:pt idx="131">
                  <c:v> 881</c:v>
                </c:pt>
                <c:pt idx="132">
                  <c:v> 882</c:v>
                </c:pt>
                <c:pt idx="133">
                  <c:v> 883</c:v>
                </c:pt>
                <c:pt idx="134">
                  <c:v> 884</c:v>
                </c:pt>
                <c:pt idx="135">
                  <c:v> 885</c:v>
                </c:pt>
                <c:pt idx="136">
                  <c:v> 886</c:v>
                </c:pt>
                <c:pt idx="137">
                  <c:v> 887</c:v>
                </c:pt>
                <c:pt idx="138">
                  <c:v> 888</c:v>
                </c:pt>
                <c:pt idx="139">
                  <c:v> 889</c:v>
                </c:pt>
                <c:pt idx="140">
                  <c:v> 890</c:v>
                </c:pt>
                <c:pt idx="141">
                  <c:v> 891</c:v>
                </c:pt>
                <c:pt idx="142">
                  <c:v> 892</c:v>
                </c:pt>
                <c:pt idx="143">
                  <c:v> 893</c:v>
                </c:pt>
                <c:pt idx="144">
                  <c:v> 894</c:v>
                </c:pt>
                <c:pt idx="145">
                  <c:v> 895</c:v>
                </c:pt>
                <c:pt idx="146">
                  <c:v> 896</c:v>
                </c:pt>
                <c:pt idx="147">
                  <c:v> 897</c:v>
                </c:pt>
                <c:pt idx="148">
                  <c:v> 898</c:v>
                </c:pt>
                <c:pt idx="149">
                  <c:v> 899</c:v>
                </c:pt>
                <c:pt idx="150">
                  <c:v> 900</c:v>
                </c:pt>
              </c:strCache>
            </c:strRef>
          </c:cat>
          <c:val>
            <c:numRef>
              <c:f>'Enter Data 1'!$AB$753:$AB$903</c:f>
              <c:numCache>
                <c:formatCode>General</c:formatCode>
                <c:ptCount val="151"/>
              </c:numCache>
            </c:numRef>
          </c:val>
          <c:smooth val="0"/>
          <c:extLst>
            <c:ext xmlns:c16="http://schemas.microsoft.com/office/drawing/2014/chart" uri="{C3380CC4-5D6E-409C-BE32-E72D297353CC}">
              <c16:uniqueId val="{0000001A-1121-E944-AC8C-F34A9D6E4B4C}"/>
            </c:ext>
          </c:extLst>
        </c:ser>
        <c:dLbls>
          <c:showLegendKey val="0"/>
          <c:showVal val="0"/>
          <c:showCatName val="0"/>
          <c:showSerName val="0"/>
          <c:showPercent val="0"/>
          <c:showBubbleSize val="0"/>
        </c:dLbls>
        <c:marker val="1"/>
        <c:smooth val="0"/>
        <c:axId val="561890808"/>
        <c:axId val="561888888"/>
      </c:lineChart>
      <c:catAx>
        <c:axId val="561890808"/>
        <c:scaling>
          <c:orientation val="minMax"/>
        </c:scaling>
        <c:delete val="0"/>
        <c:axPos val="b"/>
        <c:title>
          <c:tx>
            <c:rich>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r>
                  <a:rPr lang="en-US" sz="1050">
                    <a:latin typeface="Times New Roman" panose="02020603050405020304" pitchFamily="18" charset="0"/>
                    <a:cs typeface="Times New Roman" panose="02020603050405020304" pitchFamily="18" charset="0"/>
                  </a:rPr>
                  <a:t>Trials</a:t>
                </a:r>
                <a:endParaRPr lang="en-US" sz="900">
                  <a:latin typeface="Times New Roman" panose="02020603050405020304" pitchFamily="18" charset="0"/>
                  <a:cs typeface="Times New Roman" panose="02020603050405020304" pitchFamily="18" charset="0"/>
                </a:endParaRPr>
              </a:p>
            </c:rich>
          </c:tx>
          <c:layout>
            <c:manualLayout>
              <c:xMode val="edge"/>
              <c:yMode val="edge"/>
              <c:x val="0.48528797761538073"/>
              <c:y val="0.94981360590696773"/>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out"/>
        <c:minorTickMark val="none"/>
        <c:tickLblPos val="low"/>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chemeClr val="tx1"/>
                </a:solidFill>
                <a:latin typeface="Times New Roman" panose="02020603050405020304" pitchFamily="18" charset="0"/>
                <a:ea typeface="+mn-ea"/>
                <a:cs typeface="Times New Roman" panose="02020603050405020304" pitchFamily="18" charset="0"/>
              </a:defRPr>
            </a:pPr>
            <a:endParaRPr lang="en-US"/>
          </a:p>
        </c:txPr>
        <c:crossAx val="561888888"/>
        <c:crossesAt val="-5"/>
        <c:auto val="0"/>
        <c:lblAlgn val="ctr"/>
        <c:lblOffset val="100"/>
        <c:tickLblSkip val="15"/>
        <c:tickMarkSkip val="15"/>
        <c:noMultiLvlLbl val="1"/>
      </c:catAx>
      <c:valAx>
        <c:axId val="561888888"/>
        <c:scaling>
          <c:orientation val="minMax"/>
          <c:max val="12"/>
          <c:min val="-5"/>
        </c:scaling>
        <c:delete val="0"/>
        <c:axPos val="l"/>
        <c:numFmt formatCode="General" sourceLinked="1"/>
        <c:majorTickMark val="out"/>
        <c:minorTickMark val="none"/>
        <c:tickLblPos val="nextTo"/>
        <c:spPr>
          <a:solidFill>
            <a:schemeClr val="bg1"/>
          </a:solidFill>
          <a:ln>
            <a:solidFill>
              <a:schemeClr val="tx1"/>
            </a:solidFill>
          </a:ln>
          <a:effectLst/>
        </c:spPr>
        <c:txPr>
          <a:bodyPr rot="-60000000" spcFirstLastPara="1" vertOverflow="ellipsis" vert="horz" wrap="square" anchor="ctr" anchorCtr="1"/>
          <a:lstStyle/>
          <a:p>
            <a:pPr>
              <a:defRPr sz="900" b="0" i="0" u="none" strike="noStrike" kern="1200" baseline="0">
                <a:solidFill>
                  <a:schemeClr val="bg1"/>
                </a:solidFill>
                <a:latin typeface="+mn-lt"/>
                <a:ea typeface="+mn-ea"/>
                <a:cs typeface="+mn-cs"/>
              </a:defRPr>
            </a:pPr>
            <a:endParaRPr lang="en-US"/>
          </a:p>
        </c:txPr>
        <c:crossAx val="561890808"/>
        <c:crosses val="autoZero"/>
        <c:crossBetween val="midCat"/>
        <c:majorUnit val="1"/>
      </c:valAx>
      <c:valAx>
        <c:axId val="239067407"/>
        <c:scaling>
          <c:orientation val="minMax"/>
          <c:max val="17"/>
          <c:min val="0"/>
        </c:scaling>
        <c:delete val="0"/>
        <c:axPos val="r"/>
        <c:numFmt formatCode="General"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bg1"/>
                </a:solidFill>
                <a:latin typeface="+mn-lt"/>
                <a:ea typeface="+mn-ea"/>
                <a:cs typeface="+mn-cs"/>
              </a:defRPr>
            </a:pPr>
            <a:endParaRPr lang="en-US"/>
          </a:p>
        </c:txPr>
        <c:crossAx val="159216431"/>
        <c:crosses val="max"/>
        <c:crossBetween val="between"/>
      </c:valAx>
      <c:catAx>
        <c:axId val="159216431"/>
        <c:scaling>
          <c:orientation val="minMax"/>
        </c:scaling>
        <c:delete val="1"/>
        <c:axPos val="b"/>
        <c:numFmt formatCode="General" sourceLinked="1"/>
        <c:majorTickMark val="out"/>
        <c:minorTickMark val="none"/>
        <c:tickLblPos val="nextTo"/>
        <c:crossAx val="239067407"/>
        <c:crosses val="autoZero"/>
        <c:auto val="1"/>
        <c:lblAlgn val="ctr"/>
        <c:lblOffset val="100"/>
        <c:noMultiLvlLbl val="0"/>
      </c:cat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en-US"/>
    </a:p>
  </c:txPr>
  <c:printSettings>
    <c:headerFooter/>
    <c:pageMargins b="0.75" l="0.7" r="0.7" t="0.75" header="0.3" footer="0.3"/>
    <c:pageSetup/>
  </c:printSettings>
  <c:userShapes r:id="rId3"/>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latin typeface="Times New Roman" panose="02020603050405020304" pitchFamily="18" charset="0"/>
                <a:cs typeface="Times New Roman" panose="02020603050405020304" pitchFamily="18" charset="0"/>
              </a:rPr>
              <a:t>Skill-Based</a:t>
            </a:r>
            <a:r>
              <a:rPr lang="en-US" baseline="0">
                <a:latin typeface="Times New Roman" panose="02020603050405020304" pitchFamily="18" charset="0"/>
                <a:cs typeface="Times New Roman" panose="02020603050405020304" pitchFamily="18" charset="0"/>
              </a:rPr>
              <a:t> Treatment</a:t>
            </a:r>
            <a:endParaRPr lang="en-US">
              <a:latin typeface="Times New Roman" panose="02020603050405020304" pitchFamily="18" charset="0"/>
              <a:cs typeface="Times New Roman" panose="02020603050405020304" pitchFamily="18" charset="0"/>
            </a:endParaRP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3.2143372703412075E-2"/>
          <c:y val="0.1205932494419506"/>
          <c:w val="0.9501630577427822"/>
          <c:h val="0.75130191085927345"/>
        </c:manualLayout>
      </c:layout>
      <c:barChart>
        <c:barDir val="col"/>
        <c:grouping val="clustered"/>
        <c:varyColors val="0"/>
        <c:ser>
          <c:idx val="20"/>
          <c:order val="19"/>
          <c:spPr>
            <a:solidFill>
              <a:schemeClr val="bg1">
                <a:lumMod val="95000"/>
              </a:schemeClr>
            </a:solidFill>
            <a:ln w="25400">
              <a:noFill/>
            </a:ln>
            <a:effectLst/>
          </c:spPr>
          <c:invertIfNegative val="0"/>
          <c:cat>
            <c:strRef>
              <c:f>'Enter Data 1'!$C$3:$C$153</c:f>
              <c:strCache>
                <c:ptCount val="151"/>
                <c:pt idx="0">
                  <c:v> 0</c:v>
                </c:pt>
                <c:pt idx="1">
                  <c:v> 1</c:v>
                </c:pt>
                <c:pt idx="2">
                  <c:v> 2</c:v>
                </c:pt>
                <c:pt idx="3">
                  <c:v> 3</c:v>
                </c:pt>
                <c:pt idx="4">
                  <c:v> 4</c:v>
                </c:pt>
                <c:pt idx="5">
                  <c:v> 5</c:v>
                </c:pt>
                <c:pt idx="6">
                  <c:v> 6</c:v>
                </c:pt>
                <c:pt idx="7">
                  <c:v> 7</c:v>
                </c:pt>
                <c:pt idx="8">
                  <c:v> 8</c:v>
                </c:pt>
                <c:pt idx="9">
                  <c:v> 9</c:v>
                </c:pt>
                <c:pt idx="10">
                  <c:v> 10</c:v>
                </c:pt>
                <c:pt idx="11">
                  <c:v> 11</c:v>
                </c:pt>
                <c:pt idx="12">
                  <c:v> 12</c:v>
                </c:pt>
                <c:pt idx="13">
                  <c:v> 13</c:v>
                </c:pt>
                <c:pt idx="14">
                  <c:v> 14</c:v>
                </c:pt>
                <c:pt idx="15">
                  <c:v> 15</c:v>
                </c:pt>
                <c:pt idx="16">
                  <c:v> 16</c:v>
                </c:pt>
                <c:pt idx="17">
                  <c:v> 17</c:v>
                </c:pt>
                <c:pt idx="18">
                  <c:v> 18</c:v>
                </c:pt>
                <c:pt idx="19">
                  <c:v> 19</c:v>
                </c:pt>
                <c:pt idx="20">
                  <c:v> 20</c:v>
                </c:pt>
                <c:pt idx="21">
                  <c:v> 21</c:v>
                </c:pt>
                <c:pt idx="22">
                  <c:v> 22</c:v>
                </c:pt>
                <c:pt idx="23">
                  <c:v> 23</c:v>
                </c:pt>
                <c:pt idx="24">
                  <c:v> 24</c:v>
                </c:pt>
                <c:pt idx="25">
                  <c:v> 25</c:v>
                </c:pt>
                <c:pt idx="26">
                  <c:v> 26</c:v>
                </c:pt>
                <c:pt idx="27">
                  <c:v> 27</c:v>
                </c:pt>
                <c:pt idx="28">
                  <c:v> 28</c:v>
                </c:pt>
                <c:pt idx="29">
                  <c:v> 29</c:v>
                </c:pt>
                <c:pt idx="30">
                  <c:v> 30</c:v>
                </c:pt>
                <c:pt idx="31">
                  <c:v> 31</c:v>
                </c:pt>
                <c:pt idx="32">
                  <c:v> 32</c:v>
                </c:pt>
                <c:pt idx="33">
                  <c:v> 33</c:v>
                </c:pt>
                <c:pt idx="34">
                  <c:v> 34</c:v>
                </c:pt>
                <c:pt idx="35">
                  <c:v> 35</c:v>
                </c:pt>
                <c:pt idx="36">
                  <c:v> 36</c:v>
                </c:pt>
                <c:pt idx="37">
                  <c:v> 37</c:v>
                </c:pt>
                <c:pt idx="38">
                  <c:v> 38</c:v>
                </c:pt>
                <c:pt idx="39">
                  <c:v> 39</c:v>
                </c:pt>
                <c:pt idx="40">
                  <c:v> 40</c:v>
                </c:pt>
                <c:pt idx="41">
                  <c:v> 41</c:v>
                </c:pt>
                <c:pt idx="42">
                  <c:v> 42</c:v>
                </c:pt>
                <c:pt idx="43">
                  <c:v> 43</c:v>
                </c:pt>
                <c:pt idx="44">
                  <c:v> 44</c:v>
                </c:pt>
                <c:pt idx="45">
                  <c:v> 45</c:v>
                </c:pt>
                <c:pt idx="46">
                  <c:v> 46</c:v>
                </c:pt>
                <c:pt idx="47">
                  <c:v> 47</c:v>
                </c:pt>
                <c:pt idx="48">
                  <c:v> 48</c:v>
                </c:pt>
                <c:pt idx="49">
                  <c:v> 49</c:v>
                </c:pt>
                <c:pt idx="50">
                  <c:v> 50</c:v>
                </c:pt>
                <c:pt idx="51">
                  <c:v> 51</c:v>
                </c:pt>
                <c:pt idx="52">
                  <c:v> 52</c:v>
                </c:pt>
                <c:pt idx="53">
                  <c:v> 53</c:v>
                </c:pt>
                <c:pt idx="54">
                  <c:v> 54</c:v>
                </c:pt>
                <c:pt idx="55">
                  <c:v> 55</c:v>
                </c:pt>
                <c:pt idx="56">
                  <c:v> 56</c:v>
                </c:pt>
                <c:pt idx="57">
                  <c:v> 57</c:v>
                </c:pt>
                <c:pt idx="58">
                  <c:v> 58</c:v>
                </c:pt>
                <c:pt idx="59">
                  <c:v> 59</c:v>
                </c:pt>
                <c:pt idx="60">
                  <c:v> 60</c:v>
                </c:pt>
                <c:pt idx="61">
                  <c:v> 61</c:v>
                </c:pt>
                <c:pt idx="62">
                  <c:v> 62</c:v>
                </c:pt>
                <c:pt idx="63">
                  <c:v> 63</c:v>
                </c:pt>
                <c:pt idx="64">
                  <c:v> 64</c:v>
                </c:pt>
                <c:pt idx="65">
                  <c:v> 65</c:v>
                </c:pt>
                <c:pt idx="66">
                  <c:v> 66</c:v>
                </c:pt>
                <c:pt idx="67">
                  <c:v> 67</c:v>
                </c:pt>
                <c:pt idx="68">
                  <c:v> 68</c:v>
                </c:pt>
                <c:pt idx="69">
                  <c:v> 69</c:v>
                </c:pt>
                <c:pt idx="70">
                  <c:v> 70</c:v>
                </c:pt>
                <c:pt idx="71">
                  <c:v> 71</c:v>
                </c:pt>
                <c:pt idx="72">
                  <c:v> 72</c:v>
                </c:pt>
                <c:pt idx="73">
                  <c:v> 73</c:v>
                </c:pt>
                <c:pt idx="74">
                  <c:v> 74</c:v>
                </c:pt>
                <c:pt idx="75">
                  <c:v> 75</c:v>
                </c:pt>
                <c:pt idx="76">
                  <c:v> 76</c:v>
                </c:pt>
                <c:pt idx="77">
                  <c:v> 77</c:v>
                </c:pt>
                <c:pt idx="78">
                  <c:v> 78</c:v>
                </c:pt>
                <c:pt idx="79">
                  <c:v> 79</c:v>
                </c:pt>
                <c:pt idx="80">
                  <c:v> 80</c:v>
                </c:pt>
                <c:pt idx="81">
                  <c:v> 81</c:v>
                </c:pt>
                <c:pt idx="82">
                  <c:v> 82</c:v>
                </c:pt>
                <c:pt idx="83">
                  <c:v> 83</c:v>
                </c:pt>
                <c:pt idx="84">
                  <c:v> 84</c:v>
                </c:pt>
                <c:pt idx="85">
                  <c:v> 85</c:v>
                </c:pt>
                <c:pt idx="86">
                  <c:v> 86</c:v>
                </c:pt>
                <c:pt idx="87">
                  <c:v> 87</c:v>
                </c:pt>
                <c:pt idx="88">
                  <c:v> 88</c:v>
                </c:pt>
                <c:pt idx="89">
                  <c:v> 89</c:v>
                </c:pt>
                <c:pt idx="90">
                  <c:v> 90</c:v>
                </c:pt>
                <c:pt idx="91">
                  <c:v> 91</c:v>
                </c:pt>
                <c:pt idx="92">
                  <c:v> 92</c:v>
                </c:pt>
                <c:pt idx="93">
                  <c:v> 93</c:v>
                </c:pt>
                <c:pt idx="94">
                  <c:v> 94</c:v>
                </c:pt>
                <c:pt idx="95">
                  <c:v> 95</c:v>
                </c:pt>
                <c:pt idx="96">
                  <c:v> 96</c:v>
                </c:pt>
                <c:pt idx="97">
                  <c:v> 97</c:v>
                </c:pt>
                <c:pt idx="98">
                  <c:v> 98</c:v>
                </c:pt>
                <c:pt idx="99">
                  <c:v> 99</c:v>
                </c:pt>
                <c:pt idx="100">
                  <c:v> 100</c:v>
                </c:pt>
                <c:pt idx="101">
                  <c:v> 101</c:v>
                </c:pt>
                <c:pt idx="102">
                  <c:v> 102</c:v>
                </c:pt>
                <c:pt idx="103">
                  <c:v> 103</c:v>
                </c:pt>
                <c:pt idx="104">
                  <c:v> 104</c:v>
                </c:pt>
                <c:pt idx="105">
                  <c:v> 105</c:v>
                </c:pt>
                <c:pt idx="106">
                  <c:v> 106</c:v>
                </c:pt>
                <c:pt idx="107">
                  <c:v> 107</c:v>
                </c:pt>
                <c:pt idx="108">
                  <c:v> 108</c:v>
                </c:pt>
                <c:pt idx="109">
                  <c:v> 109</c:v>
                </c:pt>
                <c:pt idx="110">
                  <c:v> 110</c:v>
                </c:pt>
                <c:pt idx="111">
                  <c:v> 111</c:v>
                </c:pt>
                <c:pt idx="112">
                  <c:v> 112</c:v>
                </c:pt>
                <c:pt idx="113">
                  <c:v> 113</c:v>
                </c:pt>
                <c:pt idx="114">
                  <c:v> 114</c:v>
                </c:pt>
                <c:pt idx="115">
                  <c:v> 115</c:v>
                </c:pt>
                <c:pt idx="116">
                  <c:v> 116</c:v>
                </c:pt>
                <c:pt idx="117">
                  <c:v> 117</c:v>
                </c:pt>
                <c:pt idx="118">
                  <c:v> 118</c:v>
                </c:pt>
                <c:pt idx="119">
                  <c:v> 119</c:v>
                </c:pt>
                <c:pt idx="120">
                  <c:v> 120</c:v>
                </c:pt>
                <c:pt idx="121">
                  <c:v> 121</c:v>
                </c:pt>
                <c:pt idx="122">
                  <c:v> 122</c:v>
                </c:pt>
                <c:pt idx="123">
                  <c:v> 123</c:v>
                </c:pt>
                <c:pt idx="124">
                  <c:v> 124</c:v>
                </c:pt>
                <c:pt idx="125">
                  <c:v> 125</c:v>
                </c:pt>
                <c:pt idx="126">
                  <c:v> 126</c:v>
                </c:pt>
                <c:pt idx="127">
                  <c:v> 127</c:v>
                </c:pt>
                <c:pt idx="128">
                  <c:v> 128</c:v>
                </c:pt>
                <c:pt idx="129">
                  <c:v> 129</c:v>
                </c:pt>
                <c:pt idx="130">
                  <c:v> 130</c:v>
                </c:pt>
                <c:pt idx="131">
                  <c:v> 131</c:v>
                </c:pt>
                <c:pt idx="132">
                  <c:v> 132</c:v>
                </c:pt>
                <c:pt idx="133">
                  <c:v> 133</c:v>
                </c:pt>
                <c:pt idx="134">
                  <c:v> 134</c:v>
                </c:pt>
                <c:pt idx="135">
                  <c:v> 135</c:v>
                </c:pt>
                <c:pt idx="136">
                  <c:v> 136</c:v>
                </c:pt>
                <c:pt idx="137">
                  <c:v> 137</c:v>
                </c:pt>
                <c:pt idx="138">
                  <c:v> 138</c:v>
                </c:pt>
                <c:pt idx="139">
                  <c:v> 139</c:v>
                </c:pt>
                <c:pt idx="140">
                  <c:v> 140</c:v>
                </c:pt>
                <c:pt idx="141">
                  <c:v> 141</c:v>
                </c:pt>
                <c:pt idx="142">
                  <c:v> 142</c:v>
                </c:pt>
                <c:pt idx="143">
                  <c:v> 143</c:v>
                </c:pt>
                <c:pt idx="144">
                  <c:v> 144</c:v>
                </c:pt>
                <c:pt idx="145">
                  <c:v> 145</c:v>
                </c:pt>
                <c:pt idx="146">
                  <c:v> 146</c:v>
                </c:pt>
                <c:pt idx="147">
                  <c:v> 147</c:v>
                </c:pt>
                <c:pt idx="148">
                  <c:v> 148</c:v>
                </c:pt>
                <c:pt idx="149">
                  <c:v> 149</c:v>
                </c:pt>
                <c:pt idx="150">
                  <c:v> 150</c:v>
                </c:pt>
              </c:strCache>
            </c:strRef>
          </c:cat>
          <c:val>
            <c:numRef>
              <c:f>'Enter Data 1'!$AC$903:$AC$1053</c:f>
              <c:numCache>
                <c:formatCode>General</c:formatCode>
                <c:ptCount val="151"/>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pt idx="35">
                  <c:v>#N/A</c:v>
                </c:pt>
                <c:pt idx="36">
                  <c:v>#N/A</c:v>
                </c:pt>
                <c:pt idx="37">
                  <c:v>#N/A</c:v>
                </c:pt>
                <c:pt idx="38">
                  <c:v>#N/A</c:v>
                </c:pt>
                <c:pt idx="39">
                  <c:v>#N/A</c:v>
                </c:pt>
                <c:pt idx="40">
                  <c:v>#N/A</c:v>
                </c:pt>
                <c:pt idx="41">
                  <c:v>#N/A</c:v>
                </c:pt>
                <c:pt idx="42">
                  <c:v>#N/A</c:v>
                </c:pt>
                <c:pt idx="43">
                  <c:v>#N/A</c:v>
                </c:pt>
                <c:pt idx="44">
                  <c:v>#N/A</c:v>
                </c:pt>
                <c:pt idx="45">
                  <c:v>#N/A</c:v>
                </c:pt>
                <c:pt idx="46">
                  <c:v>#N/A</c:v>
                </c:pt>
                <c:pt idx="47">
                  <c:v>#N/A</c:v>
                </c:pt>
                <c:pt idx="48">
                  <c:v>#N/A</c:v>
                </c:pt>
                <c:pt idx="49">
                  <c:v>#N/A</c:v>
                </c:pt>
                <c:pt idx="50">
                  <c:v>#N/A</c:v>
                </c:pt>
                <c:pt idx="51">
                  <c:v>#N/A</c:v>
                </c:pt>
                <c:pt idx="52">
                  <c:v>#N/A</c:v>
                </c:pt>
                <c:pt idx="53">
                  <c:v>#N/A</c:v>
                </c:pt>
                <c:pt idx="54">
                  <c:v>#N/A</c:v>
                </c:pt>
                <c:pt idx="55">
                  <c:v>#N/A</c:v>
                </c:pt>
                <c:pt idx="56">
                  <c:v>#N/A</c:v>
                </c:pt>
                <c:pt idx="57">
                  <c:v>#N/A</c:v>
                </c:pt>
                <c:pt idx="58">
                  <c:v>#N/A</c:v>
                </c:pt>
                <c:pt idx="59">
                  <c:v>#N/A</c:v>
                </c:pt>
                <c:pt idx="60">
                  <c:v>#N/A</c:v>
                </c:pt>
                <c:pt idx="61">
                  <c:v>#N/A</c:v>
                </c:pt>
                <c:pt idx="62">
                  <c:v>#N/A</c:v>
                </c:pt>
                <c:pt idx="63">
                  <c:v>#N/A</c:v>
                </c:pt>
                <c:pt idx="64">
                  <c:v>#N/A</c:v>
                </c:pt>
                <c:pt idx="65">
                  <c:v>#N/A</c:v>
                </c:pt>
                <c:pt idx="66">
                  <c:v>#N/A</c:v>
                </c:pt>
                <c:pt idx="67">
                  <c:v>#N/A</c:v>
                </c:pt>
                <c:pt idx="68">
                  <c:v>#N/A</c:v>
                </c:pt>
                <c:pt idx="69">
                  <c:v>#N/A</c:v>
                </c:pt>
                <c:pt idx="70">
                  <c:v>#N/A</c:v>
                </c:pt>
                <c:pt idx="71">
                  <c:v>#N/A</c:v>
                </c:pt>
                <c:pt idx="72">
                  <c:v>#N/A</c:v>
                </c:pt>
                <c:pt idx="73">
                  <c:v>#N/A</c:v>
                </c:pt>
                <c:pt idx="74">
                  <c:v>#N/A</c:v>
                </c:pt>
                <c:pt idx="75">
                  <c:v>#N/A</c:v>
                </c:pt>
                <c:pt idx="76">
                  <c:v>#N/A</c:v>
                </c:pt>
                <c:pt idx="77">
                  <c:v>#N/A</c:v>
                </c:pt>
                <c:pt idx="78">
                  <c:v>#N/A</c:v>
                </c:pt>
                <c:pt idx="79">
                  <c:v>#N/A</c:v>
                </c:pt>
                <c:pt idx="80">
                  <c:v>#N/A</c:v>
                </c:pt>
                <c:pt idx="81">
                  <c:v>#N/A</c:v>
                </c:pt>
                <c:pt idx="82">
                  <c:v>#N/A</c:v>
                </c:pt>
                <c:pt idx="83">
                  <c:v>#N/A</c:v>
                </c:pt>
                <c:pt idx="84">
                  <c:v>#N/A</c:v>
                </c:pt>
                <c:pt idx="85">
                  <c:v>#N/A</c:v>
                </c:pt>
                <c:pt idx="86">
                  <c:v>#N/A</c:v>
                </c:pt>
                <c:pt idx="87">
                  <c:v>#N/A</c:v>
                </c:pt>
                <c:pt idx="88">
                  <c:v>#N/A</c:v>
                </c:pt>
                <c:pt idx="89">
                  <c:v>#N/A</c:v>
                </c:pt>
                <c:pt idx="90">
                  <c:v>#N/A</c:v>
                </c:pt>
                <c:pt idx="91">
                  <c:v>#N/A</c:v>
                </c:pt>
                <c:pt idx="92">
                  <c:v>#N/A</c:v>
                </c:pt>
                <c:pt idx="93">
                  <c:v>#N/A</c:v>
                </c:pt>
                <c:pt idx="94">
                  <c:v>#N/A</c:v>
                </c:pt>
                <c:pt idx="95">
                  <c:v>#N/A</c:v>
                </c:pt>
                <c:pt idx="96">
                  <c:v>#N/A</c:v>
                </c:pt>
                <c:pt idx="97">
                  <c:v>#N/A</c:v>
                </c:pt>
                <c:pt idx="98">
                  <c:v>#N/A</c:v>
                </c:pt>
                <c:pt idx="99">
                  <c:v>#N/A</c:v>
                </c:pt>
                <c:pt idx="100">
                  <c:v>#N/A</c:v>
                </c:pt>
                <c:pt idx="101">
                  <c:v>#N/A</c:v>
                </c:pt>
                <c:pt idx="102">
                  <c:v>#N/A</c:v>
                </c:pt>
                <c:pt idx="103">
                  <c:v>#N/A</c:v>
                </c:pt>
                <c:pt idx="104">
                  <c:v>#N/A</c:v>
                </c:pt>
                <c:pt idx="105">
                  <c:v>#N/A</c:v>
                </c:pt>
                <c:pt idx="106">
                  <c:v>#N/A</c:v>
                </c:pt>
                <c:pt idx="107">
                  <c:v>#N/A</c:v>
                </c:pt>
                <c:pt idx="108">
                  <c:v>#N/A</c:v>
                </c:pt>
                <c:pt idx="109">
                  <c:v>#N/A</c:v>
                </c:pt>
                <c:pt idx="110">
                  <c:v>#N/A</c:v>
                </c:pt>
                <c:pt idx="111">
                  <c:v>#N/A</c:v>
                </c:pt>
                <c:pt idx="112">
                  <c:v>#N/A</c:v>
                </c:pt>
                <c:pt idx="113">
                  <c:v>#N/A</c:v>
                </c:pt>
                <c:pt idx="114">
                  <c:v>#N/A</c:v>
                </c:pt>
                <c:pt idx="115">
                  <c:v>#N/A</c:v>
                </c:pt>
                <c:pt idx="116">
                  <c:v>#N/A</c:v>
                </c:pt>
                <c:pt idx="117">
                  <c:v>#N/A</c:v>
                </c:pt>
                <c:pt idx="118">
                  <c:v>#N/A</c:v>
                </c:pt>
                <c:pt idx="119">
                  <c:v>#N/A</c:v>
                </c:pt>
                <c:pt idx="120">
                  <c:v>#N/A</c:v>
                </c:pt>
                <c:pt idx="121">
                  <c:v>#N/A</c:v>
                </c:pt>
                <c:pt idx="122">
                  <c:v>#N/A</c:v>
                </c:pt>
                <c:pt idx="123">
                  <c:v>#N/A</c:v>
                </c:pt>
                <c:pt idx="124">
                  <c:v>#N/A</c:v>
                </c:pt>
                <c:pt idx="125">
                  <c:v>#N/A</c:v>
                </c:pt>
                <c:pt idx="126">
                  <c:v>#N/A</c:v>
                </c:pt>
                <c:pt idx="127">
                  <c:v>#N/A</c:v>
                </c:pt>
                <c:pt idx="128">
                  <c:v>#N/A</c:v>
                </c:pt>
                <c:pt idx="129">
                  <c:v>#N/A</c:v>
                </c:pt>
                <c:pt idx="130">
                  <c:v>#N/A</c:v>
                </c:pt>
                <c:pt idx="131">
                  <c:v>#N/A</c:v>
                </c:pt>
                <c:pt idx="132">
                  <c:v>#N/A</c:v>
                </c:pt>
                <c:pt idx="133">
                  <c:v>#N/A</c:v>
                </c:pt>
                <c:pt idx="134">
                  <c:v>#N/A</c:v>
                </c:pt>
                <c:pt idx="135">
                  <c:v>#N/A</c:v>
                </c:pt>
                <c:pt idx="136">
                  <c:v>#N/A</c:v>
                </c:pt>
                <c:pt idx="137">
                  <c:v>#N/A</c:v>
                </c:pt>
                <c:pt idx="138">
                  <c:v>#N/A</c:v>
                </c:pt>
                <c:pt idx="139">
                  <c:v>#N/A</c:v>
                </c:pt>
                <c:pt idx="140">
                  <c:v>#N/A</c:v>
                </c:pt>
                <c:pt idx="141">
                  <c:v>#N/A</c:v>
                </c:pt>
                <c:pt idx="142">
                  <c:v>#N/A</c:v>
                </c:pt>
                <c:pt idx="143">
                  <c:v>#N/A</c:v>
                </c:pt>
                <c:pt idx="144">
                  <c:v>#N/A</c:v>
                </c:pt>
                <c:pt idx="145">
                  <c:v>#N/A</c:v>
                </c:pt>
                <c:pt idx="146">
                  <c:v>#N/A</c:v>
                </c:pt>
                <c:pt idx="147">
                  <c:v>#N/A</c:v>
                </c:pt>
                <c:pt idx="148">
                  <c:v>#N/A</c:v>
                </c:pt>
                <c:pt idx="149">
                  <c:v>#N/A</c:v>
                </c:pt>
                <c:pt idx="150">
                  <c:v>#N/A</c:v>
                </c:pt>
              </c:numCache>
            </c:numRef>
          </c:val>
          <c:extLst>
            <c:ext xmlns:c16="http://schemas.microsoft.com/office/drawing/2014/chart" uri="{C3380CC4-5D6E-409C-BE32-E72D297353CC}">
              <c16:uniqueId val="{00000000-3F62-1A41-ADE0-6A608CDC42A7}"/>
            </c:ext>
          </c:extLst>
        </c:ser>
        <c:dLbls>
          <c:showLegendKey val="0"/>
          <c:showVal val="0"/>
          <c:showCatName val="0"/>
          <c:showSerName val="0"/>
          <c:showPercent val="0"/>
          <c:showBubbleSize val="0"/>
        </c:dLbls>
        <c:gapWidth val="0"/>
        <c:axId val="159216431"/>
        <c:axId val="239067407"/>
      </c:barChart>
      <c:lineChart>
        <c:grouping val="standard"/>
        <c:varyColors val="0"/>
        <c:ser>
          <c:idx val="0"/>
          <c:order val="0"/>
          <c:spPr>
            <a:ln w="12700" cap="rnd">
              <a:noFill/>
              <a:round/>
            </a:ln>
            <a:effectLst/>
          </c:spPr>
          <c:marker>
            <c:symbol val="circle"/>
            <c:size val="4"/>
            <c:spPr>
              <a:solidFill>
                <a:schemeClr val="accent4">
                  <a:lumMod val="60000"/>
                  <a:lumOff val="40000"/>
                </a:schemeClr>
              </a:solidFill>
              <a:ln w="3175">
                <a:solidFill>
                  <a:schemeClr val="accent4">
                    <a:lumMod val="60000"/>
                    <a:lumOff val="40000"/>
                  </a:schemeClr>
                </a:solidFill>
              </a:ln>
              <a:effectLst/>
            </c:spPr>
          </c:marker>
          <c:cat>
            <c:strRef>
              <c:f>'Enter Data 1'!$B$903:$C$1053</c:f>
              <c:strCache>
                <c:ptCount val="151"/>
                <c:pt idx="0">
                  <c:v> 900</c:v>
                </c:pt>
                <c:pt idx="1">
                  <c:v> 901</c:v>
                </c:pt>
                <c:pt idx="2">
                  <c:v> 902</c:v>
                </c:pt>
                <c:pt idx="3">
                  <c:v> 903</c:v>
                </c:pt>
                <c:pt idx="4">
                  <c:v> 904</c:v>
                </c:pt>
                <c:pt idx="5">
                  <c:v> 905</c:v>
                </c:pt>
                <c:pt idx="6">
                  <c:v> 906</c:v>
                </c:pt>
                <c:pt idx="7">
                  <c:v> 907</c:v>
                </c:pt>
                <c:pt idx="8">
                  <c:v> 908</c:v>
                </c:pt>
                <c:pt idx="9">
                  <c:v> 909</c:v>
                </c:pt>
                <c:pt idx="10">
                  <c:v> 910</c:v>
                </c:pt>
                <c:pt idx="11">
                  <c:v> 911</c:v>
                </c:pt>
                <c:pt idx="12">
                  <c:v> 912</c:v>
                </c:pt>
                <c:pt idx="13">
                  <c:v> 913</c:v>
                </c:pt>
                <c:pt idx="14">
                  <c:v> 914</c:v>
                </c:pt>
                <c:pt idx="15">
                  <c:v> 915</c:v>
                </c:pt>
                <c:pt idx="16">
                  <c:v> 916</c:v>
                </c:pt>
                <c:pt idx="17">
                  <c:v> 917</c:v>
                </c:pt>
                <c:pt idx="18">
                  <c:v> 918</c:v>
                </c:pt>
                <c:pt idx="19">
                  <c:v> 919</c:v>
                </c:pt>
                <c:pt idx="20">
                  <c:v> 920</c:v>
                </c:pt>
                <c:pt idx="21">
                  <c:v> 921</c:v>
                </c:pt>
                <c:pt idx="22">
                  <c:v> 922</c:v>
                </c:pt>
                <c:pt idx="23">
                  <c:v> 923</c:v>
                </c:pt>
                <c:pt idx="24">
                  <c:v> 924</c:v>
                </c:pt>
                <c:pt idx="25">
                  <c:v> 925</c:v>
                </c:pt>
                <c:pt idx="26">
                  <c:v> 926</c:v>
                </c:pt>
                <c:pt idx="27">
                  <c:v> 927</c:v>
                </c:pt>
                <c:pt idx="28">
                  <c:v> 928</c:v>
                </c:pt>
                <c:pt idx="29">
                  <c:v> 929</c:v>
                </c:pt>
                <c:pt idx="30">
                  <c:v> 930</c:v>
                </c:pt>
                <c:pt idx="31">
                  <c:v> 931</c:v>
                </c:pt>
                <c:pt idx="32">
                  <c:v> 932</c:v>
                </c:pt>
                <c:pt idx="33">
                  <c:v> 933</c:v>
                </c:pt>
                <c:pt idx="34">
                  <c:v> 934</c:v>
                </c:pt>
                <c:pt idx="35">
                  <c:v> 935</c:v>
                </c:pt>
                <c:pt idx="36">
                  <c:v> 936</c:v>
                </c:pt>
                <c:pt idx="37">
                  <c:v> 937</c:v>
                </c:pt>
                <c:pt idx="38">
                  <c:v> 938</c:v>
                </c:pt>
                <c:pt idx="39">
                  <c:v> 939</c:v>
                </c:pt>
                <c:pt idx="40">
                  <c:v> 940</c:v>
                </c:pt>
                <c:pt idx="41">
                  <c:v> 941</c:v>
                </c:pt>
                <c:pt idx="42">
                  <c:v> 942</c:v>
                </c:pt>
                <c:pt idx="43">
                  <c:v> 943</c:v>
                </c:pt>
                <c:pt idx="44">
                  <c:v> 944</c:v>
                </c:pt>
                <c:pt idx="45">
                  <c:v> 945</c:v>
                </c:pt>
                <c:pt idx="46">
                  <c:v> 946</c:v>
                </c:pt>
                <c:pt idx="47">
                  <c:v> 947</c:v>
                </c:pt>
                <c:pt idx="48">
                  <c:v> 948</c:v>
                </c:pt>
                <c:pt idx="49">
                  <c:v> 949</c:v>
                </c:pt>
                <c:pt idx="50">
                  <c:v> 950</c:v>
                </c:pt>
                <c:pt idx="51">
                  <c:v> 951</c:v>
                </c:pt>
                <c:pt idx="52">
                  <c:v> 952</c:v>
                </c:pt>
                <c:pt idx="53">
                  <c:v> 953</c:v>
                </c:pt>
                <c:pt idx="54">
                  <c:v> 954</c:v>
                </c:pt>
                <c:pt idx="55">
                  <c:v> 955</c:v>
                </c:pt>
                <c:pt idx="56">
                  <c:v> 956</c:v>
                </c:pt>
                <c:pt idx="57">
                  <c:v> 957</c:v>
                </c:pt>
                <c:pt idx="58">
                  <c:v> 958</c:v>
                </c:pt>
                <c:pt idx="59">
                  <c:v> 959</c:v>
                </c:pt>
                <c:pt idx="60">
                  <c:v> 960</c:v>
                </c:pt>
                <c:pt idx="61">
                  <c:v> 961</c:v>
                </c:pt>
                <c:pt idx="62">
                  <c:v> 962</c:v>
                </c:pt>
                <c:pt idx="63">
                  <c:v> 963</c:v>
                </c:pt>
                <c:pt idx="64">
                  <c:v> 964</c:v>
                </c:pt>
                <c:pt idx="65">
                  <c:v> 965</c:v>
                </c:pt>
                <c:pt idx="66">
                  <c:v> 966</c:v>
                </c:pt>
                <c:pt idx="67">
                  <c:v> 967</c:v>
                </c:pt>
                <c:pt idx="68">
                  <c:v> 968</c:v>
                </c:pt>
                <c:pt idx="69">
                  <c:v> 969</c:v>
                </c:pt>
                <c:pt idx="70">
                  <c:v> 970</c:v>
                </c:pt>
                <c:pt idx="71">
                  <c:v> 971</c:v>
                </c:pt>
                <c:pt idx="72">
                  <c:v> 972</c:v>
                </c:pt>
                <c:pt idx="73">
                  <c:v> 973</c:v>
                </c:pt>
                <c:pt idx="74">
                  <c:v> 974</c:v>
                </c:pt>
                <c:pt idx="75">
                  <c:v> 975</c:v>
                </c:pt>
                <c:pt idx="76">
                  <c:v> 976</c:v>
                </c:pt>
                <c:pt idx="77">
                  <c:v> 977</c:v>
                </c:pt>
                <c:pt idx="78">
                  <c:v> 978</c:v>
                </c:pt>
                <c:pt idx="79">
                  <c:v> 979</c:v>
                </c:pt>
                <c:pt idx="80">
                  <c:v> 980</c:v>
                </c:pt>
                <c:pt idx="81">
                  <c:v> 981</c:v>
                </c:pt>
                <c:pt idx="82">
                  <c:v> 982</c:v>
                </c:pt>
                <c:pt idx="83">
                  <c:v> 983</c:v>
                </c:pt>
                <c:pt idx="84">
                  <c:v> 984</c:v>
                </c:pt>
                <c:pt idx="85">
                  <c:v> 985</c:v>
                </c:pt>
                <c:pt idx="86">
                  <c:v> 986</c:v>
                </c:pt>
                <c:pt idx="87">
                  <c:v> 987</c:v>
                </c:pt>
                <c:pt idx="88">
                  <c:v> 988</c:v>
                </c:pt>
                <c:pt idx="89">
                  <c:v> 989</c:v>
                </c:pt>
                <c:pt idx="90">
                  <c:v> 990</c:v>
                </c:pt>
                <c:pt idx="91">
                  <c:v> 991</c:v>
                </c:pt>
                <c:pt idx="92">
                  <c:v> 992</c:v>
                </c:pt>
                <c:pt idx="93">
                  <c:v> 993</c:v>
                </c:pt>
                <c:pt idx="94">
                  <c:v> 994</c:v>
                </c:pt>
                <c:pt idx="95">
                  <c:v> 995</c:v>
                </c:pt>
                <c:pt idx="96">
                  <c:v> 996</c:v>
                </c:pt>
                <c:pt idx="97">
                  <c:v> 997</c:v>
                </c:pt>
                <c:pt idx="98">
                  <c:v> 998</c:v>
                </c:pt>
                <c:pt idx="99">
                  <c:v> 999</c:v>
                </c:pt>
                <c:pt idx="100">
                  <c:v> 1000</c:v>
                </c:pt>
                <c:pt idx="101">
                  <c:v> 1001</c:v>
                </c:pt>
                <c:pt idx="102">
                  <c:v> 1002</c:v>
                </c:pt>
                <c:pt idx="103">
                  <c:v> 1003</c:v>
                </c:pt>
                <c:pt idx="104">
                  <c:v> 1004</c:v>
                </c:pt>
                <c:pt idx="105">
                  <c:v> 1005</c:v>
                </c:pt>
                <c:pt idx="106">
                  <c:v> 1006</c:v>
                </c:pt>
                <c:pt idx="107">
                  <c:v> 1007</c:v>
                </c:pt>
                <c:pt idx="108">
                  <c:v> 1008</c:v>
                </c:pt>
                <c:pt idx="109">
                  <c:v> 1009</c:v>
                </c:pt>
                <c:pt idx="110">
                  <c:v> 1010</c:v>
                </c:pt>
                <c:pt idx="111">
                  <c:v> 1011</c:v>
                </c:pt>
                <c:pt idx="112">
                  <c:v> 1012</c:v>
                </c:pt>
                <c:pt idx="113">
                  <c:v> 1013</c:v>
                </c:pt>
                <c:pt idx="114">
                  <c:v> 1014</c:v>
                </c:pt>
                <c:pt idx="115">
                  <c:v> 1015</c:v>
                </c:pt>
                <c:pt idx="116">
                  <c:v> 1016</c:v>
                </c:pt>
                <c:pt idx="117">
                  <c:v> 1017</c:v>
                </c:pt>
                <c:pt idx="118">
                  <c:v> 1018</c:v>
                </c:pt>
                <c:pt idx="119">
                  <c:v> 1019</c:v>
                </c:pt>
                <c:pt idx="120">
                  <c:v> 1020</c:v>
                </c:pt>
                <c:pt idx="121">
                  <c:v> 1021</c:v>
                </c:pt>
                <c:pt idx="122">
                  <c:v> 1022</c:v>
                </c:pt>
                <c:pt idx="123">
                  <c:v> 1023</c:v>
                </c:pt>
                <c:pt idx="124">
                  <c:v> 1024</c:v>
                </c:pt>
                <c:pt idx="125">
                  <c:v> 1025</c:v>
                </c:pt>
                <c:pt idx="126">
                  <c:v> 1026</c:v>
                </c:pt>
                <c:pt idx="127">
                  <c:v> 1027</c:v>
                </c:pt>
                <c:pt idx="128">
                  <c:v> 1028</c:v>
                </c:pt>
                <c:pt idx="129">
                  <c:v> 1029</c:v>
                </c:pt>
                <c:pt idx="130">
                  <c:v> 1030</c:v>
                </c:pt>
                <c:pt idx="131">
                  <c:v> 1031</c:v>
                </c:pt>
                <c:pt idx="132">
                  <c:v> 1032</c:v>
                </c:pt>
                <c:pt idx="133">
                  <c:v> 1033</c:v>
                </c:pt>
                <c:pt idx="134">
                  <c:v> 1034</c:v>
                </c:pt>
                <c:pt idx="135">
                  <c:v> 1035</c:v>
                </c:pt>
                <c:pt idx="136">
                  <c:v> 1036</c:v>
                </c:pt>
                <c:pt idx="137">
                  <c:v> 1037</c:v>
                </c:pt>
                <c:pt idx="138">
                  <c:v> 1038</c:v>
                </c:pt>
                <c:pt idx="139">
                  <c:v> 1039</c:v>
                </c:pt>
                <c:pt idx="140">
                  <c:v> 1040</c:v>
                </c:pt>
                <c:pt idx="141">
                  <c:v> 1041</c:v>
                </c:pt>
                <c:pt idx="142">
                  <c:v> 1042</c:v>
                </c:pt>
                <c:pt idx="143">
                  <c:v> 1043</c:v>
                </c:pt>
                <c:pt idx="144">
                  <c:v> 1044</c:v>
                </c:pt>
                <c:pt idx="145">
                  <c:v> 1045</c:v>
                </c:pt>
                <c:pt idx="146">
                  <c:v> 1046</c:v>
                </c:pt>
                <c:pt idx="147">
                  <c:v> 1047</c:v>
                </c:pt>
                <c:pt idx="148">
                  <c:v> 1048</c:v>
                </c:pt>
                <c:pt idx="149">
                  <c:v> 1049</c:v>
                </c:pt>
                <c:pt idx="150">
                  <c:v> 1050</c:v>
                </c:pt>
              </c:strCache>
            </c:strRef>
          </c:cat>
          <c:val>
            <c:numRef>
              <c:f>'Enter Data 1'!$H$903:$H$1053</c:f>
              <c:numCache>
                <c:formatCode>General</c:formatCode>
                <c:ptCount val="151"/>
              </c:numCache>
            </c:numRef>
          </c:val>
          <c:smooth val="0"/>
          <c:extLst>
            <c:ext xmlns:c16="http://schemas.microsoft.com/office/drawing/2014/chart" uri="{C3380CC4-5D6E-409C-BE32-E72D297353CC}">
              <c16:uniqueId val="{00000001-3F62-1A41-ADE0-6A608CDC42A7}"/>
            </c:ext>
          </c:extLst>
        </c:ser>
        <c:ser>
          <c:idx val="1"/>
          <c:order val="1"/>
          <c:spPr>
            <a:ln w="12700" cap="rnd">
              <a:noFill/>
              <a:round/>
            </a:ln>
            <a:effectLst/>
          </c:spPr>
          <c:marker>
            <c:symbol val="circle"/>
            <c:size val="4"/>
            <c:spPr>
              <a:solidFill>
                <a:srgbClr val="FFAB2F"/>
              </a:solidFill>
              <a:ln w="3175">
                <a:solidFill>
                  <a:srgbClr val="FFAB2F"/>
                </a:solidFill>
              </a:ln>
              <a:effectLst/>
            </c:spPr>
          </c:marker>
          <c:cat>
            <c:strRef>
              <c:f>'Enter Data 1'!$B$903:$C$1053</c:f>
              <c:strCache>
                <c:ptCount val="151"/>
                <c:pt idx="0">
                  <c:v> 900</c:v>
                </c:pt>
                <c:pt idx="1">
                  <c:v> 901</c:v>
                </c:pt>
                <c:pt idx="2">
                  <c:v> 902</c:v>
                </c:pt>
                <c:pt idx="3">
                  <c:v> 903</c:v>
                </c:pt>
                <c:pt idx="4">
                  <c:v> 904</c:v>
                </c:pt>
                <c:pt idx="5">
                  <c:v> 905</c:v>
                </c:pt>
                <c:pt idx="6">
                  <c:v> 906</c:v>
                </c:pt>
                <c:pt idx="7">
                  <c:v> 907</c:v>
                </c:pt>
                <c:pt idx="8">
                  <c:v> 908</c:v>
                </c:pt>
                <c:pt idx="9">
                  <c:v> 909</c:v>
                </c:pt>
                <c:pt idx="10">
                  <c:v> 910</c:v>
                </c:pt>
                <c:pt idx="11">
                  <c:v> 911</c:v>
                </c:pt>
                <c:pt idx="12">
                  <c:v> 912</c:v>
                </c:pt>
                <c:pt idx="13">
                  <c:v> 913</c:v>
                </c:pt>
                <c:pt idx="14">
                  <c:v> 914</c:v>
                </c:pt>
                <c:pt idx="15">
                  <c:v> 915</c:v>
                </c:pt>
                <c:pt idx="16">
                  <c:v> 916</c:v>
                </c:pt>
                <c:pt idx="17">
                  <c:v> 917</c:v>
                </c:pt>
                <c:pt idx="18">
                  <c:v> 918</c:v>
                </c:pt>
                <c:pt idx="19">
                  <c:v> 919</c:v>
                </c:pt>
                <c:pt idx="20">
                  <c:v> 920</c:v>
                </c:pt>
                <c:pt idx="21">
                  <c:v> 921</c:v>
                </c:pt>
                <c:pt idx="22">
                  <c:v> 922</c:v>
                </c:pt>
                <c:pt idx="23">
                  <c:v> 923</c:v>
                </c:pt>
                <c:pt idx="24">
                  <c:v> 924</c:v>
                </c:pt>
                <c:pt idx="25">
                  <c:v> 925</c:v>
                </c:pt>
                <c:pt idx="26">
                  <c:v> 926</c:v>
                </c:pt>
                <c:pt idx="27">
                  <c:v> 927</c:v>
                </c:pt>
                <c:pt idx="28">
                  <c:v> 928</c:v>
                </c:pt>
                <c:pt idx="29">
                  <c:v> 929</c:v>
                </c:pt>
                <c:pt idx="30">
                  <c:v> 930</c:v>
                </c:pt>
                <c:pt idx="31">
                  <c:v> 931</c:v>
                </c:pt>
                <c:pt idx="32">
                  <c:v> 932</c:v>
                </c:pt>
                <c:pt idx="33">
                  <c:v> 933</c:v>
                </c:pt>
                <c:pt idx="34">
                  <c:v> 934</c:v>
                </c:pt>
                <c:pt idx="35">
                  <c:v> 935</c:v>
                </c:pt>
                <c:pt idx="36">
                  <c:v> 936</c:v>
                </c:pt>
                <c:pt idx="37">
                  <c:v> 937</c:v>
                </c:pt>
                <c:pt idx="38">
                  <c:v> 938</c:v>
                </c:pt>
                <c:pt idx="39">
                  <c:v> 939</c:v>
                </c:pt>
                <c:pt idx="40">
                  <c:v> 940</c:v>
                </c:pt>
                <c:pt idx="41">
                  <c:v> 941</c:v>
                </c:pt>
                <c:pt idx="42">
                  <c:v> 942</c:v>
                </c:pt>
                <c:pt idx="43">
                  <c:v> 943</c:v>
                </c:pt>
                <c:pt idx="44">
                  <c:v> 944</c:v>
                </c:pt>
                <c:pt idx="45">
                  <c:v> 945</c:v>
                </c:pt>
                <c:pt idx="46">
                  <c:v> 946</c:v>
                </c:pt>
                <c:pt idx="47">
                  <c:v> 947</c:v>
                </c:pt>
                <c:pt idx="48">
                  <c:v> 948</c:v>
                </c:pt>
                <c:pt idx="49">
                  <c:v> 949</c:v>
                </c:pt>
                <c:pt idx="50">
                  <c:v> 950</c:v>
                </c:pt>
                <c:pt idx="51">
                  <c:v> 951</c:v>
                </c:pt>
                <c:pt idx="52">
                  <c:v> 952</c:v>
                </c:pt>
                <c:pt idx="53">
                  <c:v> 953</c:v>
                </c:pt>
                <c:pt idx="54">
                  <c:v> 954</c:v>
                </c:pt>
                <c:pt idx="55">
                  <c:v> 955</c:v>
                </c:pt>
                <c:pt idx="56">
                  <c:v> 956</c:v>
                </c:pt>
                <c:pt idx="57">
                  <c:v> 957</c:v>
                </c:pt>
                <c:pt idx="58">
                  <c:v> 958</c:v>
                </c:pt>
                <c:pt idx="59">
                  <c:v> 959</c:v>
                </c:pt>
                <c:pt idx="60">
                  <c:v> 960</c:v>
                </c:pt>
                <c:pt idx="61">
                  <c:v> 961</c:v>
                </c:pt>
                <c:pt idx="62">
                  <c:v> 962</c:v>
                </c:pt>
                <c:pt idx="63">
                  <c:v> 963</c:v>
                </c:pt>
                <c:pt idx="64">
                  <c:v> 964</c:v>
                </c:pt>
                <c:pt idx="65">
                  <c:v> 965</c:v>
                </c:pt>
                <c:pt idx="66">
                  <c:v> 966</c:v>
                </c:pt>
                <c:pt idx="67">
                  <c:v> 967</c:v>
                </c:pt>
                <c:pt idx="68">
                  <c:v> 968</c:v>
                </c:pt>
                <c:pt idx="69">
                  <c:v> 969</c:v>
                </c:pt>
                <c:pt idx="70">
                  <c:v> 970</c:v>
                </c:pt>
                <c:pt idx="71">
                  <c:v> 971</c:v>
                </c:pt>
                <c:pt idx="72">
                  <c:v> 972</c:v>
                </c:pt>
                <c:pt idx="73">
                  <c:v> 973</c:v>
                </c:pt>
                <c:pt idx="74">
                  <c:v> 974</c:v>
                </c:pt>
                <c:pt idx="75">
                  <c:v> 975</c:v>
                </c:pt>
                <c:pt idx="76">
                  <c:v> 976</c:v>
                </c:pt>
                <c:pt idx="77">
                  <c:v> 977</c:v>
                </c:pt>
                <c:pt idx="78">
                  <c:v> 978</c:v>
                </c:pt>
                <c:pt idx="79">
                  <c:v> 979</c:v>
                </c:pt>
                <c:pt idx="80">
                  <c:v> 980</c:v>
                </c:pt>
                <c:pt idx="81">
                  <c:v> 981</c:v>
                </c:pt>
                <c:pt idx="82">
                  <c:v> 982</c:v>
                </c:pt>
                <c:pt idx="83">
                  <c:v> 983</c:v>
                </c:pt>
                <c:pt idx="84">
                  <c:v> 984</c:v>
                </c:pt>
                <c:pt idx="85">
                  <c:v> 985</c:v>
                </c:pt>
                <c:pt idx="86">
                  <c:v> 986</c:v>
                </c:pt>
                <c:pt idx="87">
                  <c:v> 987</c:v>
                </c:pt>
                <c:pt idx="88">
                  <c:v> 988</c:v>
                </c:pt>
                <c:pt idx="89">
                  <c:v> 989</c:v>
                </c:pt>
                <c:pt idx="90">
                  <c:v> 990</c:v>
                </c:pt>
                <c:pt idx="91">
                  <c:v> 991</c:v>
                </c:pt>
                <c:pt idx="92">
                  <c:v> 992</c:v>
                </c:pt>
                <c:pt idx="93">
                  <c:v> 993</c:v>
                </c:pt>
                <c:pt idx="94">
                  <c:v> 994</c:v>
                </c:pt>
                <c:pt idx="95">
                  <c:v> 995</c:v>
                </c:pt>
                <c:pt idx="96">
                  <c:v> 996</c:v>
                </c:pt>
                <c:pt idx="97">
                  <c:v> 997</c:v>
                </c:pt>
                <c:pt idx="98">
                  <c:v> 998</c:v>
                </c:pt>
                <c:pt idx="99">
                  <c:v> 999</c:v>
                </c:pt>
                <c:pt idx="100">
                  <c:v> 1000</c:v>
                </c:pt>
                <c:pt idx="101">
                  <c:v> 1001</c:v>
                </c:pt>
                <c:pt idx="102">
                  <c:v> 1002</c:v>
                </c:pt>
                <c:pt idx="103">
                  <c:v> 1003</c:v>
                </c:pt>
                <c:pt idx="104">
                  <c:v> 1004</c:v>
                </c:pt>
                <c:pt idx="105">
                  <c:v> 1005</c:v>
                </c:pt>
                <c:pt idx="106">
                  <c:v> 1006</c:v>
                </c:pt>
                <c:pt idx="107">
                  <c:v> 1007</c:v>
                </c:pt>
                <c:pt idx="108">
                  <c:v> 1008</c:v>
                </c:pt>
                <c:pt idx="109">
                  <c:v> 1009</c:v>
                </c:pt>
                <c:pt idx="110">
                  <c:v> 1010</c:v>
                </c:pt>
                <c:pt idx="111">
                  <c:v> 1011</c:v>
                </c:pt>
                <c:pt idx="112">
                  <c:v> 1012</c:v>
                </c:pt>
                <c:pt idx="113">
                  <c:v> 1013</c:v>
                </c:pt>
                <c:pt idx="114">
                  <c:v> 1014</c:v>
                </c:pt>
                <c:pt idx="115">
                  <c:v> 1015</c:v>
                </c:pt>
                <c:pt idx="116">
                  <c:v> 1016</c:v>
                </c:pt>
                <c:pt idx="117">
                  <c:v> 1017</c:v>
                </c:pt>
                <c:pt idx="118">
                  <c:v> 1018</c:v>
                </c:pt>
                <c:pt idx="119">
                  <c:v> 1019</c:v>
                </c:pt>
                <c:pt idx="120">
                  <c:v> 1020</c:v>
                </c:pt>
                <c:pt idx="121">
                  <c:v> 1021</c:v>
                </c:pt>
                <c:pt idx="122">
                  <c:v> 1022</c:v>
                </c:pt>
                <c:pt idx="123">
                  <c:v> 1023</c:v>
                </c:pt>
                <c:pt idx="124">
                  <c:v> 1024</c:v>
                </c:pt>
                <c:pt idx="125">
                  <c:v> 1025</c:v>
                </c:pt>
                <c:pt idx="126">
                  <c:v> 1026</c:v>
                </c:pt>
                <c:pt idx="127">
                  <c:v> 1027</c:v>
                </c:pt>
                <c:pt idx="128">
                  <c:v> 1028</c:v>
                </c:pt>
                <c:pt idx="129">
                  <c:v> 1029</c:v>
                </c:pt>
                <c:pt idx="130">
                  <c:v> 1030</c:v>
                </c:pt>
                <c:pt idx="131">
                  <c:v> 1031</c:v>
                </c:pt>
                <c:pt idx="132">
                  <c:v> 1032</c:v>
                </c:pt>
                <c:pt idx="133">
                  <c:v> 1033</c:v>
                </c:pt>
                <c:pt idx="134">
                  <c:v> 1034</c:v>
                </c:pt>
                <c:pt idx="135">
                  <c:v> 1035</c:v>
                </c:pt>
                <c:pt idx="136">
                  <c:v> 1036</c:v>
                </c:pt>
                <c:pt idx="137">
                  <c:v> 1037</c:v>
                </c:pt>
                <c:pt idx="138">
                  <c:v> 1038</c:v>
                </c:pt>
                <c:pt idx="139">
                  <c:v> 1039</c:v>
                </c:pt>
                <c:pt idx="140">
                  <c:v> 1040</c:v>
                </c:pt>
                <c:pt idx="141">
                  <c:v> 1041</c:v>
                </c:pt>
                <c:pt idx="142">
                  <c:v> 1042</c:v>
                </c:pt>
                <c:pt idx="143">
                  <c:v> 1043</c:v>
                </c:pt>
                <c:pt idx="144">
                  <c:v> 1044</c:v>
                </c:pt>
                <c:pt idx="145">
                  <c:v> 1045</c:v>
                </c:pt>
                <c:pt idx="146">
                  <c:v> 1046</c:v>
                </c:pt>
                <c:pt idx="147">
                  <c:v> 1047</c:v>
                </c:pt>
                <c:pt idx="148">
                  <c:v> 1048</c:v>
                </c:pt>
                <c:pt idx="149">
                  <c:v> 1049</c:v>
                </c:pt>
                <c:pt idx="150">
                  <c:v> 1050</c:v>
                </c:pt>
              </c:strCache>
            </c:strRef>
          </c:cat>
          <c:val>
            <c:numRef>
              <c:f>'Enter Data 1'!$I$903:$I$1053</c:f>
              <c:numCache>
                <c:formatCode>General</c:formatCode>
                <c:ptCount val="151"/>
              </c:numCache>
            </c:numRef>
          </c:val>
          <c:smooth val="0"/>
          <c:extLst>
            <c:ext xmlns:c16="http://schemas.microsoft.com/office/drawing/2014/chart" uri="{C3380CC4-5D6E-409C-BE32-E72D297353CC}">
              <c16:uniqueId val="{00000002-3F62-1A41-ADE0-6A608CDC42A7}"/>
            </c:ext>
          </c:extLst>
        </c:ser>
        <c:ser>
          <c:idx val="2"/>
          <c:order val="2"/>
          <c:spPr>
            <a:ln w="28575" cap="rnd">
              <a:noFill/>
              <a:round/>
            </a:ln>
            <a:effectLst/>
          </c:spPr>
          <c:marker>
            <c:symbol val="circle"/>
            <c:size val="4"/>
            <c:spPr>
              <a:noFill/>
              <a:ln w="3175">
                <a:solidFill>
                  <a:schemeClr val="accent6">
                    <a:lumMod val="60000"/>
                    <a:lumOff val="40000"/>
                  </a:schemeClr>
                </a:solidFill>
              </a:ln>
              <a:effectLst/>
            </c:spPr>
          </c:marker>
          <c:cat>
            <c:strRef>
              <c:f>'Enter Data 1'!$B$903:$C$1053</c:f>
              <c:strCache>
                <c:ptCount val="151"/>
                <c:pt idx="0">
                  <c:v> 900</c:v>
                </c:pt>
                <c:pt idx="1">
                  <c:v> 901</c:v>
                </c:pt>
                <c:pt idx="2">
                  <c:v> 902</c:v>
                </c:pt>
                <c:pt idx="3">
                  <c:v> 903</c:v>
                </c:pt>
                <c:pt idx="4">
                  <c:v> 904</c:v>
                </c:pt>
                <c:pt idx="5">
                  <c:v> 905</c:v>
                </c:pt>
                <c:pt idx="6">
                  <c:v> 906</c:v>
                </c:pt>
                <c:pt idx="7">
                  <c:v> 907</c:v>
                </c:pt>
                <c:pt idx="8">
                  <c:v> 908</c:v>
                </c:pt>
                <c:pt idx="9">
                  <c:v> 909</c:v>
                </c:pt>
                <c:pt idx="10">
                  <c:v> 910</c:v>
                </c:pt>
                <c:pt idx="11">
                  <c:v> 911</c:v>
                </c:pt>
                <c:pt idx="12">
                  <c:v> 912</c:v>
                </c:pt>
                <c:pt idx="13">
                  <c:v> 913</c:v>
                </c:pt>
                <c:pt idx="14">
                  <c:v> 914</c:v>
                </c:pt>
                <c:pt idx="15">
                  <c:v> 915</c:v>
                </c:pt>
                <c:pt idx="16">
                  <c:v> 916</c:v>
                </c:pt>
                <c:pt idx="17">
                  <c:v> 917</c:v>
                </c:pt>
                <c:pt idx="18">
                  <c:v> 918</c:v>
                </c:pt>
                <c:pt idx="19">
                  <c:v> 919</c:v>
                </c:pt>
                <c:pt idx="20">
                  <c:v> 920</c:v>
                </c:pt>
                <c:pt idx="21">
                  <c:v> 921</c:v>
                </c:pt>
                <c:pt idx="22">
                  <c:v> 922</c:v>
                </c:pt>
                <c:pt idx="23">
                  <c:v> 923</c:v>
                </c:pt>
                <c:pt idx="24">
                  <c:v> 924</c:v>
                </c:pt>
                <c:pt idx="25">
                  <c:v> 925</c:v>
                </c:pt>
                <c:pt idx="26">
                  <c:v> 926</c:v>
                </c:pt>
                <c:pt idx="27">
                  <c:v> 927</c:v>
                </c:pt>
                <c:pt idx="28">
                  <c:v> 928</c:v>
                </c:pt>
                <c:pt idx="29">
                  <c:v> 929</c:v>
                </c:pt>
                <c:pt idx="30">
                  <c:v> 930</c:v>
                </c:pt>
                <c:pt idx="31">
                  <c:v> 931</c:v>
                </c:pt>
                <c:pt idx="32">
                  <c:v> 932</c:v>
                </c:pt>
                <c:pt idx="33">
                  <c:v> 933</c:v>
                </c:pt>
                <c:pt idx="34">
                  <c:v> 934</c:v>
                </c:pt>
                <c:pt idx="35">
                  <c:v> 935</c:v>
                </c:pt>
                <c:pt idx="36">
                  <c:v> 936</c:v>
                </c:pt>
                <c:pt idx="37">
                  <c:v> 937</c:v>
                </c:pt>
                <c:pt idx="38">
                  <c:v> 938</c:v>
                </c:pt>
                <c:pt idx="39">
                  <c:v> 939</c:v>
                </c:pt>
                <c:pt idx="40">
                  <c:v> 940</c:v>
                </c:pt>
                <c:pt idx="41">
                  <c:v> 941</c:v>
                </c:pt>
                <c:pt idx="42">
                  <c:v> 942</c:v>
                </c:pt>
                <c:pt idx="43">
                  <c:v> 943</c:v>
                </c:pt>
                <c:pt idx="44">
                  <c:v> 944</c:v>
                </c:pt>
                <c:pt idx="45">
                  <c:v> 945</c:v>
                </c:pt>
                <c:pt idx="46">
                  <c:v> 946</c:v>
                </c:pt>
                <c:pt idx="47">
                  <c:v> 947</c:v>
                </c:pt>
                <c:pt idx="48">
                  <c:v> 948</c:v>
                </c:pt>
                <c:pt idx="49">
                  <c:v> 949</c:v>
                </c:pt>
                <c:pt idx="50">
                  <c:v> 950</c:v>
                </c:pt>
                <c:pt idx="51">
                  <c:v> 951</c:v>
                </c:pt>
                <c:pt idx="52">
                  <c:v> 952</c:v>
                </c:pt>
                <c:pt idx="53">
                  <c:v> 953</c:v>
                </c:pt>
                <c:pt idx="54">
                  <c:v> 954</c:v>
                </c:pt>
                <c:pt idx="55">
                  <c:v> 955</c:v>
                </c:pt>
                <c:pt idx="56">
                  <c:v> 956</c:v>
                </c:pt>
                <c:pt idx="57">
                  <c:v> 957</c:v>
                </c:pt>
                <c:pt idx="58">
                  <c:v> 958</c:v>
                </c:pt>
                <c:pt idx="59">
                  <c:v> 959</c:v>
                </c:pt>
                <c:pt idx="60">
                  <c:v> 960</c:v>
                </c:pt>
                <c:pt idx="61">
                  <c:v> 961</c:v>
                </c:pt>
                <c:pt idx="62">
                  <c:v> 962</c:v>
                </c:pt>
                <c:pt idx="63">
                  <c:v> 963</c:v>
                </c:pt>
                <c:pt idx="64">
                  <c:v> 964</c:v>
                </c:pt>
                <c:pt idx="65">
                  <c:v> 965</c:v>
                </c:pt>
                <c:pt idx="66">
                  <c:v> 966</c:v>
                </c:pt>
                <c:pt idx="67">
                  <c:v> 967</c:v>
                </c:pt>
                <c:pt idx="68">
                  <c:v> 968</c:v>
                </c:pt>
                <c:pt idx="69">
                  <c:v> 969</c:v>
                </c:pt>
                <c:pt idx="70">
                  <c:v> 970</c:v>
                </c:pt>
                <c:pt idx="71">
                  <c:v> 971</c:v>
                </c:pt>
                <c:pt idx="72">
                  <c:v> 972</c:v>
                </c:pt>
                <c:pt idx="73">
                  <c:v> 973</c:v>
                </c:pt>
                <c:pt idx="74">
                  <c:v> 974</c:v>
                </c:pt>
                <c:pt idx="75">
                  <c:v> 975</c:v>
                </c:pt>
                <c:pt idx="76">
                  <c:v> 976</c:v>
                </c:pt>
                <c:pt idx="77">
                  <c:v> 977</c:v>
                </c:pt>
                <c:pt idx="78">
                  <c:v> 978</c:v>
                </c:pt>
                <c:pt idx="79">
                  <c:v> 979</c:v>
                </c:pt>
                <c:pt idx="80">
                  <c:v> 980</c:v>
                </c:pt>
                <c:pt idx="81">
                  <c:v> 981</c:v>
                </c:pt>
                <c:pt idx="82">
                  <c:v> 982</c:v>
                </c:pt>
                <c:pt idx="83">
                  <c:v> 983</c:v>
                </c:pt>
                <c:pt idx="84">
                  <c:v> 984</c:v>
                </c:pt>
                <c:pt idx="85">
                  <c:v> 985</c:v>
                </c:pt>
                <c:pt idx="86">
                  <c:v> 986</c:v>
                </c:pt>
                <c:pt idx="87">
                  <c:v> 987</c:v>
                </c:pt>
                <c:pt idx="88">
                  <c:v> 988</c:v>
                </c:pt>
                <c:pt idx="89">
                  <c:v> 989</c:v>
                </c:pt>
                <c:pt idx="90">
                  <c:v> 990</c:v>
                </c:pt>
                <c:pt idx="91">
                  <c:v> 991</c:v>
                </c:pt>
                <c:pt idx="92">
                  <c:v> 992</c:v>
                </c:pt>
                <c:pt idx="93">
                  <c:v> 993</c:v>
                </c:pt>
                <c:pt idx="94">
                  <c:v> 994</c:v>
                </c:pt>
                <c:pt idx="95">
                  <c:v> 995</c:v>
                </c:pt>
                <c:pt idx="96">
                  <c:v> 996</c:v>
                </c:pt>
                <c:pt idx="97">
                  <c:v> 997</c:v>
                </c:pt>
                <c:pt idx="98">
                  <c:v> 998</c:v>
                </c:pt>
                <c:pt idx="99">
                  <c:v> 999</c:v>
                </c:pt>
                <c:pt idx="100">
                  <c:v> 1000</c:v>
                </c:pt>
                <c:pt idx="101">
                  <c:v> 1001</c:v>
                </c:pt>
                <c:pt idx="102">
                  <c:v> 1002</c:v>
                </c:pt>
                <c:pt idx="103">
                  <c:v> 1003</c:v>
                </c:pt>
                <c:pt idx="104">
                  <c:v> 1004</c:v>
                </c:pt>
                <c:pt idx="105">
                  <c:v> 1005</c:v>
                </c:pt>
                <c:pt idx="106">
                  <c:v> 1006</c:v>
                </c:pt>
                <c:pt idx="107">
                  <c:v> 1007</c:v>
                </c:pt>
                <c:pt idx="108">
                  <c:v> 1008</c:v>
                </c:pt>
                <c:pt idx="109">
                  <c:v> 1009</c:v>
                </c:pt>
                <c:pt idx="110">
                  <c:v> 1010</c:v>
                </c:pt>
                <c:pt idx="111">
                  <c:v> 1011</c:v>
                </c:pt>
                <c:pt idx="112">
                  <c:v> 1012</c:v>
                </c:pt>
                <c:pt idx="113">
                  <c:v> 1013</c:v>
                </c:pt>
                <c:pt idx="114">
                  <c:v> 1014</c:v>
                </c:pt>
                <c:pt idx="115">
                  <c:v> 1015</c:v>
                </c:pt>
                <c:pt idx="116">
                  <c:v> 1016</c:v>
                </c:pt>
                <c:pt idx="117">
                  <c:v> 1017</c:v>
                </c:pt>
                <c:pt idx="118">
                  <c:v> 1018</c:v>
                </c:pt>
                <c:pt idx="119">
                  <c:v> 1019</c:v>
                </c:pt>
                <c:pt idx="120">
                  <c:v> 1020</c:v>
                </c:pt>
                <c:pt idx="121">
                  <c:v> 1021</c:v>
                </c:pt>
                <c:pt idx="122">
                  <c:v> 1022</c:v>
                </c:pt>
                <c:pt idx="123">
                  <c:v> 1023</c:v>
                </c:pt>
                <c:pt idx="124">
                  <c:v> 1024</c:v>
                </c:pt>
                <c:pt idx="125">
                  <c:v> 1025</c:v>
                </c:pt>
                <c:pt idx="126">
                  <c:v> 1026</c:v>
                </c:pt>
                <c:pt idx="127">
                  <c:v> 1027</c:v>
                </c:pt>
                <c:pt idx="128">
                  <c:v> 1028</c:v>
                </c:pt>
                <c:pt idx="129">
                  <c:v> 1029</c:v>
                </c:pt>
                <c:pt idx="130">
                  <c:v> 1030</c:v>
                </c:pt>
                <c:pt idx="131">
                  <c:v> 1031</c:v>
                </c:pt>
                <c:pt idx="132">
                  <c:v> 1032</c:v>
                </c:pt>
                <c:pt idx="133">
                  <c:v> 1033</c:v>
                </c:pt>
                <c:pt idx="134">
                  <c:v> 1034</c:v>
                </c:pt>
                <c:pt idx="135">
                  <c:v> 1035</c:v>
                </c:pt>
                <c:pt idx="136">
                  <c:v> 1036</c:v>
                </c:pt>
                <c:pt idx="137">
                  <c:v> 1037</c:v>
                </c:pt>
                <c:pt idx="138">
                  <c:v> 1038</c:v>
                </c:pt>
                <c:pt idx="139">
                  <c:v> 1039</c:v>
                </c:pt>
                <c:pt idx="140">
                  <c:v> 1040</c:v>
                </c:pt>
                <c:pt idx="141">
                  <c:v> 1041</c:v>
                </c:pt>
                <c:pt idx="142">
                  <c:v> 1042</c:v>
                </c:pt>
                <c:pt idx="143">
                  <c:v> 1043</c:v>
                </c:pt>
                <c:pt idx="144">
                  <c:v> 1044</c:v>
                </c:pt>
                <c:pt idx="145">
                  <c:v> 1045</c:v>
                </c:pt>
                <c:pt idx="146">
                  <c:v> 1046</c:v>
                </c:pt>
                <c:pt idx="147">
                  <c:v> 1047</c:v>
                </c:pt>
                <c:pt idx="148">
                  <c:v> 1048</c:v>
                </c:pt>
                <c:pt idx="149">
                  <c:v> 1049</c:v>
                </c:pt>
                <c:pt idx="150">
                  <c:v> 1050</c:v>
                </c:pt>
              </c:strCache>
            </c:strRef>
          </c:cat>
          <c:val>
            <c:numRef>
              <c:f>'Enter Data 1'!$K$903:$K$1053</c:f>
              <c:numCache>
                <c:formatCode>General</c:formatCode>
                <c:ptCount val="151"/>
              </c:numCache>
            </c:numRef>
          </c:val>
          <c:smooth val="0"/>
          <c:extLst>
            <c:ext xmlns:c16="http://schemas.microsoft.com/office/drawing/2014/chart" uri="{C3380CC4-5D6E-409C-BE32-E72D297353CC}">
              <c16:uniqueId val="{00000003-3F62-1A41-ADE0-6A608CDC42A7}"/>
            </c:ext>
          </c:extLst>
        </c:ser>
        <c:ser>
          <c:idx val="3"/>
          <c:order val="3"/>
          <c:spPr>
            <a:ln w="12700" cap="rnd">
              <a:noFill/>
              <a:round/>
            </a:ln>
            <a:effectLst/>
          </c:spPr>
          <c:marker>
            <c:symbol val="circle"/>
            <c:size val="4"/>
            <c:spPr>
              <a:solidFill>
                <a:schemeClr val="accent6">
                  <a:lumMod val="60000"/>
                  <a:lumOff val="40000"/>
                </a:schemeClr>
              </a:solidFill>
              <a:ln w="3175">
                <a:solidFill>
                  <a:schemeClr val="accent6">
                    <a:lumMod val="60000"/>
                    <a:lumOff val="40000"/>
                  </a:schemeClr>
                </a:solidFill>
              </a:ln>
              <a:effectLst/>
            </c:spPr>
          </c:marker>
          <c:cat>
            <c:strRef>
              <c:f>'Enter Data 1'!$B$903:$C$1053</c:f>
              <c:strCache>
                <c:ptCount val="151"/>
                <c:pt idx="0">
                  <c:v> 900</c:v>
                </c:pt>
                <c:pt idx="1">
                  <c:v> 901</c:v>
                </c:pt>
                <c:pt idx="2">
                  <c:v> 902</c:v>
                </c:pt>
                <c:pt idx="3">
                  <c:v> 903</c:v>
                </c:pt>
                <c:pt idx="4">
                  <c:v> 904</c:v>
                </c:pt>
                <c:pt idx="5">
                  <c:v> 905</c:v>
                </c:pt>
                <c:pt idx="6">
                  <c:v> 906</c:v>
                </c:pt>
                <c:pt idx="7">
                  <c:v> 907</c:v>
                </c:pt>
                <c:pt idx="8">
                  <c:v> 908</c:v>
                </c:pt>
                <c:pt idx="9">
                  <c:v> 909</c:v>
                </c:pt>
                <c:pt idx="10">
                  <c:v> 910</c:v>
                </c:pt>
                <c:pt idx="11">
                  <c:v> 911</c:v>
                </c:pt>
                <c:pt idx="12">
                  <c:v> 912</c:v>
                </c:pt>
                <c:pt idx="13">
                  <c:v> 913</c:v>
                </c:pt>
                <c:pt idx="14">
                  <c:v> 914</c:v>
                </c:pt>
                <c:pt idx="15">
                  <c:v> 915</c:v>
                </c:pt>
                <c:pt idx="16">
                  <c:v> 916</c:v>
                </c:pt>
                <c:pt idx="17">
                  <c:v> 917</c:v>
                </c:pt>
                <c:pt idx="18">
                  <c:v> 918</c:v>
                </c:pt>
                <c:pt idx="19">
                  <c:v> 919</c:v>
                </c:pt>
                <c:pt idx="20">
                  <c:v> 920</c:v>
                </c:pt>
                <c:pt idx="21">
                  <c:v> 921</c:v>
                </c:pt>
                <c:pt idx="22">
                  <c:v> 922</c:v>
                </c:pt>
                <c:pt idx="23">
                  <c:v> 923</c:v>
                </c:pt>
                <c:pt idx="24">
                  <c:v> 924</c:v>
                </c:pt>
                <c:pt idx="25">
                  <c:v> 925</c:v>
                </c:pt>
                <c:pt idx="26">
                  <c:v> 926</c:v>
                </c:pt>
                <c:pt idx="27">
                  <c:v> 927</c:v>
                </c:pt>
                <c:pt idx="28">
                  <c:v> 928</c:v>
                </c:pt>
                <c:pt idx="29">
                  <c:v> 929</c:v>
                </c:pt>
                <c:pt idx="30">
                  <c:v> 930</c:v>
                </c:pt>
                <c:pt idx="31">
                  <c:v> 931</c:v>
                </c:pt>
                <c:pt idx="32">
                  <c:v> 932</c:v>
                </c:pt>
                <c:pt idx="33">
                  <c:v> 933</c:v>
                </c:pt>
                <c:pt idx="34">
                  <c:v> 934</c:v>
                </c:pt>
                <c:pt idx="35">
                  <c:v> 935</c:v>
                </c:pt>
                <c:pt idx="36">
                  <c:v> 936</c:v>
                </c:pt>
                <c:pt idx="37">
                  <c:v> 937</c:v>
                </c:pt>
                <c:pt idx="38">
                  <c:v> 938</c:v>
                </c:pt>
                <c:pt idx="39">
                  <c:v> 939</c:v>
                </c:pt>
                <c:pt idx="40">
                  <c:v> 940</c:v>
                </c:pt>
                <c:pt idx="41">
                  <c:v> 941</c:v>
                </c:pt>
                <c:pt idx="42">
                  <c:v> 942</c:v>
                </c:pt>
                <c:pt idx="43">
                  <c:v> 943</c:v>
                </c:pt>
                <c:pt idx="44">
                  <c:v> 944</c:v>
                </c:pt>
                <c:pt idx="45">
                  <c:v> 945</c:v>
                </c:pt>
                <c:pt idx="46">
                  <c:v> 946</c:v>
                </c:pt>
                <c:pt idx="47">
                  <c:v> 947</c:v>
                </c:pt>
                <c:pt idx="48">
                  <c:v> 948</c:v>
                </c:pt>
                <c:pt idx="49">
                  <c:v> 949</c:v>
                </c:pt>
                <c:pt idx="50">
                  <c:v> 950</c:v>
                </c:pt>
                <c:pt idx="51">
                  <c:v> 951</c:v>
                </c:pt>
                <c:pt idx="52">
                  <c:v> 952</c:v>
                </c:pt>
                <c:pt idx="53">
                  <c:v> 953</c:v>
                </c:pt>
                <c:pt idx="54">
                  <c:v> 954</c:v>
                </c:pt>
                <c:pt idx="55">
                  <c:v> 955</c:v>
                </c:pt>
                <c:pt idx="56">
                  <c:v> 956</c:v>
                </c:pt>
                <c:pt idx="57">
                  <c:v> 957</c:v>
                </c:pt>
                <c:pt idx="58">
                  <c:v> 958</c:v>
                </c:pt>
                <c:pt idx="59">
                  <c:v> 959</c:v>
                </c:pt>
                <c:pt idx="60">
                  <c:v> 960</c:v>
                </c:pt>
                <c:pt idx="61">
                  <c:v> 961</c:v>
                </c:pt>
                <c:pt idx="62">
                  <c:v> 962</c:v>
                </c:pt>
                <c:pt idx="63">
                  <c:v> 963</c:v>
                </c:pt>
                <c:pt idx="64">
                  <c:v> 964</c:v>
                </c:pt>
                <c:pt idx="65">
                  <c:v> 965</c:v>
                </c:pt>
                <c:pt idx="66">
                  <c:v> 966</c:v>
                </c:pt>
                <c:pt idx="67">
                  <c:v> 967</c:v>
                </c:pt>
                <c:pt idx="68">
                  <c:v> 968</c:v>
                </c:pt>
                <c:pt idx="69">
                  <c:v> 969</c:v>
                </c:pt>
                <c:pt idx="70">
                  <c:v> 970</c:v>
                </c:pt>
                <c:pt idx="71">
                  <c:v> 971</c:v>
                </c:pt>
                <c:pt idx="72">
                  <c:v> 972</c:v>
                </c:pt>
                <c:pt idx="73">
                  <c:v> 973</c:v>
                </c:pt>
                <c:pt idx="74">
                  <c:v> 974</c:v>
                </c:pt>
                <c:pt idx="75">
                  <c:v> 975</c:v>
                </c:pt>
                <c:pt idx="76">
                  <c:v> 976</c:v>
                </c:pt>
                <c:pt idx="77">
                  <c:v> 977</c:v>
                </c:pt>
                <c:pt idx="78">
                  <c:v> 978</c:v>
                </c:pt>
                <c:pt idx="79">
                  <c:v> 979</c:v>
                </c:pt>
                <c:pt idx="80">
                  <c:v> 980</c:v>
                </c:pt>
                <c:pt idx="81">
                  <c:v> 981</c:v>
                </c:pt>
                <c:pt idx="82">
                  <c:v> 982</c:v>
                </c:pt>
                <c:pt idx="83">
                  <c:v> 983</c:v>
                </c:pt>
                <c:pt idx="84">
                  <c:v> 984</c:v>
                </c:pt>
                <c:pt idx="85">
                  <c:v> 985</c:v>
                </c:pt>
                <c:pt idx="86">
                  <c:v> 986</c:v>
                </c:pt>
                <c:pt idx="87">
                  <c:v> 987</c:v>
                </c:pt>
                <c:pt idx="88">
                  <c:v> 988</c:v>
                </c:pt>
                <c:pt idx="89">
                  <c:v> 989</c:v>
                </c:pt>
                <c:pt idx="90">
                  <c:v> 990</c:v>
                </c:pt>
                <c:pt idx="91">
                  <c:v> 991</c:v>
                </c:pt>
                <c:pt idx="92">
                  <c:v> 992</c:v>
                </c:pt>
                <c:pt idx="93">
                  <c:v> 993</c:v>
                </c:pt>
                <c:pt idx="94">
                  <c:v> 994</c:v>
                </c:pt>
                <c:pt idx="95">
                  <c:v> 995</c:v>
                </c:pt>
                <c:pt idx="96">
                  <c:v> 996</c:v>
                </c:pt>
                <c:pt idx="97">
                  <c:v> 997</c:v>
                </c:pt>
                <c:pt idx="98">
                  <c:v> 998</c:v>
                </c:pt>
                <c:pt idx="99">
                  <c:v> 999</c:v>
                </c:pt>
                <c:pt idx="100">
                  <c:v> 1000</c:v>
                </c:pt>
                <c:pt idx="101">
                  <c:v> 1001</c:v>
                </c:pt>
                <c:pt idx="102">
                  <c:v> 1002</c:v>
                </c:pt>
                <c:pt idx="103">
                  <c:v> 1003</c:v>
                </c:pt>
                <c:pt idx="104">
                  <c:v> 1004</c:v>
                </c:pt>
                <c:pt idx="105">
                  <c:v> 1005</c:v>
                </c:pt>
                <c:pt idx="106">
                  <c:v> 1006</c:v>
                </c:pt>
                <c:pt idx="107">
                  <c:v> 1007</c:v>
                </c:pt>
                <c:pt idx="108">
                  <c:v> 1008</c:v>
                </c:pt>
                <c:pt idx="109">
                  <c:v> 1009</c:v>
                </c:pt>
                <c:pt idx="110">
                  <c:v> 1010</c:v>
                </c:pt>
                <c:pt idx="111">
                  <c:v> 1011</c:v>
                </c:pt>
                <c:pt idx="112">
                  <c:v> 1012</c:v>
                </c:pt>
                <c:pt idx="113">
                  <c:v> 1013</c:v>
                </c:pt>
                <c:pt idx="114">
                  <c:v> 1014</c:v>
                </c:pt>
                <c:pt idx="115">
                  <c:v> 1015</c:v>
                </c:pt>
                <c:pt idx="116">
                  <c:v> 1016</c:v>
                </c:pt>
                <c:pt idx="117">
                  <c:v> 1017</c:v>
                </c:pt>
                <c:pt idx="118">
                  <c:v> 1018</c:v>
                </c:pt>
                <c:pt idx="119">
                  <c:v> 1019</c:v>
                </c:pt>
                <c:pt idx="120">
                  <c:v> 1020</c:v>
                </c:pt>
                <c:pt idx="121">
                  <c:v> 1021</c:v>
                </c:pt>
                <c:pt idx="122">
                  <c:v> 1022</c:v>
                </c:pt>
                <c:pt idx="123">
                  <c:v> 1023</c:v>
                </c:pt>
                <c:pt idx="124">
                  <c:v> 1024</c:v>
                </c:pt>
                <c:pt idx="125">
                  <c:v> 1025</c:v>
                </c:pt>
                <c:pt idx="126">
                  <c:v> 1026</c:v>
                </c:pt>
                <c:pt idx="127">
                  <c:v> 1027</c:v>
                </c:pt>
                <c:pt idx="128">
                  <c:v> 1028</c:v>
                </c:pt>
                <c:pt idx="129">
                  <c:v> 1029</c:v>
                </c:pt>
                <c:pt idx="130">
                  <c:v> 1030</c:v>
                </c:pt>
                <c:pt idx="131">
                  <c:v> 1031</c:v>
                </c:pt>
                <c:pt idx="132">
                  <c:v> 1032</c:v>
                </c:pt>
                <c:pt idx="133">
                  <c:v> 1033</c:v>
                </c:pt>
                <c:pt idx="134">
                  <c:v> 1034</c:v>
                </c:pt>
                <c:pt idx="135">
                  <c:v> 1035</c:v>
                </c:pt>
                <c:pt idx="136">
                  <c:v> 1036</c:v>
                </c:pt>
                <c:pt idx="137">
                  <c:v> 1037</c:v>
                </c:pt>
                <c:pt idx="138">
                  <c:v> 1038</c:v>
                </c:pt>
                <c:pt idx="139">
                  <c:v> 1039</c:v>
                </c:pt>
                <c:pt idx="140">
                  <c:v> 1040</c:v>
                </c:pt>
                <c:pt idx="141">
                  <c:v> 1041</c:v>
                </c:pt>
                <c:pt idx="142">
                  <c:v> 1042</c:v>
                </c:pt>
                <c:pt idx="143">
                  <c:v> 1043</c:v>
                </c:pt>
                <c:pt idx="144">
                  <c:v> 1044</c:v>
                </c:pt>
                <c:pt idx="145">
                  <c:v> 1045</c:v>
                </c:pt>
                <c:pt idx="146">
                  <c:v> 1046</c:v>
                </c:pt>
                <c:pt idx="147">
                  <c:v> 1047</c:v>
                </c:pt>
                <c:pt idx="148">
                  <c:v> 1048</c:v>
                </c:pt>
                <c:pt idx="149">
                  <c:v> 1049</c:v>
                </c:pt>
                <c:pt idx="150">
                  <c:v> 1050</c:v>
                </c:pt>
              </c:strCache>
            </c:strRef>
          </c:cat>
          <c:val>
            <c:numRef>
              <c:f>'Enter Data 1'!$L$903:$L$1053</c:f>
              <c:numCache>
                <c:formatCode>General</c:formatCode>
                <c:ptCount val="151"/>
              </c:numCache>
            </c:numRef>
          </c:val>
          <c:smooth val="0"/>
          <c:extLst>
            <c:ext xmlns:c16="http://schemas.microsoft.com/office/drawing/2014/chart" uri="{C3380CC4-5D6E-409C-BE32-E72D297353CC}">
              <c16:uniqueId val="{00000004-3F62-1A41-ADE0-6A608CDC42A7}"/>
            </c:ext>
          </c:extLst>
        </c:ser>
        <c:ser>
          <c:idx val="4"/>
          <c:order val="4"/>
          <c:spPr>
            <a:ln w="12700" cap="rnd">
              <a:noFill/>
              <a:round/>
            </a:ln>
            <a:effectLst/>
          </c:spPr>
          <c:marker>
            <c:symbol val="circle"/>
            <c:size val="4"/>
            <c:spPr>
              <a:noFill/>
              <a:ln w="3175">
                <a:solidFill>
                  <a:schemeClr val="accent6">
                    <a:lumMod val="60000"/>
                    <a:lumOff val="40000"/>
                  </a:schemeClr>
                </a:solidFill>
              </a:ln>
              <a:effectLst/>
            </c:spPr>
          </c:marker>
          <c:cat>
            <c:strRef>
              <c:f>'Enter Data 1'!$B$903:$C$1053</c:f>
              <c:strCache>
                <c:ptCount val="151"/>
                <c:pt idx="0">
                  <c:v> 900</c:v>
                </c:pt>
                <c:pt idx="1">
                  <c:v> 901</c:v>
                </c:pt>
                <c:pt idx="2">
                  <c:v> 902</c:v>
                </c:pt>
                <c:pt idx="3">
                  <c:v> 903</c:v>
                </c:pt>
                <c:pt idx="4">
                  <c:v> 904</c:v>
                </c:pt>
                <c:pt idx="5">
                  <c:v> 905</c:v>
                </c:pt>
                <c:pt idx="6">
                  <c:v> 906</c:v>
                </c:pt>
                <c:pt idx="7">
                  <c:v> 907</c:v>
                </c:pt>
                <c:pt idx="8">
                  <c:v> 908</c:v>
                </c:pt>
                <c:pt idx="9">
                  <c:v> 909</c:v>
                </c:pt>
                <c:pt idx="10">
                  <c:v> 910</c:v>
                </c:pt>
                <c:pt idx="11">
                  <c:v> 911</c:v>
                </c:pt>
                <c:pt idx="12">
                  <c:v> 912</c:v>
                </c:pt>
                <c:pt idx="13">
                  <c:v> 913</c:v>
                </c:pt>
                <c:pt idx="14">
                  <c:v> 914</c:v>
                </c:pt>
                <c:pt idx="15">
                  <c:v> 915</c:v>
                </c:pt>
                <c:pt idx="16">
                  <c:v> 916</c:v>
                </c:pt>
                <c:pt idx="17">
                  <c:v> 917</c:v>
                </c:pt>
                <c:pt idx="18">
                  <c:v> 918</c:v>
                </c:pt>
                <c:pt idx="19">
                  <c:v> 919</c:v>
                </c:pt>
                <c:pt idx="20">
                  <c:v> 920</c:v>
                </c:pt>
                <c:pt idx="21">
                  <c:v> 921</c:v>
                </c:pt>
                <c:pt idx="22">
                  <c:v> 922</c:v>
                </c:pt>
                <c:pt idx="23">
                  <c:v> 923</c:v>
                </c:pt>
                <c:pt idx="24">
                  <c:v> 924</c:v>
                </c:pt>
                <c:pt idx="25">
                  <c:v> 925</c:v>
                </c:pt>
                <c:pt idx="26">
                  <c:v> 926</c:v>
                </c:pt>
                <c:pt idx="27">
                  <c:v> 927</c:v>
                </c:pt>
                <c:pt idx="28">
                  <c:v> 928</c:v>
                </c:pt>
                <c:pt idx="29">
                  <c:v> 929</c:v>
                </c:pt>
                <c:pt idx="30">
                  <c:v> 930</c:v>
                </c:pt>
                <c:pt idx="31">
                  <c:v> 931</c:v>
                </c:pt>
                <c:pt idx="32">
                  <c:v> 932</c:v>
                </c:pt>
                <c:pt idx="33">
                  <c:v> 933</c:v>
                </c:pt>
                <c:pt idx="34">
                  <c:v> 934</c:v>
                </c:pt>
                <c:pt idx="35">
                  <c:v> 935</c:v>
                </c:pt>
                <c:pt idx="36">
                  <c:v> 936</c:v>
                </c:pt>
                <c:pt idx="37">
                  <c:v> 937</c:v>
                </c:pt>
                <c:pt idx="38">
                  <c:v> 938</c:v>
                </c:pt>
                <c:pt idx="39">
                  <c:v> 939</c:v>
                </c:pt>
                <c:pt idx="40">
                  <c:v> 940</c:v>
                </c:pt>
                <c:pt idx="41">
                  <c:v> 941</c:v>
                </c:pt>
                <c:pt idx="42">
                  <c:v> 942</c:v>
                </c:pt>
                <c:pt idx="43">
                  <c:v> 943</c:v>
                </c:pt>
                <c:pt idx="44">
                  <c:v> 944</c:v>
                </c:pt>
                <c:pt idx="45">
                  <c:v> 945</c:v>
                </c:pt>
                <c:pt idx="46">
                  <c:v> 946</c:v>
                </c:pt>
                <c:pt idx="47">
                  <c:v> 947</c:v>
                </c:pt>
                <c:pt idx="48">
                  <c:v> 948</c:v>
                </c:pt>
                <c:pt idx="49">
                  <c:v> 949</c:v>
                </c:pt>
                <c:pt idx="50">
                  <c:v> 950</c:v>
                </c:pt>
                <c:pt idx="51">
                  <c:v> 951</c:v>
                </c:pt>
                <c:pt idx="52">
                  <c:v> 952</c:v>
                </c:pt>
                <c:pt idx="53">
                  <c:v> 953</c:v>
                </c:pt>
                <c:pt idx="54">
                  <c:v> 954</c:v>
                </c:pt>
                <c:pt idx="55">
                  <c:v> 955</c:v>
                </c:pt>
                <c:pt idx="56">
                  <c:v> 956</c:v>
                </c:pt>
                <c:pt idx="57">
                  <c:v> 957</c:v>
                </c:pt>
                <c:pt idx="58">
                  <c:v> 958</c:v>
                </c:pt>
                <c:pt idx="59">
                  <c:v> 959</c:v>
                </c:pt>
                <c:pt idx="60">
                  <c:v> 960</c:v>
                </c:pt>
                <c:pt idx="61">
                  <c:v> 961</c:v>
                </c:pt>
                <c:pt idx="62">
                  <c:v> 962</c:v>
                </c:pt>
                <c:pt idx="63">
                  <c:v> 963</c:v>
                </c:pt>
                <c:pt idx="64">
                  <c:v> 964</c:v>
                </c:pt>
                <c:pt idx="65">
                  <c:v> 965</c:v>
                </c:pt>
                <c:pt idx="66">
                  <c:v> 966</c:v>
                </c:pt>
                <c:pt idx="67">
                  <c:v> 967</c:v>
                </c:pt>
                <c:pt idx="68">
                  <c:v> 968</c:v>
                </c:pt>
                <c:pt idx="69">
                  <c:v> 969</c:v>
                </c:pt>
                <c:pt idx="70">
                  <c:v> 970</c:v>
                </c:pt>
                <c:pt idx="71">
                  <c:v> 971</c:v>
                </c:pt>
                <c:pt idx="72">
                  <c:v> 972</c:v>
                </c:pt>
                <c:pt idx="73">
                  <c:v> 973</c:v>
                </c:pt>
                <c:pt idx="74">
                  <c:v> 974</c:v>
                </c:pt>
                <c:pt idx="75">
                  <c:v> 975</c:v>
                </c:pt>
                <c:pt idx="76">
                  <c:v> 976</c:v>
                </c:pt>
                <c:pt idx="77">
                  <c:v> 977</c:v>
                </c:pt>
                <c:pt idx="78">
                  <c:v> 978</c:v>
                </c:pt>
                <c:pt idx="79">
                  <c:v> 979</c:v>
                </c:pt>
                <c:pt idx="80">
                  <c:v> 980</c:v>
                </c:pt>
                <c:pt idx="81">
                  <c:v> 981</c:v>
                </c:pt>
                <c:pt idx="82">
                  <c:v> 982</c:v>
                </c:pt>
                <c:pt idx="83">
                  <c:v> 983</c:v>
                </c:pt>
                <c:pt idx="84">
                  <c:v> 984</c:v>
                </c:pt>
                <c:pt idx="85">
                  <c:v> 985</c:v>
                </c:pt>
                <c:pt idx="86">
                  <c:v> 986</c:v>
                </c:pt>
                <c:pt idx="87">
                  <c:v> 987</c:v>
                </c:pt>
                <c:pt idx="88">
                  <c:v> 988</c:v>
                </c:pt>
                <c:pt idx="89">
                  <c:v> 989</c:v>
                </c:pt>
                <c:pt idx="90">
                  <c:v> 990</c:v>
                </c:pt>
                <c:pt idx="91">
                  <c:v> 991</c:v>
                </c:pt>
                <c:pt idx="92">
                  <c:v> 992</c:v>
                </c:pt>
                <c:pt idx="93">
                  <c:v> 993</c:v>
                </c:pt>
                <c:pt idx="94">
                  <c:v> 994</c:v>
                </c:pt>
                <c:pt idx="95">
                  <c:v> 995</c:v>
                </c:pt>
                <c:pt idx="96">
                  <c:v> 996</c:v>
                </c:pt>
                <c:pt idx="97">
                  <c:v> 997</c:v>
                </c:pt>
                <c:pt idx="98">
                  <c:v> 998</c:v>
                </c:pt>
                <c:pt idx="99">
                  <c:v> 999</c:v>
                </c:pt>
                <c:pt idx="100">
                  <c:v> 1000</c:v>
                </c:pt>
                <c:pt idx="101">
                  <c:v> 1001</c:v>
                </c:pt>
                <c:pt idx="102">
                  <c:v> 1002</c:v>
                </c:pt>
                <c:pt idx="103">
                  <c:v> 1003</c:v>
                </c:pt>
                <c:pt idx="104">
                  <c:v> 1004</c:v>
                </c:pt>
                <c:pt idx="105">
                  <c:v> 1005</c:v>
                </c:pt>
                <c:pt idx="106">
                  <c:v> 1006</c:v>
                </c:pt>
                <c:pt idx="107">
                  <c:v> 1007</c:v>
                </c:pt>
                <c:pt idx="108">
                  <c:v> 1008</c:v>
                </c:pt>
                <c:pt idx="109">
                  <c:v> 1009</c:v>
                </c:pt>
                <c:pt idx="110">
                  <c:v> 1010</c:v>
                </c:pt>
                <c:pt idx="111">
                  <c:v> 1011</c:v>
                </c:pt>
                <c:pt idx="112">
                  <c:v> 1012</c:v>
                </c:pt>
                <c:pt idx="113">
                  <c:v> 1013</c:v>
                </c:pt>
                <c:pt idx="114">
                  <c:v> 1014</c:v>
                </c:pt>
                <c:pt idx="115">
                  <c:v> 1015</c:v>
                </c:pt>
                <c:pt idx="116">
                  <c:v> 1016</c:v>
                </c:pt>
                <c:pt idx="117">
                  <c:v> 1017</c:v>
                </c:pt>
                <c:pt idx="118">
                  <c:v> 1018</c:v>
                </c:pt>
                <c:pt idx="119">
                  <c:v> 1019</c:v>
                </c:pt>
                <c:pt idx="120">
                  <c:v> 1020</c:v>
                </c:pt>
                <c:pt idx="121">
                  <c:v> 1021</c:v>
                </c:pt>
                <c:pt idx="122">
                  <c:v> 1022</c:v>
                </c:pt>
                <c:pt idx="123">
                  <c:v> 1023</c:v>
                </c:pt>
                <c:pt idx="124">
                  <c:v> 1024</c:v>
                </c:pt>
                <c:pt idx="125">
                  <c:v> 1025</c:v>
                </c:pt>
                <c:pt idx="126">
                  <c:v> 1026</c:v>
                </c:pt>
                <c:pt idx="127">
                  <c:v> 1027</c:v>
                </c:pt>
                <c:pt idx="128">
                  <c:v> 1028</c:v>
                </c:pt>
                <c:pt idx="129">
                  <c:v> 1029</c:v>
                </c:pt>
                <c:pt idx="130">
                  <c:v> 1030</c:v>
                </c:pt>
                <c:pt idx="131">
                  <c:v> 1031</c:v>
                </c:pt>
                <c:pt idx="132">
                  <c:v> 1032</c:v>
                </c:pt>
                <c:pt idx="133">
                  <c:v> 1033</c:v>
                </c:pt>
                <c:pt idx="134">
                  <c:v> 1034</c:v>
                </c:pt>
                <c:pt idx="135">
                  <c:v> 1035</c:v>
                </c:pt>
                <c:pt idx="136">
                  <c:v> 1036</c:v>
                </c:pt>
                <c:pt idx="137">
                  <c:v> 1037</c:v>
                </c:pt>
                <c:pt idx="138">
                  <c:v> 1038</c:v>
                </c:pt>
                <c:pt idx="139">
                  <c:v> 1039</c:v>
                </c:pt>
                <c:pt idx="140">
                  <c:v> 1040</c:v>
                </c:pt>
                <c:pt idx="141">
                  <c:v> 1041</c:v>
                </c:pt>
                <c:pt idx="142">
                  <c:v> 1042</c:v>
                </c:pt>
                <c:pt idx="143">
                  <c:v> 1043</c:v>
                </c:pt>
                <c:pt idx="144">
                  <c:v> 1044</c:v>
                </c:pt>
                <c:pt idx="145">
                  <c:v> 1045</c:v>
                </c:pt>
                <c:pt idx="146">
                  <c:v> 1046</c:v>
                </c:pt>
                <c:pt idx="147">
                  <c:v> 1047</c:v>
                </c:pt>
                <c:pt idx="148">
                  <c:v> 1048</c:v>
                </c:pt>
                <c:pt idx="149">
                  <c:v> 1049</c:v>
                </c:pt>
                <c:pt idx="150">
                  <c:v> 1050</c:v>
                </c:pt>
              </c:strCache>
            </c:strRef>
          </c:cat>
          <c:val>
            <c:numRef>
              <c:f>'Enter Data 1'!$M$903:$M$1053</c:f>
              <c:numCache>
                <c:formatCode>General</c:formatCode>
                <c:ptCount val="151"/>
              </c:numCache>
            </c:numRef>
          </c:val>
          <c:smooth val="0"/>
          <c:extLst>
            <c:ext xmlns:c16="http://schemas.microsoft.com/office/drawing/2014/chart" uri="{C3380CC4-5D6E-409C-BE32-E72D297353CC}">
              <c16:uniqueId val="{00000005-3F62-1A41-ADE0-6A608CDC42A7}"/>
            </c:ext>
          </c:extLst>
        </c:ser>
        <c:ser>
          <c:idx val="5"/>
          <c:order val="5"/>
          <c:spPr>
            <a:ln w="28575" cap="rnd">
              <a:noFill/>
              <a:round/>
            </a:ln>
            <a:effectLst/>
          </c:spPr>
          <c:marker>
            <c:symbol val="circle"/>
            <c:size val="4"/>
            <c:spPr>
              <a:solidFill>
                <a:schemeClr val="accent6">
                  <a:lumMod val="60000"/>
                  <a:lumOff val="40000"/>
                </a:schemeClr>
              </a:solidFill>
              <a:ln w="3175">
                <a:solidFill>
                  <a:schemeClr val="accent6">
                    <a:lumMod val="40000"/>
                    <a:lumOff val="60000"/>
                  </a:schemeClr>
                </a:solidFill>
              </a:ln>
              <a:effectLst/>
            </c:spPr>
          </c:marker>
          <c:cat>
            <c:strRef>
              <c:f>'Enter Data 1'!$B$903:$C$1053</c:f>
              <c:strCache>
                <c:ptCount val="151"/>
                <c:pt idx="0">
                  <c:v> 900</c:v>
                </c:pt>
                <c:pt idx="1">
                  <c:v> 901</c:v>
                </c:pt>
                <c:pt idx="2">
                  <c:v> 902</c:v>
                </c:pt>
                <c:pt idx="3">
                  <c:v> 903</c:v>
                </c:pt>
                <c:pt idx="4">
                  <c:v> 904</c:v>
                </c:pt>
                <c:pt idx="5">
                  <c:v> 905</c:v>
                </c:pt>
                <c:pt idx="6">
                  <c:v> 906</c:v>
                </c:pt>
                <c:pt idx="7">
                  <c:v> 907</c:v>
                </c:pt>
                <c:pt idx="8">
                  <c:v> 908</c:v>
                </c:pt>
                <c:pt idx="9">
                  <c:v> 909</c:v>
                </c:pt>
                <c:pt idx="10">
                  <c:v> 910</c:v>
                </c:pt>
                <c:pt idx="11">
                  <c:v> 911</c:v>
                </c:pt>
                <c:pt idx="12">
                  <c:v> 912</c:v>
                </c:pt>
                <c:pt idx="13">
                  <c:v> 913</c:v>
                </c:pt>
                <c:pt idx="14">
                  <c:v> 914</c:v>
                </c:pt>
                <c:pt idx="15">
                  <c:v> 915</c:v>
                </c:pt>
                <c:pt idx="16">
                  <c:v> 916</c:v>
                </c:pt>
                <c:pt idx="17">
                  <c:v> 917</c:v>
                </c:pt>
                <c:pt idx="18">
                  <c:v> 918</c:v>
                </c:pt>
                <c:pt idx="19">
                  <c:v> 919</c:v>
                </c:pt>
                <c:pt idx="20">
                  <c:v> 920</c:v>
                </c:pt>
                <c:pt idx="21">
                  <c:v> 921</c:v>
                </c:pt>
                <c:pt idx="22">
                  <c:v> 922</c:v>
                </c:pt>
                <c:pt idx="23">
                  <c:v> 923</c:v>
                </c:pt>
                <c:pt idx="24">
                  <c:v> 924</c:v>
                </c:pt>
                <c:pt idx="25">
                  <c:v> 925</c:v>
                </c:pt>
                <c:pt idx="26">
                  <c:v> 926</c:v>
                </c:pt>
                <c:pt idx="27">
                  <c:v> 927</c:v>
                </c:pt>
                <c:pt idx="28">
                  <c:v> 928</c:v>
                </c:pt>
                <c:pt idx="29">
                  <c:v> 929</c:v>
                </c:pt>
                <c:pt idx="30">
                  <c:v> 930</c:v>
                </c:pt>
                <c:pt idx="31">
                  <c:v> 931</c:v>
                </c:pt>
                <c:pt idx="32">
                  <c:v> 932</c:v>
                </c:pt>
                <c:pt idx="33">
                  <c:v> 933</c:v>
                </c:pt>
                <c:pt idx="34">
                  <c:v> 934</c:v>
                </c:pt>
                <c:pt idx="35">
                  <c:v> 935</c:v>
                </c:pt>
                <c:pt idx="36">
                  <c:v> 936</c:v>
                </c:pt>
                <c:pt idx="37">
                  <c:v> 937</c:v>
                </c:pt>
                <c:pt idx="38">
                  <c:v> 938</c:v>
                </c:pt>
                <c:pt idx="39">
                  <c:v> 939</c:v>
                </c:pt>
                <c:pt idx="40">
                  <c:v> 940</c:v>
                </c:pt>
                <c:pt idx="41">
                  <c:v> 941</c:v>
                </c:pt>
                <c:pt idx="42">
                  <c:v> 942</c:v>
                </c:pt>
                <c:pt idx="43">
                  <c:v> 943</c:v>
                </c:pt>
                <c:pt idx="44">
                  <c:v> 944</c:v>
                </c:pt>
                <c:pt idx="45">
                  <c:v> 945</c:v>
                </c:pt>
                <c:pt idx="46">
                  <c:v> 946</c:v>
                </c:pt>
                <c:pt idx="47">
                  <c:v> 947</c:v>
                </c:pt>
                <c:pt idx="48">
                  <c:v> 948</c:v>
                </c:pt>
                <c:pt idx="49">
                  <c:v> 949</c:v>
                </c:pt>
                <c:pt idx="50">
                  <c:v> 950</c:v>
                </c:pt>
                <c:pt idx="51">
                  <c:v> 951</c:v>
                </c:pt>
                <c:pt idx="52">
                  <c:v> 952</c:v>
                </c:pt>
                <c:pt idx="53">
                  <c:v> 953</c:v>
                </c:pt>
                <c:pt idx="54">
                  <c:v> 954</c:v>
                </c:pt>
                <c:pt idx="55">
                  <c:v> 955</c:v>
                </c:pt>
                <c:pt idx="56">
                  <c:v> 956</c:v>
                </c:pt>
                <c:pt idx="57">
                  <c:v> 957</c:v>
                </c:pt>
                <c:pt idx="58">
                  <c:v> 958</c:v>
                </c:pt>
                <c:pt idx="59">
                  <c:v> 959</c:v>
                </c:pt>
                <c:pt idx="60">
                  <c:v> 960</c:v>
                </c:pt>
                <c:pt idx="61">
                  <c:v> 961</c:v>
                </c:pt>
                <c:pt idx="62">
                  <c:v> 962</c:v>
                </c:pt>
                <c:pt idx="63">
                  <c:v> 963</c:v>
                </c:pt>
                <c:pt idx="64">
                  <c:v> 964</c:v>
                </c:pt>
                <c:pt idx="65">
                  <c:v> 965</c:v>
                </c:pt>
                <c:pt idx="66">
                  <c:v> 966</c:v>
                </c:pt>
                <c:pt idx="67">
                  <c:v> 967</c:v>
                </c:pt>
                <c:pt idx="68">
                  <c:v> 968</c:v>
                </c:pt>
                <c:pt idx="69">
                  <c:v> 969</c:v>
                </c:pt>
                <c:pt idx="70">
                  <c:v> 970</c:v>
                </c:pt>
                <c:pt idx="71">
                  <c:v> 971</c:v>
                </c:pt>
                <c:pt idx="72">
                  <c:v> 972</c:v>
                </c:pt>
                <c:pt idx="73">
                  <c:v> 973</c:v>
                </c:pt>
                <c:pt idx="74">
                  <c:v> 974</c:v>
                </c:pt>
                <c:pt idx="75">
                  <c:v> 975</c:v>
                </c:pt>
                <c:pt idx="76">
                  <c:v> 976</c:v>
                </c:pt>
                <c:pt idx="77">
                  <c:v> 977</c:v>
                </c:pt>
                <c:pt idx="78">
                  <c:v> 978</c:v>
                </c:pt>
                <c:pt idx="79">
                  <c:v> 979</c:v>
                </c:pt>
                <c:pt idx="80">
                  <c:v> 980</c:v>
                </c:pt>
                <c:pt idx="81">
                  <c:v> 981</c:v>
                </c:pt>
                <c:pt idx="82">
                  <c:v> 982</c:v>
                </c:pt>
                <c:pt idx="83">
                  <c:v> 983</c:v>
                </c:pt>
                <c:pt idx="84">
                  <c:v> 984</c:v>
                </c:pt>
                <c:pt idx="85">
                  <c:v> 985</c:v>
                </c:pt>
                <c:pt idx="86">
                  <c:v> 986</c:v>
                </c:pt>
                <c:pt idx="87">
                  <c:v> 987</c:v>
                </c:pt>
                <c:pt idx="88">
                  <c:v> 988</c:v>
                </c:pt>
                <c:pt idx="89">
                  <c:v> 989</c:v>
                </c:pt>
                <c:pt idx="90">
                  <c:v> 990</c:v>
                </c:pt>
                <c:pt idx="91">
                  <c:v> 991</c:v>
                </c:pt>
                <c:pt idx="92">
                  <c:v> 992</c:v>
                </c:pt>
                <c:pt idx="93">
                  <c:v> 993</c:v>
                </c:pt>
                <c:pt idx="94">
                  <c:v> 994</c:v>
                </c:pt>
                <c:pt idx="95">
                  <c:v> 995</c:v>
                </c:pt>
                <c:pt idx="96">
                  <c:v> 996</c:v>
                </c:pt>
                <c:pt idx="97">
                  <c:v> 997</c:v>
                </c:pt>
                <c:pt idx="98">
                  <c:v> 998</c:v>
                </c:pt>
                <c:pt idx="99">
                  <c:v> 999</c:v>
                </c:pt>
                <c:pt idx="100">
                  <c:v> 1000</c:v>
                </c:pt>
                <c:pt idx="101">
                  <c:v> 1001</c:v>
                </c:pt>
                <c:pt idx="102">
                  <c:v> 1002</c:v>
                </c:pt>
                <c:pt idx="103">
                  <c:v> 1003</c:v>
                </c:pt>
                <c:pt idx="104">
                  <c:v> 1004</c:v>
                </c:pt>
                <c:pt idx="105">
                  <c:v> 1005</c:v>
                </c:pt>
                <c:pt idx="106">
                  <c:v> 1006</c:v>
                </c:pt>
                <c:pt idx="107">
                  <c:v> 1007</c:v>
                </c:pt>
                <c:pt idx="108">
                  <c:v> 1008</c:v>
                </c:pt>
                <c:pt idx="109">
                  <c:v> 1009</c:v>
                </c:pt>
                <c:pt idx="110">
                  <c:v> 1010</c:v>
                </c:pt>
                <c:pt idx="111">
                  <c:v> 1011</c:v>
                </c:pt>
                <c:pt idx="112">
                  <c:v> 1012</c:v>
                </c:pt>
                <c:pt idx="113">
                  <c:v> 1013</c:v>
                </c:pt>
                <c:pt idx="114">
                  <c:v> 1014</c:v>
                </c:pt>
                <c:pt idx="115">
                  <c:v> 1015</c:v>
                </c:pt>
                <c:pt idx="116">
                  <c:v> 1016</c:v>
                </c:pt>
                <c:pt idx="117">
                  <c:v> 1017</c:v>
                </c:pt>
                <c:pt idx="118">
                  <c:v> 1018</c:v>
                </c:pt>
                <c:pt idx="119">
                  <c:v> 1019</c:v>
                </c:pt>
                <c:pt idx="120">
                  <c:v> 1020</c:v>
                </c:pt>
                <c:pt idx="121">
                  <c:v> 1021</c:v>
                </c:pt>
                <c:pt idx="122">
                  <c:v> 1022</c:v>
                </c:pt>
                <c:pt idx="123">
                  <c:v> 1023</c:v>
                </c:pt>
                <c:pt idx="124">
                  <c:v> 1024</c:v>
                </c:pt>
                <c:pt idx="125">
                  <c:v> 1025</c:v>
                </c:pt>
                <c:pt idx="126">
                  <c:v> 1026</c:v>
                </c:pt>
                <c:pt idx="127">
                  <c:v> 1027</c:v>
                </c:pt>
                <c:pt idx="128">
                  <c:v> 1028</c:v>
                </c:pt>
                <c:pt idx="129">
                  <c:v> 1029</c:v>
                </c:pt>
                <c:pt idx="130">
                  <c:v> 1030</c:v>
                </c:pt>
                <c:pt idx="131">
                  <c:v> 1031</c:v>
                </c:pt>
                <c:pt idx="132">
                  <c:v> 1032</c:v>
                </c:pt>
                <c:pt idx="133">
                  <c:v> 1033</c:v>
                </c:pt>
                <c:pt idx="134">
                  <c:v> 1034</c:v>
                </c:pt>
                <c:pt idx="135">
                  <c:v> 1035</c:v>
                </c:pt>
                <c:pt idx="136">
                  <c:v> 1036</c:v>
                </c:pt>
                <c:pt idx="137">
                  <c:v> 1037</c:v>
                </c:pt>
                <c:pt idx="138">
                  <c:v> 1038</c:v>
                </c:pt>
                <c:pt idx="139">
                  <c:v> 1039</c:v>
                </c:pt>
                <c:pt idx="140">
                  <c:v> 1040</c:v>
                </c:pt>
                <c:pt idx="141">
                  <c:v> 1041</c:v>
                </c:pt>
                <c:pt idx="142">
                  <c:v> 1042</c:v>
                </c:pt>
                <c:pt idx="143">
                  <c:v> 1043</c:v>
                </c:pt>
                <c:pt idx="144">
                  <c:v> 1044</c:v>
                </c:pt>
                <c:pt idx="145">
                  <c:v> 1045</c:v>
                </c:pt>
                <c:pt idx="146">
                  <c:v> 1046</c:v>
                </c:pt>
                <c:pt idx="147">
                  <c:v> 1047</c:v>
                </c:pt>
                <c:pt idx="148">
                  <c:v> 1048</c:v>
                </c:pt>
                <c:pt idx="149">
                  <c:v> 1049</c:v>
                </c:pt>
                <c:pt idx="150">
                  <c:v> 1050</c:v>
                </c:pt>
              </c:strCache>
            </c:strRef>
          </c:cat>
          <c:val>
            <c:numRef>
              <c:f>'Enter Data 1'!$N$903:$N$1053</c:f>
              <c:numCache>
                <c:formatCode>General</c:formatCode>
                <c:ptCount val="151"/>
              </c:numCache>
            </c:numRef>
          </c:val>
          <c:smooth val="0"/>
          <c:extLst>
            <c:ext xmlns:c16="http://schemas.microsoft.com/office/drawing/2014/chart" uri="{C3380CC4-5D6E-409C-BE32-E72D297353CC}">
              <c16:uniqueId val="{00000006-3F62-1A41-ADE0-6A608CDC42A7}"/>
            </c:ext>
          </c:extLst>
        </c:ser>
        <c:ser>
          <c:idx val="6"/>
          <c:order val="6"/>
          <c:spPr>
            <a:ln w="12700" cap="rnd">
              <a:noFill/>
              <a:round/>
            </a:ln>
            <a:effectLst/>
          </c:spPr>
          <c:marker>
            <c:symbol val="circle"/>
            <c:size val="4"/>
            <c:spPr>
              <a:noFill/>
              <a:ln w="3175">
                <a:solidFill>
                  <a:schemeClr val="accent6">
                    <a:lumMod val="60000"/>
                    <a:lumOff val="40000"/>
                  </a:schemeClr>
                </a:solidFill>
              </a:ln>
              <a:effectLst/>
            </c:spPr>
          </c:marker>
          <c:cat>
            <c:strRef>
              <c:f>'Enter Data 1'!$B$903:$C$1053</c:f>
              <c:strCache>
                <c:ptCount val="151"/>
                <c:pt idx="0">
                  <c:v> 900</c:v>
                </c:pt>
                <c:pt idx="1">
                  <c:v> 901</c:v>
                </c:pt>
                <c:pt idx="2">
                  <c:v> 902</c:v>
                </c:pt>
                <c:pt idx="3">
                  <c:v> 903</c:v>
                </c:pt>
                <c:pt idx="4">
                  <c:v> 904</c:v>
                </c:pt>
                <c:pt idx="5">
                  <c:v> 905</c:v>
                </c:pt>
                <c:pt idx="6">
                  <c:v> 906</c:v>
                </c:pt>
                <c:pt idx="7">
                  <c:v> 907</c:v>
                </c:pt>
                <c:pt idx="8">
                  <c:v> 908</c:v>
                </c:pt>
                <c:pt idx="9">
                  <c:v> 909</c:v>
                </c:pt>
                <c:pt idx="10">
                  <c:v> 910</c:v>
                </c:pt>
                <c:pt idx="11">
                  <c:v> 911</c:v>
                </c:pt>
                <c:pt idx="12">
                  <c:v> 912</c:v>
                </c:pt>
                <c:pt idx="13">
                  <c:v> 913</c:v>
                </c:pt>
                <c:pt idx="14">
                  <c:v> 914</c:v>
                </c:pt>
                <c:pt idx="15">
                  <c:v> 915</c:v>
                </c:pt>
                <c:pt idx="16">
                  <c:v> 916</c:v>
                </c:pt>
                <c:pt idx="17">
                  <c:v> 917</c:v>
                </c:pt>
                <c:pt idx="18">
                  <c:v> 918</c:v>
                </c:pt>
                <c:pt idx="19">
                  <c:v> 919</c:v>
                </c:pt>
                <c:pt idx="20">
                  <c:v> 920</c:v>
                </c:pt>
                <c:pt idx="21">
                  <c:v> 921</c:v>
                </c:pt>
                <c:pt idx="22">
                  <c:v> 922</c:v>
                </c:pt>
                <c:pt idx="23">
                  <c:v> 923</c:v>
                </c:pt>
                <c:pt idx="24">
                  <c:v> 924</c:v>
                </c:pt>
                <c:pt idx="25">
                  <c:v> 925</c:v>
                </c:pt>
                <c:pt idx="26">
                  <c:v> 926</c:v>
                </c:pt>
                <c:pt idx="27">
                  <c:v> 927</c:v>
                </c:pt>
                <c:pt idx="28">
                  <c:v> 928</c:v>
                </c:pt>
                <c:pt idx="29">
                  <c:v> 929</c:v>
                </c:pt>
                <c:pt idx="30">
                  <c:v> 930</c:v>
                </c:pt>
                <c:pt idx="31">
                  <c:v> 931</c:v>
                </c:pt>
                <c:pt idx="32">
                  <c:v> 932</c:v>
                </c:pt>
                <c:pt idx="33">
                  <c:v> 933</c:v>
                </c:pt>
                <c:pt idx="34">
                  <c:v> 934</c:v>
                </c:pt>
                <c:pt idx="35">
                  <c:v> 935</c:v>
                </c:pt>
                <c:pt idx="36">
                  <c:v> 936</c:v>
                </c:pt>
                <c:pt idx="37">
                  <c:v> 937</c:v>
                </c:pt>
                <c:pt idx="38">
                  <c:v> 938</c:v>
                </c:pt>
                <c:pt idx="39">
                  <c:v> 939</c:v>
                </c:pt>
                <c:pt idx="40">
                  <c:v> 940</c:v>
                </c:pt>
                <c:pt idx="41">
                  <c:v> 941</c:v>
                </c:pt>
                <c:pt idx="42">
                  <c:v> 942</c:v>
                </c:pt>
                <c:pt idx="43">
                  <c:v> 943</c:v>
                </c:pt>
                <c:pt idx="44">
                  <c:v> 944</c:v>
                </c:pt>
                <c:pt idx="45">
                  <c:v> 945</c:v>
                </c:pt>
                <c:pt idx="46">
                  <c:v> 946</c:v>
                </c:pt>
                <c:pt idx="47">
                  <c:v> 947</c:v>
                </c:pt>
                <c:pt idx="48">
                  <c:v> 948</c:v>
                </c:pt>
                <c:pt idx="49">
                  <c:v> 949</c:v>
                </c:pt>
                <c:pt idx="50">
                  <c:v> 950</c:v>
                </c:pt>
                <c:pt idx="51">
                  <c:v> 951</c:v>
                </c:pt>
                <c:pt idx="52">
                  <c:v> 952</c:v>
                </c:pt>
                <c:pt idx="53">
                  <c:v> 953</c:v>
                </c:pt>
                <c:pt idx="54">
                  <c:v> 954</c:v>
                </c:pt>
                <c:pt idx="55">
                  <c:v> 955</c:v>
                </c:pt>
                <c:pt idx="56">
                  <c:v> 956</c:v>
                </c:pt>
                <c:pt idx="57">
                  <c:v> 957</c:v>
                </c:pt>
                <c:pt idx="58">
                  <c:v> 958</c:v>
                </c:pt>
                <c:pt idx="59">
                  <c:v> 959</c:v>
                </c:pt>
                <c:pt idx="60">
                  <c:v> 960</c:v>
                </c:pt>
                <c:pt idx="61">
                  <c:v> 961</c:v>
                </c:pt>
                <c:pt idx="62">
                  <c:v> 962</c:v>
                </c:pt>
                <c:pt idx="63">
                  <c:v> 963</c:v>
                </c:pt>
                <c:pt idx="64">
                  <c:v> 964</c:v>
                </c:pt>
                <c:pt idx="65">
                  <c:v> 965</c:v>
                </c:pt>
                <c:pt idx="66">
                  <c:v> 966</c:v>
                </c:pt>
                <c:pt idx="67">
                  <c:v> 967</c:v>
                </c:pt>
                <c:pt idx="68">
                  <c:v> 968</c:v>
                </c:pt>
                <c:pt idx="69">
                  <c:v> 969</c:v>
                </c:pt>
                <c:pt idx="70">
                  <c:v> 970</c:v>
                </c:pt>
                <c:pt idx="71">
                  <c:v> 971</c:v>
                </c:pt>
                <c:pt idx="72">
                  <c:v> 972</c:v>
                </c:pt>
                <c:pt idx="73">
                  <c:v> 973</c:v>
                </c:pt>
                <c:pt idx="74">
                  <c:v> 974</c:v>
                </c:pt>
                <c:pt idx="75">
                  <c:v> 975</c:v>
                </c:pt>
                <c:pt idx="76">
                  <c:v> 976</c:v>
                </c:pt>
                <c:pt idx="77">
                  <c:v> 977</c:v>
                </c:pt>
                <c:pt idx="78">
                  <c:v> 978</c:v>
                </c:pt>
                <c:pt idx="79">
                  <c:v> 979</c:v>
                </c:pt>
                <c:pt idx="80">
                  <c:v> 980</c:v>
                </c:pt>
                <c:pt idx="81">
                  <c:v> 981</c:v>
                </c:pt>
                <c:pt idx="82">
                  <c:v> 982</c:v>
                </c:pt>
                <c:pt idx="83">
                  <c:v> 983</c:v>
                </c:pt>
                <c:pt idx="84">
                  <c:v> 984</c:v>
                </c:pt>
                <c:pt idx="85">
                  <c:v> 985</c:v>
                </c:pt>
                <c:pt idx="86">
                  <c:v> 986</c:v>
                </c:pt>
                <c:pt idx="87">
                  <c:v> 987</c:v>
                </c:pt>
                <c:pt idx="88">
                  <c:v> 988</c:v>
                </c:pt>
                <c:pt idx="89">
                  <c:v> 989</c:v>
                </c:pt>
                <c:pt idx="90">
                  <c:v> 990</c:v>
                </c:pt>
                <c:pt idx="91">
                  <c:v> 991</c:v>
                </c:pt>
                <c:pt idx="92">
                  <c:v> 992</c:v>
                </c:pt>
                <c:pt idx="93">
                  <c:v> 993</c:v>
                </c:pt>
                <c:pt idx="94">
                  <c:v> 994</c:v>
                </c:pt>
                <c:pt idx="95">
                  <c:v> 995</c:v>
                </c:pt>
                <c:pt idx="96">
                  <c:v> 996</c:v>
                </c:pt>
                <c:pt idx="97">
                  <c:v> 997</c:v>
                </c:pt>
                <c:pt idx="98">
                  <c:v> 998</c:v>
                </c:pt>
                <c:pt idx="99">
                  <c:v> 999</c:v>
                </c:pt>
                <c:pt idx="100">
                  <c:v> 1000</c:v>
                </c:pt>
                <c:pt idx="101">
                  <c:v> 1001</c:v>
                </c:pt>
                <c:pt idx="102">
                  <c:v> 1002</c:v>
                </c:pt>
                <c:pt idx="103">
                  <c:v> 1003</c:v>
                </c:pt>
                <c:pt idx="104">
                  <c:v> 1004</c:v>
                </c:pt>
                <c:pt idx="105">
                  <c:v> 1005</c:v>
                </c:pt>
                <c:pt idx="106">
                  <c:v> 1006</c:v>
                </c:pt>
                <c:pt idx="107">
                  <c:v> 1007</c:v>
                </c:pt>
                <c:pt idx="108">
                  <c:v> 1008</c:v>
                </c:pt>
                <c:pt idx="109">
                  <c:v> 1009</c:v>
                </c:pt>
                <c:pt idx="110">
                  <c:v> 1010</c:v>
                </c:pt>
                <c:pt idx="111">
                  <c:v> 1011</c:v>
                </c:pt>
                <c:pt idx="112">
                  <c:v> 1012</c:v>
                </c:pt>
                <c:pt idx="113">
                  <c:v> 1013</c:v>
                </c:pt>
                <c:pt idx="114">
                  <c:v> 1014</c:v>
                </c:pt>
                <c:pt idx="115">
                  <c:v> 1015</c:v>
                </c:pt>
                <c:pt idx="116">
                  <c:v> 1016</c:v>
                </c:pt>
                <c:pt idx="117">
                  <c:v> 1017</c:v>
                </c:pt>
                <c:pt idx="118">
                  <c:v> 1018</c:v>
                </c:pt>
                <c:pt idx="119">
                  <c:v> 1019</c:v>
                </c:pt>
                <c:pt idx="120">
                  <c:v> 1020</c:v>
                </c:pt>
                <c:pt idx="121">
                  <c:v> 1021</c:v>
                </c:pt>
                <c:pt idx="122">
                  <c:v> 1022</c:v>
                </c:pt>
                <c:pt idx="123">
                  <c:v> 1023</c:v>
                </c:pt>
                <c:pt idx="124">
                  <c:v> 1024</c:v>
                </c:pt>
                <c:pt idx="125">
                  <c:v> 1025</c:v>
                </c:pt>
                <c:pt idx="126">
                  <c:v> 1026</c:v>
                </c:pt>
                <c:pt idx="127">
                  <c:v> 1027</c:v>
                </c:pt>
                <c:pt idx="128">
                  <c:v> 1028</c:v>
                </c:pt>
                <c:pt idx="129">
                  <c:v> 1029</c:v>
                </c:pt>
                <c:pt idx="130">
                  <c:v> 1030</c:v>
                </c:pt>
                <c:pt idx="131">
                  <c:v> 1031</c:v>
                </c:pt>
                <c:pt idx="132">
                  <c:v> 1032</c:v>
                </c:pt>
                <c:pt idx="133">
                  <c:v> 1033</c:v>
                </c:pt>
                <c:pt idx="134">
                  <c:v> 1034</c:v>
                </c:pt>
                <c:pt idx="135">
                  <c:v> 1035</c:v>
                </c:pt>
                <c:pt idx="136">
                  <c:v> 1036</c:v>
                </c:pt>
                <c:pt idx="137">
                  <c:v> 1037</c:v>
                </c:pt>
                <c:pt idx="138">
                  <c:v> 1038</c:v>
                </c:pt>
                <c:pt idx="139">
                  <c:v> 1039</c:v>
                </c:pt>
                <c:pt idx="140">
                  <c:v> 1040</c:v>
                </c:pt>
                <c:pt idx="141">
                  <c:v> 1041</c:v>
                </c:pt>
                <c:pt idx="142">
                  <c:v> 1042</c:v>
                </c:pt>
                <c:pt idx="143">
                  <c:v> 1043</c:v>
                </c:pt>
                <c:pt idx="144">
                  <c:v> 1044</c:v>
                </c:pt>
                <c:pt idx="145">
                  <c:v> 1045</c:v>
                </c:pt>
                <c:pt idx="146">
                  <c:v> 1046</c:v>
                </c:pt>
                <c:pt idx="147">
                  <c:v> 1047</c:v>
                </c:pt>
                <c:pt idx="148">
                  <c:v> 1048</c:v>
                </c:pt>
                <c:pt idx="149">
                  <c:v> 1049</c:v>
                </c:pt>
                <c:pt idx="150">
                  <c:v> 1050</c:v>
                </c:pt>
              </c:strCache>
            </c:strRef>
          </c:cat>
          <c:val>
            <c:numRef>
              <c:f>'Enter Data 1'!$O$903:$O$1053</c:f>
              <c:numCache>
                <c:formatCode>General</c:formatCode>
                <c:ptCount val="151"/>
              </c:numCache>
            </c:numRef>
          </c:val>
          <c:smooth val="0"/>
          <c:extLst>
            <c:ext xmlns:c16="http://schemas.microsoft.com/office/drawing/2014/chart" uri="{C3380CC4-5D6E-409C-BE32-E72D297353CC}">
              <c16:uniqueId val="{00000007-3F62-1A41-ADE0-6A608CDC42A7}"/>
            </c:ext>
          </c:extLst>
        </c:ser>
        <c:ser>
          <c:idx val="7"/>
          <c:order val="7"/>
          <c:spPr>
            <a:ln w="12700" cap="rnd">
              <a:noFill/>
              <a:round/>
            </a:ln>
            <a:effectLst/>
          </c:spPr>
          <c:marker>
            <c:symbol val="circle"/>
            <c:size val="4"/>
            <c:spPr>
              <a:solidFill>
                <a:schemeClr val="accent6">
                  <a:lumMod val="60000"/>
                  <a:lumOff val="40000"/>
                </a:schemeClr>
              </a:solidFill>
              <a:ln w="3175">
                <a:solidFill>
                  <a:schemeClr val="accent6">
                    <a:lumMod val="60000"/>
                    <a:lumOff val="40000"/>
                  </a:schemeClr>
                </a:solidFill>
              </a:ln>
              <a:effectLst/>
            </c:spPr>
          </c:marker>
          <c:cat>
            <c:strRef>
              <c:f>'Enter Data 1'!$B$903:$C$1053</c:f>
              <c:strCache>
                <c:ptCount val="151"/>
                <c:pt idx="0">
                  <c:v> 900</c:v>
                </c:pt>
                <c:pt idx="1">
                  <c:v> 901</c:v>
                </c:pt>
                <c:pt idx="2">
                  <c:v> 902</c:v>
                </c:pt>
                <c:pt idx="3">
                  <c:v> 903</c:v>
                </c:pt>
                <c:pt idx="4">
                  <c:v> 904</c:v>
                </c:pt>
                <c:pt idx="5">
                  <c:v> 905</c:v>
                </c:pt>
                <c:pt idx="6">
                  <c:v> 906</c:v>
                </c:pt>
                <c:pt idx="7">
                  <c:v> 907</c:v>
                </c:pt>
                <c:pt idx="8">
                  <c:v> 908</c:v>
                </c:pt>
                <c:pt idx="9">
                  <c:v> 909</c:v>
                </c:pt>
                <c:pt idx="10">
                  <c:v> 910</c:v>
                </c:pt>
                <c:pt idx="11">
                  <c:v> 911</c:v>
                </c:pt>
                <c:pt idx="12">
                  <c:v> 912</c:v>
                </c:pt>
                <c:pt idx="13">
                  <c:v> 913</c:v>
                </c:pt>
                <c:pt idx="14">
                  <c:v> 914</c:v>
                </c:pt>
                <c:pt idx="15">
                  <c:v> 915</c:v>
                </c:pt>
                <c:pt idx="16">
                  <c:v> 916</c:v>
                </c:pt>
                <c:pt idx="17">
                  <c:v> 917</c:v>
                </c:pt>
                <c:pt idx="18">
                  <c:v> 918</c:v>
                </c:pt>
                <c:pt idx="19">
                  <c:v> 919</c:v>
                </c:pt>
                <c:pt idx="20">
                  <c:v> 920</c:v>
                </c:pt>
                <c:pt idx="21">
                  <c:v> 921</c:v>
                </c:pt>
                <c:pt idx="22">
                  <c:v> 922</c:v>
                </c:pt>
                <c:pt idx="23">
                  <c:v> 923</c:v>
                </c:pt>
                <c:pt idx="24">
                  <c:v> 924</c:v>
                </c:pt>
                <c:pt idx="25">
                  <c:v> 925</c:v>
                </c:pt>
                <c:pt idx="26">
                  <c:v> 926</c:v>
                </c:pt>
                <c:pt idx="27">
                  <c:v> 927</c:v>
                </c:pt>
                <c:pt idx="28">
                  <c:v> 928</c:v>
                </c:pt>
                <c:pt idx="29">
                  <c:v> 929</c:v>
                </c:pt>
                <c:pt idx="30">
                  <c:v> 930</c:v>
                </c:pt>
                <c:pt idx="31">
                  <c:v> 931</c:v>
                </c:pt>
                <c:pt idx="32">
                  <c:v> 932</c:v>
                </c:pt>
                <c:pt idx="33">
                  <c:v> 933</c:v>
                </c:pt>
                <c:pt idx="34">
                  <c:v> 934</c:v>
                </c:pt>
                <c:pt idx="35">
                  <c:v> 935</c:v>
                </c:pt>
                <c:pt idx="36">
                  <c:v> 936</c:v>
                </c:pt>
                <c:pt idx="37">
                  <c:v> 937</c:v>
                </c:pt>
                <c:pt idx="38">
                  <c:v> 938</c:v>
                </c:pt>
                <c:pt idx="39">
                  <c:v> 939</c:v>
                </c:pt>
                <c:pt idx="40">
                  <c:v> 940</c:v>
                </c:pt>
                <c:pt idx="41">
                  <c:v> 941</c:v>
                </c:pt>
                <c:pt idx="42">
                  <c:v> 942</c:v>
                </c:pt>
                <c:pt idx="43">
                  <c:v> 943</c:v>
                </c:pt>
                <c:pt idx="44">
                  <c:v> 944</c:v>
                </c:pt>
                <c:pt idx="45">
                  <c:v> 945</c:v>
                </c:pt>
                <c:pt idx="46">
                  <c:v> 946</c:v>
                </c:pt>
                <c:pt idx="47">
                  <c:v> 947</c:v>
                </c:pt>
                <c:pt idx="48">
                  <c:v> 948</c:v>
                </c:pt>
                <c:pt idx="49">
                  <c:v> 949</c:v>
                </c:pt>
                <c:pt idx="50">
                  <c:v> 950</c:v>
                </c:pt>
                <c:pt idx="51">
                  <c:v> 951</c:v>
                </c:pt>
                <c:pt idx="52">
                  <c:v> 952</c:v>
                </c:pt>
                <c:pt idx="53">
                  <c:v> 953</c:v>
                </c:pt>
                <c:pt idx="54">
                  <c:v> 954</c:v>
                </c:pt>
                <c:pt idx="55">
                  <c:v> 955</c:v>
                </c:pt>
                <c:pt idx="56">
                  <c:v> 956</c:v>
                </c:pt>
                <c:pt idx="57">
                  <c:v> 957</c:v>
                </c:pt>
                <c:pt idx="58">
                  <c:v> 958</c:v>
                </c:pt>
                <c:pt idx="59">
                  <c:v> 959</c:v>
                </c:pt>
                <c:pt idx="60">
                  <c:v> 960</c:v>
                </c:pt>
                <c:pt idx="61">
                  <c:v> 961</c:v>
                </c:pt>
                <c:pt idx="62">
                  <c:v> 962</c:v>
                </c:pt>
                <c:pt idx="63">
                  <c:v> 963</c:v>
                </c:pt>
                <c:pt idx="64">
                  <c:v> 964</c:v>
                </c:pt>
                <c:pt idx="65">
                  <c:v> 965</c:v>
                </c:pt>
                <c:pt idx="66">
                  <c:v> 966</c:v>
                </c:pt>
                <c:pt idx="67">
                  <c:v> 967</c:v>
                </c:pt>
                <c:pt idx="68">
                  <c:v> 968</c:v>
                </c:pt>
                <c:pt idx="69">
                  <c:v> 969</c:v>
                </c:pt>
                <c:pt idx="70">
                  <c:v> 970</c:v>
                </c:pt>
                <c:pt idx="71">
                  <c:v> 971</c:v>
                </c:pt>
                <c:pt idx="72">
                  <c:v> 972</c:v>
                </c:pt>
                <c:pt idx="73">
                  <c:v> 973</c:v>
                </c:pt>
                <c:pt idx="74">
                  <c:v> 974</c:v>
                </c:pt>
                <c:pt idx="75">
                  <c:v> 975</c:v>
                </c:pt>
                <c:pt idx="76">
                  <c:v> 976</c:v>
                </c:pt>
                <c:pt idx="77">
                  <c:v> 977</c:v>
                </c:pt>
                <c:pt idx="78">
                  <c:v> 978</c:v>
                </c:pt>
                <c:pt idx="79">
                  <c:v> 979</c:v>
                </c:pt>
                <c:pt idx="80">
                  <c:v> 980</c:v>
                </c:pt>
                <c:pt idx="81">
                  <c:v> 981</c:v>
                </c:pt>
                <c:pt idx="82">
                  <c:v> 982</c:v>
                </c:pt>
                <c:pt idx="83">
                  <c:v> 983</c:v>
                </c:pt>
                <c:pt idx="84">
                  <c:v> 984</c:v>
                </c:pt>
                <c:pt idx="85">
                  <c:v> 985</c:v>
                </c:pt>
                <c:pt idx="86">
                  <c:v> 986</c:v>
                </c:pt>
                <c:pt idx="87">
                  <c:v> 987</c:v>
                </c:pt>
                <c:pt idx="88">
                  <c:v> 988</c:v>
                </c:pt>
                <c:pt idx="89">
                  <c:v> 989</c:v>
                </c:pt>
                <c:pt idx="90">
                  <c:v> 990</c:v>
                </c:pt>
                <c:pt idx="91">
                  <c:v> 991</c:v>
                </c:pt>
                <c:pt idx="92">
                  <c:v> 992</c:v>
                </c:pt>
                <c:pt idx="93">
                  <c:v> 993</c:v>
                </c:pt>
                <c:pt idx="94">
                  <c:v> 994</c:v>
                </c:pt>
                <c:pt idx="95">
                  <c:v> 995</c:v>
                </c:pt>
                <c:pt idx="96">
                  <c:v> 996</c:v>
                </c:pt>
                <c:pt idx="97">
                  <c:v> 997</c:v>
                </c:pt>
                <c:pt idx="98">
                  <c:v> 998</c:v>
                </c:pt>
                <c:pt idx="99">
                  <c:v> 999</c:v>
                </c:pt>
                <c:pt idx="100">
                  <c:v> 1000</c:v>
                </c:pt>
                <c:pt idx="101">
                  <c:v> 1001</c:v>
                </c:pt>
                <c:pt idx="102">
                  <c:v> 1002</c:v>
                </c:pt>
                <c:pt idx="103">
                  <c:v> 1003</c:v>
                </c:pt>
                <c:pt idx="104">
                  <c:v> 1004</c:v>
                </c:pt>
                <c:pt idx="105">
                  <c:v> 1005</c:v>
                </c:pt>
                <c:pt idx="106">
                  <c:v> 1006</c:v>
                </c:pt>
                <c:pt idx="107">
                  <c:v> 1007</c:v>
                </c:pt>
                <c:pt idx="108">
                  <c:v> 1008</c:v>
                </c:pt>
                <c:pt idx="109">
                  <c:v> 1009</c:v>
                </c:pt>
                <c:pt idx="110">
                  <c:v> 1010</c:v>
                </c:pt>
                <c:pt idx="111">
                  <c:v> 1011</c:v>
                </c:pt>
                <c:pt idx="112">
                  <c:v> 1012</c:v>
                </c:pt>
                <c:pt idx="113">
                  <c:v> 1013</c:v>
                </c:pt>
                <c:pt idx="114">
                  <c:v> 1014</c:v>
                </c:pt>
                <c:pt idx="115">
                  <c:v> 1015</c:v>
                </c:pt>
                <c:pt idx="116">
                  <c:v> 1016</c:v>
                </c:pt>
                <c:pt idx="117">
                  <c:v> 1017</c:v>
                </c:pt>
                <c:pt idx="118">
                  <c:v> 1018</c:v>
                </c:pt>
                <c:pt idx="119">
                  <c:v> 1019</c:v>
                </c:pt>
                <c:pt idx="120">
                  <c:v> 1020</c:v>
                </c:pt>
                <c:pt idx="121">
                  <c:v> 1021</c:v>
                </c:pt>
                <c:pt idx="122">
                  <c:v> 1022</c:v>
                </c:pt>
                <c:pt idx="123">
                  <c:v> 1023</c:v>
                </c:pt>
                <c:pt idx="124">
                  <c:v> 1024</c:v>
                </c:pt>
                <c:pt idx="125">
                  <c:v> 1025</c:v>
                </c:pt>
                <c:pt idx="126">
                  <c:v> 1026</c:v>
                </c:pt>
                <c:pt idx="127">
                  <c:v> 1027</c:v>
                </c:pt>
                <c:pt idx="128">
                  <c:v> 1028</c:v>
                </c:pt>
                <c:pt idx="129">
                  <c:v> 1029</c:v>
                </c:pt>
                <c:pt idx="130">
                  <c:v> 1030</c:v>
                </c:pt>
                <c:pt idx="131">
                  <c:v> 1031</c:v>
                </c:pt>
                <c:pt idx="132">
                  <c:v> 1032</c:v>
                </c:pt>
                <c:pt idx="133">
                  <c:v> 1033</c:v>
                </c:pt>
                <c:pt idx="134">
                  <c:v> 1034</c:v>
                </c:pt>
                <c:pt idx="135">
                  <c:v> 1035</c:v>
                </c:pt>
                <c:pt idx="136">
                  <c:v> 1036</c:v>
                </c:pt>
                <c:pt idx="137">
                  <c:v> 1037</c:v>
                </c:pt>
                <c:pt idx="138">
                  <c:v> 1038</c:v>
                </c:pt>
                <c:pt idx="139">
                  <c:v> 1039</c:v>
                </c:pt>
                <c:pt idx="140">
                  <c:v> 1040</c:v>
                </c:pt>
                <c:pt idx="141">
                  <c:v> 1041</c:v>
                </c:pt>
                <c:pt idx="142">
                  <c:v> 1042</c:v>
                </c:pt>
                <c:pt idx="143">
                  <c:v> 1043</c:v>
                </c:pt>
                <c:pt idx="144">
                  <c:v> 1044</c:v>
                </c:pt>
                <c:pt idx="145">
                  <c:v> 1045</c:v>
                </c:pt>
                <c:pt idx="146">
                  <c:v> 1046</c:v>
                </c:pt>
                <c:pt idx="147">
                  <c:v> 1047</c:v>
                </c:pt>
                <c:pt idx="148">
                  <c:v> 1048</c:v>
                </c:pt>
                <c:pt idx="149">
                  <c:v> 1049</c:v>
                </c:pt>
                <c:pt idx="150">
                  <c:v> 1050</c:v>
                </c:pt>
              </c:strCache>
            </c:strRef>
          </c:cat>
          <c:val>
            <c:numRef>
              <c:f>'Enter Data 1'!$P$903:$P$1053</c:f>
              <c:numCache>
                <c:formatCode>General</c:formatCode>
                <c:ptCount val="151"/>
              </c:numCache>
            </c:numRef>
          </c:val>
          <c:smooth val="0"/>
          <c:extLst>
            <c:ext xmlns:c16="http://schemas.microsoft.com/office/drawing/2014/chart" uri="{C3380CC4-5D6E-409C-BE32-E72D297353CC}">
              <c16:uniqueId val="{00000008-3F62-1A41-ADE0-6A608CDC42A7}"/>
            </c:ext>
          </c:extLst>
        </c:ser>
        <c:ser>
          <c:idx val="8"/>
          <c:order val="8"/>
          <c:spPr>
            <a:ln w="12700" cap="rnd">
              <a:noFill/>
              <a:round/>
            </a:ln>
            <a:effectLst/>
          </c:spPr>
          <c:marker>
            <c:symbol val="circle"/>
            <c:size val="4"/>
            <c:spPr>
              <a:noFill/>
              <a:ln w="3175">
                <a:solidFill>
                  <a:schemeClr val="accent6">
                    <a:lumMod val="75000"/>
                  </a:schemeClr>
                </a:solidFill>
              </a:ln>
              <a:effectLst/>
            </c:spPr>
          </c:marker>
          <c:cat>
            <c:strRef>
              <c:f>'Enter Data 1'!$B$903:$C$1053</c:f>
              <c:strCache>
                <c:ptCount val="151"/>
                <c:pt idx="0">
                  <c:v> 900</c:v>
                </c:pt>
                <c:pt idx="1">
                  <c:v> 901</c:v>
                </c:pt>
                <c:pt idx="2">
                  <c:v> 902</c:v>
                </c:pt>
                <c:pt idx="3">
                  <c:v> 903</c:v>
                </c:pt>
                <c:pt idx="4">
                  <c:v> 904</c:v>
                </c:pt>
                <c:pt idx="5">
                  <c:v> 905</c:v>
                </c:pt>
                <c:pt idx="6">
                  <c:v> 906</c:v>
                </c:pt>
                <c:pt idx="7">
                  <c:v> 907</c:v>
                </c:pt>
                <c:pt idx="8">
                  <c:v> 908</c:v>
                </c:pt>
                <c:pt idx="9">
                  <c:v> 909</c:v>
                </c:pt>
                <c:pt idx="10">
                  <c:v> 910</c:v>
                </c:pt>
                <c:pt idx="11">
                  <c:v> 911</c:v>
                </c:pt>
                <c:pt idx="12">
                  <c:v> 912</c:v>
                </c:pt>
                <c:pt idx="13">
                  <c:v> 913</c:v>
                </c:pt>
                <c:pt idx="14">
                  <c:v> 914</c:v>
                </c:pt>
                <c:pt idx="15">
                  <c:v> 915</c:v>
                </c:pt>
                <c:pt idx="16">
                  <c:v> 916</c:v>
                </c:pt>
                <c:pt idx="17">
                  <c:v> 917</c:v>
                </c:pt>
                <c:pt idx="18">
                  <c:v> 918</c:v>
                </c:pt>
                <c:pt idx="19">
                  <c:v> 919</c:v>
                </c:pt>
                <c:pt idx="20">
                  <c:v> 920</c:v>
                </c:pt>
                <c:pt idx="21">
                  <c:v> 921</c:v>
                </c:pt>
                <c:pt idx="22">
                  <c:v> 922</c:v>
                </c:pt>
                <c:pt idx="23">
                  <c:v> 923</c:v>
                </c:pt>
                <c:pt idx="24">
                  <c:v> 924</c:v>
                </c:pt>
                <c:pt idx="25">
                  <c:v> 925</c:v>
                </c:pt>
                <c:pt idx="26">
                  <c:v> 926</c:v>
                </c:pt>
                <c:pt idx="27">
                  <c:v> 927</c:v>
                </c:pt>
                <c:pt idx="28">
                  <c:v> 928</c:v>
                </c:pt>
                <c:pt idx="29">
                  <c:v> 929</c:v>
                </c:pt>
                <c:pt idx="30">
                  <c:v> 930</c:v>
                </c:pt>
                <c:pt idx="31">
                  <c:v> 931</c:v>
                </c:pt>
                <c:pt idx="32">
                  <c:v> 932</c:v>
                </c:pt>
                <c:pt idx="33">
                  <c:v> 933</c:v>
                </c:pt>
                <c:pt idx="34">
                  <c:v> 934</c:v>
                </c:pt>
                <c:pt idx="35">
                  <c:v> 935</c:v>
                </c:pt>
                <c:pt idx="36">
                  <c:v> 936</c:v>
                </c:pt>
                <c:pt idx="37">
                  <c:v> 937</c:v>
                </c:pt>
                <c:pt idx="38">
                  <c:v> 938</c:v>
                </c:pt>
                <c:pt idx="39">
                  <c:v> 939</c:v>
                </c:pt>
                <c:pt idx="40">
                  <c:v> 940</c:v>
                </c:pt>
                <c:pt idx="41">
                  <c:v> 941</c:v>
                </c:pt>
                <c:pt idx="42">
                  <c:v> 942</c:v>
                </c:pt>
                <c:pt idx="43">
                  <c:v> 943</c:v>
                </c:pt>
                <c:pt idx="44">
                  <c:v> 944</c:v>
                </c:pt>
                <c:pt idx="45">
                  <c:v> 945</c:v>
                </c:pt>
                <c:pt idx="46">
                  <c:v> 946</c:v>
                </c:pt>
                <c:pt idx="47">
                  <c:v> 947</c:v>
                </c:pt>
                <c:pt idx="48">
                  <c:v> 948</c:v>
                </c:pt>
                <c:pt idx="49">
                  <c:v> 949</c:v>
                </c:pt>
                <c:pt idx="50">
                  <c:v> 950</c:v>
                </c:pt>
                <c:pt idx="51">
                  <c:v> 951</c:v>
                </c:pt>
                <c:pt idx="52">
                  <c:v> 952</c:v>
                </c:pt>
                <c:pt idx="53">
                  <c:v> 953</c:v>
                </c:pt>
                <c:pt idx="54">
                  <c:v> 954</c:v>
                </c:pt>
                <c:pt idx="55">
                  <c:v> 955</c:v>
                </c:pt>
                <c:pt idx="56">
                  <c:v> 956</c:v>
                </c:pt>
                <c:pt idx="57">
                  <c:v> 957</c:v>
                </c:pt>
                <c:pt idx="58">
                  <c:v> 958</c:v>
                </c:pt>
                <c:pt idx="59">
                  <c:v> 959</c:v>
                </c:pt>
                <c:pt idx="60">
                  <c:v> 960</c:v>
                </c:pt>
                <c:pt idx="61">
                  <c:v> 961</c:v>
                </c:pt>
                <c:pt idx="62">
                  <c:v> 962</c:v>
                </c:pt>
                <c:pt idx="63">
                  <c:v> 963</c:v>
                </c:pt>
                <c:pt idx="64">
                  <c:v> 964</c:v>
                </c:pt>
                <c:pt idx="65">
                  <c:v> 965</c:v>
                </c:pt>
                <c:pt idx="66">
                  <c:v> 966</c:v>
                </c:pt>
                <c:pt idx="67">
                  <c:v> 967</c:v>
                </c:pt>
                <c:pt idx="68">
                  <c:v> 968</c:v>
                </c:pt>
                <c:pt idx="69">
                  <c:v> 969</c:v>
                </c:pt>
                <c:pt idx="70">
                  <c:v> 970</c:v>
                </c:pt>
                <c:pt idx="71">
                  <c:v> 971</c:v>
                </c:pt>
                <c:pt idx="72">
                  <c:v> 972</c:v>
                </c:pt>
                <c:pt idx="73">
                  <c:v> 973</c:v>
                </c:pt>
                <c:pt idx="74">
                  <c:v> 974</c:v>
                </c:pt>
                <c:pt idx="75">
                  <c:v> 975</c:v>
                </c:pt>
                <c:pt idx="76">
                  <c:v> 976</c:v>
                </c:pt>
                <c:pt idx="77">
                  <c:v> 977</c:v>
                </c:pt>
                <c:pt idx="78">
                  <c:v> 978</c:v>
                </c:pt>
                <c:pt idx="79">
                  <c:v> 979</c:v>
                </c:pt>
                <c:pt idx="80">
                  <c:v> 980</c:v>
                </c:pt>
                <c:pt idx="81">
                  <c:v> 981</c:v>
                </c:pt>
                <c:pt idx="82">
                  <c:v> 982</c:v>
                </c:pt>
                <c:pt idx="83">
                  <c:v> 983</c:v>
                </c:pt>
                <c:pt idx="84">
                  <c:v> 984</c:v>
                </c:pt>
                <c:pt idx="85">
                  <c:v> 985</c:v>
                </c:pt>
                <c:pt idx="86">
                  <c:v> 986</c:v>
                </c:pt>
                <c:pt idx="87">
                  <c:v> 987</c:v>
                </c:pt>
                <c:pt idx="88">
                  <c:v> 988</c:v>
                </c:pt>
                <c:pt idx="89">
                  <c:v> 989</c:v>
                </c:pt>
                <c:pt idx="90">
                  <c:v> 990</c:v>
                </c:pt>
                <c:pt idx="91">
                  <c:v> 991</c:v>
                </c:pt>
                <c:pt idx="92">
                  <c:v> 992</c:v>
                </c:pt>
                <c:pt idx="93">
                  <c:v> 993</c:v>
                </c:pt>
                <c:pt idx="94">
                  <c:v> 994</c:v>
                </c:pt>
                <c:pt idx="95">
                  <c:v> 995</c:v>
                </c:pt>
                <c:pt idx="96">
                  <c:v> 996</c:v>
                </c:pt>
                <c:pt idx="97">
                  <c:v> 997</c:v>
                </c:pt>
                <c:pt idx="98">
                  <c:v> 998</c:v>
                </c:pt>
                <c:pt idx="99">
                  <c:v> 999</c:v>
                </c:pt>
                <c:pt idx="100">
                  <c:v> 1000</c:v>
                </c:pt>
                <c:pt idx="101">
                  <c:v> 1001</c:v>
                </c:pt>
                <c:pt idx="102">
                  <c:v> 1002</c:v>
                </c:pt>
                <c:pt idx="103">
                  <c:v> 1003</c:v>
                </c:pt>
                <c:pt idx="104">
                  <c:v> 1004</c:v>
                </c:pt>
                <c:pt idx="105">
                  <c:v> 1005</c:v>
                </c:pt>
                <c:pt idx="106">
                  <c:v> 1006</c:v>
                </c:pt>
                <c:pt idx="107">
                  <c:v> 1007</c:v>
                </c:pt>
                <c:pt idx="108">
                  <c:v> 1008</c:v>
                </c:pt>
                <c:pt idx="109">
                  <c:v> 1009</c:v>
                </c:pt>
                <c:pt idx="110">
                  <c:v> 1010</c:v>
                </c:pt>
                <c:pt idx="111">
                  <c:v> 1011</c:v>
                </c:pt>
                <c:pt idx="112">
                  <c:v> 1012</c:v>
                </c:pt>
                <c:pt idx="113">
                  <c:v> 1013</c:v>
                </c:pt>
                <c:pt idx="114">
                  <c:v> 1014</c:v>
                </c:pt>
                <c:pt idx="115">
                  <c:v> 1015</c:v>
                </c:pt>
                <c:pt idx="116">
                  <c:v> 1016</c:v>
                </c:pt>
                <c:pt idx="117">
                  <c:v> 1017</c:v>
                </c:pt>
                <c:pt idx="118">
                  <c:v> 1018</c:v>
                </c:pt>
                <c:pt idx="119">
                  <c:v> 1019</c:v>
                </c:pt>
                <c:pt idx="120">
                  <c:v> 1020</c:v>
                </c:pt>
                <c:pt idx="121">
                  <c:v> 1021</c:v>
                </c:pt>
                <c:pt idx="122">
                  <c:v> 1022</c:v>
                </c:pt>
                <c:pt idx="123">
                  <c:v> 1023</c:v>
                </c:pt>
                <c:pt idx="124">
                  <c:v> 1024</c:v>
                </c:pt>
                <c:pt idx="125">
                  <c:v> 1025</c:v>
                </c:pt>
                <c:pt idx="126">
                  <c:v> 1026</c:v>
                </c:pt>
                <c:pt idx="127">
                  <c:v> 1027</c:v>
                </c:pt>
                <c:pt idx="128">
                  <c:v> 1028</c:v>
                </c:pt>
                <c:pt idx="129">
                  <c:v> 1029</c:v>
                </c:pt>
                <c:pt idx="130">
                  <c:v> 1030</c:v>
                </c:pt>
                <c:pt idx="131">
                  <c:v> 1031</c:v>
                </c:pt>
                <c:pt idx="132">
                  <c:v> 1032</c:v>
                </c:pt>
                <c:pt idx="133">
                  <c:v> 1033</c:v>
                </c:pt>
                <c:pt idx="134">
                  <c:v> 1034</c:v>
                </c:pt>
                <c:pt idx="135">
                  <c:v> 1035</c:v>
                </c:pt>
                <c:pt idx="136">
                  <c:v> 1036</c:v>
                </c:pt>
                <c:pt idx="137">
                  <c:v> 1037</c:v>
                </c:pt>
                <c:pt idx="138">
                  <c:v> 1038</c:v>
                </c:pt>
                <c:pt idx="139">
                  <c:v> 1039</c:v>
                </c:pt>
                <c:pt idx="140">
                  <c:v> 1040</c:v>
                </c:pt>
                <c:pt idx="141">
                  <c:v> 1041</c:v>
                </c:pt>
                <c:pt idx="142">
                  <c:v> 1042</c:v>
                </c:pt>
                <c:pt idx="143">
                  <c:v> 1043</c:v>
                </c:pt>
                <c:pt idx="144">
                  <c:v> 1044</c:v>
                </c:pt>
                <c:pt idx="145">
                  <c:v> 1045</c:v>
                </c:pt>
                <c:pt idx="146">
                  <c:v> 1046</c:v>
                </c:pt>
                <c:pt idx="147">
                  <c:v> 1047</c:v>
                </c:pt>
                <c:pt idx="148">
                  <c:v> 1048</c:v>
                </c:pt>
                <c:pt idx="149">
                  <c:v> 1049</c:v>
                </c:pt>
                <c:pt idx="150">
                  <c:v> 1050</c:v>
                </c:pt>
              </c:strCache>
            </c:strRef>
          </c:cat>
          <c:val>
            <c:numRef>
              <c:f>'Enter Data 1'!$Q$903:$Q$1053</c:f>
              <c:numCache>
                <c:formatCode>General</c:formatCode>
                <c:ptCount val="151"/>
              </c:numCache>
            </c:numRef>
          </c:val>
          <c:smooth val="0"/>
          <c:extLst>
            <c:ext xmlns:c16="http://schemas.microsoft.com/office/drawing/2014/chart" uri="{C3380CC4-5D6E-409C-BE32-E72D297353CC}">
              <c16:uniqueId val="{00000009-3F62-1A41-ADE0-6A608CDC42A7}"/>
            </c:ext>
          </c:extLst>
        </c:ser>
        <c:ser>
          <c:idx val="9"/>
          <c:order val="9"/>
          <c:spPr>
            <a:ln w="28575" cap="rnd">
              <a:noFill/>
              <a:round/>
            </a:ln>
            <a:effectLst/>
          </c:spPr>
          <c:marker>
            <c:symbol val="circle"/>
            <c:size val="4"/>
            <c:spPr>
              <a:solidFill>
                <a:schemeClr val="accent6">
                  <a:lumMod val="75000"/>
                </a:schemeClr>
              </a:solidFill>
              <a:ln w="3175">
                <a:noFill/>
              </a:ln>
              <a:effectLst/>
            </c:spPr>
          </c:marker>
          <c:cat>
            <c:strRef>
              <c:f>'Enter Data 1'!$B$903:$C$1053</c:f>
              <c:strCache>
                <c:ptCount val="151"/>
                <c:pt idx="0">
                  <c:v> 900</c:v>
                </c:pt>
                <c:pt idx="1">
                  <c:v> 901</c:v>
                </c:pt>
                <c:pt idx="2">
                  <c:v> 902</c:v>
                </c:pt>
                <c:pt idx="3">
                  <c:v> 903</c:v>
                </c:pt>
                <c:pt idx="4">
                  <c:v> 904</c:v>
                </c:pt>
                <c:pt idx="5">
                  <c:v> 905</c:v>
                </c:pt>
                <c:pt idx="6">
                  <c:v> 906</c:v>
                </c:pt>
                <c:pt idx="7">
                  <c:v> 907</c:v>
                </c:pt>
                <c:pt idx="8">
                  <c:v> 908</c:v>
                </c:pt>
                <c:pt idx="9">
                  <c:v> 909</c:v>
                </c:pt>
                <c:pt idx="10">
                  <c:v> 910</c:v>
                </c:pt>
                <c:pt idx="11">
                  <c:v> 911</c:v>
                </c:pt>
                <c:pt idx="12">
                  <c:v> 912</c:v>
                </c:pt>
                <c:pt idx="13">
                  <c:v> 913</c:v>
                </c:pt>
                <c:pt idx="14">
                  <c:v> 914</c:v>
                </c:pt>
                <c:pt idx="15">
                  <c:v> 915</c:v>
                </c:pt>
                <c:pt idx="16">
                  <c:v> 916</c:v>
                </c:pt>
                <c:pt idx="17">
                  <c:v> 917</c:v>
                </c:pt>
                <c:pt idx="18">
                  <c:v> 918</c:v>
                </c:pt>
                <c:pt idx="19">
                  <c:v> 919</c:v>
                </c:pt>
                <c:pt idx="20">
                  <c:v> 920</c:v>
                </c:pt>
                <c:pt idx="21">
                  <c:v> 921</c:v>
                </c:pt>
                <c:pt idx="22">
                  <c:v> 922</c:v>
                </c:pt>
                <c:pt idx="23">
                  <c:v> 923</c:v>
                </c:pt>
                <c:pt idx="24">
                  <c:v> 924</c:v>
                </c:pt>
                <c:pt idx="25">
                  <c:v> 925</c:v>
                </c:pt>
                <c:pt idx="26">
                  <c:v> 926</c:v>
                </c:pt>
                <c:pt idx="27">
                  <c:v> 927</c:v>
                </c:pt>
                <c:pt idx="28">
                  <c:v> 928</c:v>
                </c:pt>
                <c:pt idx="29">
                  <c:v> 929</c:v>
                </c:pt>
                <c:pt idx="30">
                  <c:v> 930</c:v>
                </c:pt>
                <c:pt idx="31">
                  <c:v> 931</c:v>
                </c:pt>
                <c:pt idx="32">
                  <c:v> 932</c:v>
                </c:pt>
                <c:pt idx="33">
                  <c:v> 933</c:v>
                </c:pt>
                <c:pt idx="34">
                  <c:v> 934</c:v>
                </c:pt>
                <c:pt idx="35">
                  <c:v> 935</c:v>
                </c:pt>
                <c:pt idx="36">
                  <c:v> 936</c:v>
                </c:pt>
                <c:pt idx="37">
                  <c:v> 937</c:v>
                </c:pt>
                <c:pt idx="38">
                  <c:v> 938</c:v>
                </c:pt>
                <c:pt idx="39">
                  <c:v> 939</c:v>
                </c:pt>
                <c:pt idx="40">
                  <c:v> 940</c:v>
                </c:pt>
                <c:pt idx="41">
                  <c:v> 941</c:v>
                </c:pt>
                <c:pt idx="42">
                  <c:v> 942</c:v>
                </c:pt>
                <c:pt idx="43">
                  <c:v> 943</c:v>
                </c:pt>
                <c:pt idx="44">
                  <c:v> 944</c:v>
                </c:pt>
                <c:pt idx="45">
                  <c:v> 945</c:v>
                </c:pt>
                <c:pt idx="46">
                  <c:v> 946</c:v>
                </c:pt>
                <c:pt idx="47">
                  <c:v> 947</c:v>
                </c:pt>
                <c:pt idx="48">
                  <c:v> 948</c:v>
                </c:pt>
                <c:pt idx="49">
                  <c:v> 949</c:v>
                </c:pt>
                <c:pt idx="50">
                  <c:v> 950</c:v>
                </c:pt>
                <c:pt idx="51">
                  <c:v> 951</c:v>
                </c:pt>
                <c:pt idx="52">
                  <c:v> 952</c:v>
                </c:pt>
                <c:pt idx="53">
                  <c:v> 953</c:v>
                </c:pt>
                <c:pt idx="54">
                  <c:v> 954</c:v>
                </c:pt>
                <c:pt idx="55">
                  <c:v> 955</c:v>
                </c:pt>
                <c:pt idx="56">
                  <c:v> 956</c:v>
                </c:pt>
                <c:pt idx="57">
                  <c:v> 957</c:v>
                </c:pt>
                <c:pt idx="58">
                  <c:v> 958</c:v>
                </c:pt>
                <c:pt idx="59">
                  <c:v> 959</c:v>
                </c:pt>
                <c:pt idx="60">
                  <c:v> 960</c:v>
                </c:pt>
                <c:pt idx="61">
                  <c:v> 961</c:v>
                </c:pt>
                <c:pt idx="62">
                  <c:v> 962</c:v>
                </c:pt>
                <c:pt idx="63">
                  <c:v> 963</c:v>
                </c:pt>
                <c:pt idx="64">
                  <c:v> 964</c:v>
                </c:pt>
                <c:pt idx="65">
                  <c:v> 965</c:v>
                </c:pt>
                <c:pt idx="66">
                  <c:v> 966</c:v>
                </c:pt>
                <c:pt idx="67">
                  <c:v> 967</c:v>
                </c:pt>
                <c:pt idx="68">
                  <c:v> 968</c:v>
                </c:pt>
                <c:pt idx="69">
                  <c:v> 969</c:v>
                </c:pt>
                <c:pt idx="70">
                  <c:v> 970</c:v>
                </c:pt>
                <c:pt idx="71">
                  <c:v> 971</c:v>
                </c:pt>
                <c:pt idx="72">
                  <c:v> 972</c:v>
                </c:pt>
                <c:pt idx="73">
                  <c:v> 973</c:v>
                </c:pt>
                <c:pt idx="74">
                  <c:v> 974</c:v>
                </c:pt>
                <c:pt idx="75">
                  <c:v> 975</c:v>
                </c:pt>
                <c:pt idx="76">
                  <c:v> 976</c:v>
                </c:pt>
                <c:pt idx="77">
                  <c:v> 977</c:v>
                </c:pt>
                <c:pt idx="78">
                  <c:v> 978</c:v>
                </c:pt>
                <c:pt idx="79">
                  <c:v> 979</c:v>
                </c:pt>
                <c:pt idx="80">
                  <c:v> 980</c:v>
                </c:pt>
                <c:pt idx="81">
                  <c:v> 981</c:v>
                </c:pt>
                <c:pt idx="82">
                  <c:v> 982</c:v>
                </c:pt>
                <c:pt idx="83">
                  <c:v> 983</c:v>
                </c:pt>
                <c:pt idx="84">
                  <c:v> 984</c:v>
                </c:pt>
                <c:pt idx="85">
                  <c:v> 985</c:v>
                </c:pt>
                <c:pt idx="86">
                  <c:v> 986</c:v>
                </c:pt>
                <c:pt idx="87">
                  <c:v> 987</c:v>
                </c:pt>
                <c:pt idx="88">
                  <c:v> 988</c:v>
                </c:pt>
                <c:pt idx="89">
                  <c:v> 989</c:v>
                </c:pt>
                <c:pt idx="90">
                  <c:v> 990</c:v>
                </c:pt>
                <c:pt idx="91">
                  <c:v> 991</c:v>
                </c:pt>
                <c:pt idx="92">
                  <c:v> 992</c:v>
                </c:pt>
                <c:pt idx="93">
                  <c:v> 993</c:v>
                </c:pt>
                <c:pt idx="94">
                  <c:v> 994</c:v>
                </c:pt>
                <c:pt idx="95">
                  <c:v> 995</c:v>
                </c:pt>
                <c:pt idx="96">
                  <c:v> 996</c:v>
                </c:pt>
                <c:pt idx="97">
                  <c:v> 997</c:v>
                </c:pt>
                <c:pt idx="98">
                  <c:v> 998</c:v>
                </c:pt>
                <c:pt idx="99">
                  <c:v> 999</c:v>
                </c:pt>
                <c:pt idx="100">
                  <c:v> 1000</c:v>
                </c:pt>
                <c:pt idx="101">
                  <c:v> 1001</c:v>
                </c:pt>
                <c:pt idx="102">
                  <c:v> 1002</c:v>
                </c:pt>
                <c:pt idx="103">
                  <c:v> 1003</c:v>
                </c:pt>
                <c:pt idx="104">
                  <c:v> 1004</c:v>
                </c:pt>
                <c:pt idx="105">
                  <c:v> 1005</c:v>
                </c:pt>
                <c:pt idx="106">
                  <c:v> 1006</c:v>
                </c:pt>
                <c:pt idx="107">
                  <c:v> 1007</c:v>
                </c:pt>
                <c:pt idx="108">
                  <c:v> 1008</c:v>
                </c:pt>
                <c:pt idx="109">
                  <c:v> 1009</c:v>
                </c:pt>
                <c:pt idx="110">
                  <c:v> 1010</c:v>
                </c:pt>
                <c:pt idx="111">
                  <c:v> 1011</c:v>
                </c:pt>
                <c:pt idx="112">
                  <c:v> 1012</c:v>
                </c:pt>
                <c:pt idx="113">
                  <c:v> 1013</c:v>
                </c:pt>
                <c:pt idx="114">
                  <c:v> 1014</c:v>
                </c:pt>
                <c:pt idx="115">
                  <c:v> 1015</c:v>
                </c:pt>
                <c:pt idx="116">
                  <c:v> 1016</c:v>
                </c:pt>
                <c:pt idx="117">
                  <c:v> 1017</c:v>
                </c:pt>
                <c:pt idx="118">
                  <c:v> 1018</c:v>
                </c:pt>
                <c:pt idx="119">
                  <c:v> 1019</c:v>
                </c:pt>
                <c:pt idx="120">
                  <c:v> 1020</c:v>
                </c:pt>
                <c:pt idx="121">
                  <c:v> 1021</c:v>
                </c:pt>
                <c:pt idx="122">
                  <c:v> 1022</c:v>
                </c:pt>
                <c:pt idx="123">
                  <c:v> 1023</c:v>
                </c:pt>
                <c:pt idx="124">
                  <c:v> 1024</c:v>
                </c:pt>
                <c:pt idx="125">
                  <c:v> 1025</c:v>
                </c:pt>
                <c:pt idx="126">
                  <c:v> 1026</c:v>
                </c:pt>
                <c:pt idx="127">
                  <c:v> 1027</c:v>
                </c:pt>
                <c:pt idx="128">
                  <c:v> 1028</c:v>
                </c:pt>
                <c:pt idx="129">
                  <c:v> 1029</c:v>
                </c:pt>
                <c:pt idx="130">
                  <c:v> 1030</c:v>
                </c:pt>
                <c:pt idx="131">
                  <c:v> 1031</c:v>
                </c:pt>
                <c:pt idx="132">
                  <c:v> 1032</c:v>
                </c:pt>
                <c:pt idx="133">
                  <c:v> 1033</c:v>
                </c:pt>
                <c:pt idx="134">
                  <c:v> 1034</c:v>
                </c:pt>
                <c:pt idx="135">
                  <c:v> 1035</c:v>
                </c:pt>
                <c:pt idx="136">
                  <c:v> 1036</c:v>
                </c:pt>
                <c:pt idx="137">
                  <c:v> 1037</c:v>
                </c:pt>
                <c:pt idx="138">
                  <c:v> 1038</c:v>
                </c:pt>
                <c:pt idx="139">
                  <c:v> 1039</c:v>
                </c:pt>
                <c:pt idx="140">
                  <c:v> 1040</c:v>
                </c:pt>
                <c:pt idx="141">
                  <c:v> 1041</c:v>
                </c:pt>
                <c:pt idx="142">
                  <c:v> 1042</c:v>
                </c:pt>
                <c:pt idx="143">
                  <c:v> 1043</c:v>
                </c:pt>
                <c:pt idx="144">
                  <c:v> 1044</c:v>
                </c:pt>
                <c:pt idx="145">
                  <c:v> 1045</c:v>
                </c:pt>
                <c:pt idx="146">
                  <c:v> 1046</c:v>
                </c:pt>
                <c:pt idx="147">
                  <c:v> 1047</c:v>
                </c:pt>
                <c:pt idx="148">
                  <c:v> 1048</c:v>
                </c:pt>
                <c:pt idx="149">
                  <c:v> 1049</c:v>
                </c:pt>
                <c:pt idx="150">
                  <c:v> 1050</c:v>
                </c:pt>
              </c:strCache>
            </c:strRef>
          </c:cat>
          <c:val>
            <c:numRef>
              <c:f>'Enter Data 1'!$R$903:$R$1053</c:f>
              <c:numCache>
                <c:formatCode>General</c:formatCode>
                <c:ptCount val="151"/>
              </c:numCache>
            </c:numRef>
          </c:val>
          <c:smooth val="0"/>
          <c:extLst>
            <c:ext xmlns:c16="http://schemas.microsoft.com/office/drawing/2014/chart" uri="{C3380CC4-5D6E-409C-BE32-E72D297353CC}">
              <c16:uniqueId val="{0000000A-3F62-1A41-ADE0-6A608CDC42A7}"/>
            </c:ext>
          </c:extLst>
        </c:ser>
        <c:ser>
          <c:idx val="10"/>
          <c:order val="10"/>
          <c:spPr>
            <a:ln w="28575" cap="rnd">
              <a:noFill/>
              <a:round/>
            </a:ln>
            <a:effectLst/>
          </c:spPr>
          <c:marker>
            <c:symbol val="circle"/>
            <c:size val="4"/>
            <c:spPr>
              <a:noFill/>
              <a:ln w="3175">
                <a:solidFill>
                  <a:schemeClr val="accent6">
                    <a:lumMod val="75000"/>
                  </a:schemeClr>
                </a:solidFill>
              </a:ln>
              <a:effectLst/>
            </c:spPr>
          </c:marker>
          <c:cat>
            <c:strRef>
              <c:f>'Enter Data 1'!$B$903:$C$1053</c:f>
              <c:strCache>
                <c:ptCount val="151"/>
                <c:pt idx="0">
                  <c:v> 900</c:v>
                </c:pt>
                <c:pt idx="1">
                  <c:v> 901</c:v>
                </c:pt>
                <c:pt idx="2">
                  <c:v> 902</c:v>
                </c:pt>
                <c:pt idx="3">
                  <c:v> 903</c:v>
                </c:pt>
                <c:pt idx="4">
                  <c:v> 904</c:v>
                </c:pt>
                <c:pt idx="5">
                  <c:v> 905</c:v>
                </c:pt>
                <c:pt idx="6">
                  <c:v> 906</c:v>
                </c:pt>
                <c:pt idx="7">
                  <c:v> 907</c:v>
                </c:pt>
                <c:pt idx="8">
                  <c:v> 908</c:v>
                </c:pt>
                <c:pt idx="9">
                  <c:v> 909</c:v>
                </c:pt>
                <c:pt idx="10">
                  <c:v> 910</c:v>
                </c:pt>
                <c:pt idx="11">
                  <c:v> 911</c:v>
                </c:pt>
                <c:pt idx="12">
                  <c:v> 912</c:v>
                </c:pt>
                <c:pt idx="13">
                  <c:v> 913</c:v>
                </c:pt>
                <c:pt idx="14">
                  <c:v> 914</c:v>
                </c:pt>
                <c:pt idx="15">
                  <c:v> 915</c:v>
                </c:pt>
                <c:pt idx="16">
                  <c:v> 916</c:v>
                </c:pt>
                <c:pt idx="17">
                  <c:v> 917</c:v>
                </c:pt>
                <c:pt idx="18">
                  <c:v> 918</c:v>
                </c:pt>
                <c:pt idx="19">
                  <c:v> 919</c:v>
                </c:pt>
                <c:pt idx="20">
                  <c:v> 920</c:v>
                </c:pt>
                <c:pt idx="21">
                  <c:v> 921</c:v>
                </c:pt>
                <c:pt idx="22">
                  <c:v> 922</c:v>
                </c:pt>
                <c:pt idx="23">
                  <c:v> 923</c:v>
                </c:pt>
                <c:pt idx="24">
                  <c:v> 924</c:v>
                </c:pt>
                <c:pt idx="25">
                  <c:v> 925</c:v>
                </c:pt>
                <c:pt idx="26">
                  <c:v> 926</c:v>
                </c:pt>
                <c:pt idx="27">
                  <c:v> 927</c:v>
                </c:pt>
                <c:pt idx="28">
                  <c:v> 928</c:v>
                </c:pt>
                <c:pt idx="29">
                  <c:v> 929</c:v>
                </c:pt>
                <c:pt idx="30">
                  <c:v> 930</c:v>
                </c:pt>
                <c:pt idx="31">
                  <c:v> 931</c:v>
                </c:pt>
                <c:pt idx="32">
                  <c:v> 932</c:v>
                </c:pt>
                <c:pt idx="33">
                  <c:v> 933</c:v>
                </c:pt>
                <c:pt idx="34">
                  <c:v> 934</c:v>
                </c:pt>
                <c:pt idx="35">
                  <c:v> 935</c:v>
                </c:pt>
                <c:pt idx="36">
                  <c:v> 936</c:v>
                </c:pt>
                <c:pt idx="37">
                  <c:v> 937</c:v>
                </c:pt>
                <c:pt idx="38">
                  <c:v> 938</c:v>
                </c:pt>
                <c:pt idx="39">
                  <c:v> 939</c:v>
                </c:pt>
                <c:pt idx="40">
                  <c:v> 940</c:v>
                </c:pt>
                <c:pt idx="41">
                  <c:v> 941</c:v>
                </c:pt>
                <c:pt idx="42">
                  <c:v> 942</c:v>
                </c:pt>
                <c:pt idx="43">
                  <c:v> 943</c:v>
                </c:pt>
                <c:pt idx="44">
                  <c:v> 944</c:v>
                </c:pt>
                <c:pt idx="45">
                  <c:v> 945</c:v>
                </c:pt>
                <c:pt idx="46">
                  <c:v> 946</c:v>
                </c:pt>
                <c:pt idx="47">
                  <c:v> 947</c:v>
                </c:pt>
                <c:pt idx="48">
                  <c:v> 948</c:v>
                </c:pt>
                <c:pt idx="49">
                  <c:v> 949</c:v>
                </c:pt>
                <c:pt idx="50">
                  <c:v> 950</c:v>
                </c:pt>
                <c:pt idx="51">
                  <c:v> 951</c:v>
                </c:pt>
                <c:pt idx="52">
                  <c:v> 952</c:v>
                </c:pt>
                <c:pt idx="53">
                  <c:v> 953</c:v>
                </c:pt>
                <c:pt idx="54">
                  <c:v> 954</c:v>
                </c:pt>
                <c:pt idx="55">
                  <c:v> 955</c:v>
                </c:pt>
                <c:pt idx="56">
                  <c:v> 956</c:v>
                </c:pt>
                <c:pt idx="57">
                  <c:v> 957</c:v>
                </c:pt>
                <c:pt idx="58">
                  <c:v> 958</c:v>
                </c:pt>
                <c:pt idx="59">
                  <c:v> 959</c:v>
                </c:pt>
                <c:pt idx="60">
                  <c:v> 960</c:v>
                </c:pt>
                <c:pt idx="61">
                  <c:v> 961</c:v>
                </c:pt>
                <c:pt idx="62">
                  <c:v> 962</c:v>
                </c:pt>
                <c:pt idx="63">
                  <c:v> 963</c:v>
                </c:pt>
                <c:pt idx="64">
                  <c:v> 964</c:v>
                </c:pt>
                <c:pt idx="65">
                  <c:v> 965</c:v>
                </c:pt>
                <c:pt idx="66">
                  <c:v> 966</c:v>
                </c:pt>
                <c:pt idx="67">
                  <c:v> 967</c:v>
                </c:pt>
                <c:pt idx="68">
                  <c:v> 968</c:v>
                </c:pt>
                <c:pt idx="69">
                  <c:v> 969</c:v>
                </c:pt>
                <c:pt idx="70">
                  <c:v> 970</c:v>
                </c:pt>
                <c:pt idx="71">
                  <c:v> 971</c:v>
                </c:pt>
                <c:pt idx="72">
                  <c:v> 972</c:v>
                </c:pt>
                <c:pt idx="73">
                  <c:v> 973</c:v>
                </c:pt>
                <c:pt idx="74">
                  <c:v> 974</c:v>
                </c:pt>
                <c:pt idx="75">
                  <c:v> 975</c:v>
                </c:pt>
                <c:pt idx="76">
                  <c:v> 976</c:v>
                </c:pt>
                <c:pt idx="77">
                  <c:v> 977</c:v>
                </c:pt>
                <c:pt idx="78">
                  <c:v> 978</c:v>
                </c:pt>
                <c:pt idx="79">
                  <c:v> 979</c:v>
                </c:pt>
                <c:pt idx="80">
                  <c:v> 980</c:v>
                </c:pt>
                <c:pt idx="81">
                  <c:v> 981</c:v>
                </c:pt>
                <c:pt idx="82">
                  <c:v> 982</c:v>
                </c:pt>
                <c:pt idx="83">
                  <c:v> 983</c:v>
                </c:pt>
                <c:pt idx="84">
                  <c:v> 984</c:v>
                </c:pt>
                <c:pt idx="85">
                  <c:v> 985</c:v>
                </c:pt>
                <c:pt idx="86">
                  <c:v> 986</c:v>
                </c:pt>
                <c:pt idx="87">
                  <c:v> 987</c:v>
                </c:pt>
                <c:pt idx="88">
                  <c:v> 988</c:v>
                </c:pt>
                <c:pt idx="89">
                  <c:v> 989</c:v>
                </c:pt>
                <c:pt idx="90">
                  <c:v> 990</c:v>
                </c:pt>
                <c:pt idx="91">
                  <c:v> 991</c:v>
                </c:pt>
                <c:pt idx="92">
                  <c:v> 992</c:v>
                </c:pt>
                <c:pt idx="93">
                  <c:v> 993</c:v>
                </c:pt>
                <c:pt idx="94">
                  <c:v> 994</c:v>
                </c:pt>
                <c:pt idx="95">
                  <c:v> 995</c:v>
                </c:pt>
                <c:pt idx="96">
                  <c:v> 996</c:v>
                </c:pt>
                <c:pt idx="97">
                  <c:v> 997</c:v>
                </c:pt>
                <c:pt idx="98">
                  <c:v> 998</c:v>
                </c:pt>
                <c:pt idx="99">
                  <c:v> 999</c:v>
                </c:pt>
                <c:pt idx="100">
                  <c:v> 1000</c:v>
                </c:pt>
                <c:pt idx="101">
                  <c:v> 1001</c:v>
                </c:pt>
                <c:pt idx="102">
                  <c:v> 1002</c:v>
                </c:pt>
                <c:pt idx="103">
                  <c:v> 1003</c:v>
                </c:pt>
                <c:pt idx="104">
                  <c:v> 1004</c:v>
                </c:pt>
                <c:pt idx="105">
                  <c:v> 1005</c:v>
                </c:pt>
                <c:pt idx="106">
                  <c:v> 1006</c:v>
                </c:pt>
                <c:pt idx="107">
                  <c:v> 1007</c:v>
                </c:pt>
                <c:pt idx="108">
                  <c:v> 1008</c:v>
                </c:pt>
                <c:pt idx="109">
                  <c:v> 1009</c:v>
                </c:pt>
                <c:pt idx="110">
                  <c:v> 1010</c:v>
                </c:pt>
                <c:pt idx="111">
                  <c:v> 1011</c:v>
                </c:pt>
                <c:pt idx="112">
                  <c:v> 1012</c:v>
                </c:pt>
                <c:pt idx="113">
                  <c:v> 1013</c:v>
                </c:pt>
                <c:pt idx="114">
                  <c:v> 1014</c:v>
                </c:pt>
                <c:pt idx="115">
                  <c:v> 1015</c:v>
                </c:pt>
                <c:pt idx="116">
                  <c:v> 1016</c:v>
                </c:pt>
                <c:pt idx="117">
                  <c:v> 1017</c:v>
                </c:pt>
                <c:pt idx="118">
                  <c:v> 1018</c:v>
                </c:pt>
                <c:pt idx="119">
                  <c:v> 1019</c:v>
                </c:pt>
                <c:pt idx="120">
                  <c:v> 1020</c:v>
                </c:pt>
                <c:pt idx="121">
                  <c:v> 1021</c:v>
                </c:pt>
                <c:pt idx="122">
                  <c:v> 1022</c:v>
                </c:pt>
                <c:pt idx="123">
                  <c:v> 1023</c:v>
                </c:pt>
                <c:pt idx="124">
                  <c:v> 1024</c:v>
                </c:pt>
                <c:pt idx="125">
                  <c:v> 1025</c:v>
                </c:pt>
                <c:pt idx="126">
                  <c:v> 1026</c:v>
                </c:pt>
                <c:pt idx="127">
                  <c:v> 1027</c:v>
                </c:pt>
                <c:pt idx="128">
                  <c:v> 1028</c:v>
                </c:pt>
                <c:pt idx="129">
                  <c:v> 1029</c:v>
                </c:pt>
                <c:pt idx="130">
                  <c:v> 1030</c:v>
                </c:pt>
                <c:pt idx="131">
                  <c:v> 1031</c:v>
                </c:pt>
                <c:pt idx="132">
                  <c:v> 1032</c:v>
                </c:pt>
                <c:pt idx="133">
                  <c:v> 1033</c:v>
                </c:pt>
                <c:pt idx="134">
                  <c:v> 1034</c:v>
                </c:pt>
                <c:pt idx="135">
                  <c:v> 1035</c:v>
                </c:pt>
                <c:pt idx="136">
                  <c:v> 1036</c:v>
                </c:pt>
                <c:pt idx="137">
                  <c:v> 1037</c:v>
                </c:pt>
                <c:pt idx="138">
                  <c:v> 1038</c:v>
                </c:pt>
                <c:pt idx="139">
                  <c:v> 1039</c:v>
                </c:pt>
                <c:pt idx="140">
                  <c:v> 1040</c:v>
                </c:pt>
                <c:pt idx="141">
                  <c:v> 1041</c:v>
                </c:pt>
                <c:pt idx="142">
                  <c:v> 1042</c:v>
                </c:pt>
                <c:pt idx="143">
                  <c:v> 1043</c:v>
                </c:pt>
                <c:pt idx="144">
                  <c:v> 1044</c:v>
                </c:pt>
                <c:pt idx="145">
                  <c:v> 1045</c:v>
                </c:pt>
                <c:pt idx="146">
                  <c:v> 1046</c:v>
                </c:pt>
                <c:pt idx="147">
                  <c:v> 1047</c:v>
                </c:pt>
                <c:pt idx="148">
                  <c:v> 1048</c:v>
                </c:pt>
                <c:pt idx="149">
                  <c:v> 1049</c:v>
                </c:pt>
                <c:pt idx="150">
                  <c:v> 1050</c:v>
                </c:pt>
              </c:strCache>
            </c:strRef>
          </c:cat>
          <c:val>
            <c:numRef>
              <c:f>'Enter Data 1'!$S$903:$S$1053</c:f>
              <c:numCache>
                <c:formatCode>General</c:formatCode>
                <c:ptCount val="151"/>
              </c:numCache>
            </c:numRef>
          </c:val>
          <c:smooth val="0"/>
          <c:extLst>
            <c:ext xmlns:c16="http://schemas.microsoft.com/office/drawing/2014/chart" uri="{C3380CC4-5D6E-409C-BE32-E72D297353CC}">
              <c16:uniqueId val="{0000000B-3F62-1A41-ADE0-6A608CDC42A7}"/>
            </c:ext>
          </c:extLst>
        </c:ser>
        <c:ser>
          <c:idx val="11"/>
          <c:order val="11"/>
          <c:spPr>
            <a:ln w="28575" cap="rnd">
              <a:noFill/>
              <a:round/>
            </a:ln>
            <a:effectLst/>
          </c:spPr>
          <c:marker>
            <c:symbol val="circle"/>
            <c:size val="4"/>
            <c:spPr>
              <a:solidFill>
                <a:schemeClr val="accent6">
                  <a:lumMod val="75000"/>
                </a:schemeClr>
              </a:solidFill>
              <a:ln w="3175">
                <a:solidFill>
                  <a:schemeClr val="accent6">
                    <a:lumMod val="75000"/>
                  </a:schemeClr>
                </a:solidFill>
              </a:ln>
              <a:effectLst/>
            </c:spPr>
          </c:marker>
          <c:cat>
            <c:strRef>
              <c:f>'Enter Data 1'!$B$903:$C$1053</c:f>
              <c:strCache>
                <c:ptCount val="151"/>
                <c:pt idx="0">
                  <c:v> 900</c:v>
                </c:pt>
                <c:pt idx="1">
                  <c:v> 901</c:v>
                </c:pt>
                <c:pt idx="2">
                  <c:v> 902</c:v>
                </c:pt>
                <c:pt idx="3">
                  <c:v> 903</c:v>
                </c:pt>
                <c:pt idx="4">
                  <c:v> 904</c:v>
                </c:pt>
                <c:pt idx="5">
                  <c:v> 905</c:v>
                </c:pt>
                <c:pt idx="6">
                  <c:v> 906</c:v>
                </c:pt>
                <c:pt idx="7">
                  <c:v> 907</c:v>
                </c:pt>
                <c:pt idx="8">
                  <c:v> 908</c:v>
                </c:pt>
                <c:pt idx="9">
                  <c:v> 909</c:v>
                </c:pt>
                <c:pt idx="10">
                  <c:v> 910</c:v>
                </c:pt>
                <c:pt idx="11">
                  <c:v> 911</c:v>
                </c:pt>
                <c:pt idx="12">
                  <c:v> 912</c:v>
                </c:pt>
                <c:pt idx="13">
                  <c:v> 913</c:v>
                </c:pt>
                <c:pt idx="14">
                  <c:v> 914</c:v>
                </c:pt>
                <c:pt idx="15">
                  <c:v> 915</c:v>
                </c:pt>
                <c:pt idx="16">
                  <c:v> 916</c:v>
                </c:pt>
                <c:pt idx="17">
                  <c:v> 917</c:v>
                </c:pt>
                <c:pt idx="18">
                  <c:v> 918</c:v>
                </c:pt>
                <c:pt idx="19">
                  <c:v> 919</c:v>
                </c:pt>
                <c:pt idx="20">
                  <c:v> 920</c:v>
                </c:pt>
                <c:pt idx="21">
                  <c:v> 921</c:v>
                </c:pt>
                <c:pt idx="22">
                  <c:v> 922</c:v>
                </c:pt>
                <c:pt idx="23">
                  <c:v> 923</c:v>
                </c:pt>
                <c:pt idx="24">
                  <c:v> 924</c:v>
                </c:pt>
                <c:pt idx="25">
                  <c:v> 925</c:v>
                </c:pt>
                <c:pt idx="26">
                  <c:v> 926</c:v>
                </c:pt>
                <c:pt idx="27">
                  <c:v> 927</c:v>
                </c:pt>
                <c:pt idx="28">
                  <c:v> 928</c:v>
                </c:pt>
                <c:pt idx="29">
                  <c:v> 929</c:v>
                </c:pt>
                <c:pt idx="30">
                  <c:v> 930</c:v>
                </c:pt>
                <c:pt idx="31">
                  <c:v> 931</c:v>
                </c:pt>
                <c:pt idx="32">
                  <c:v> 932</c:v>
                </c:pt>
                <c:pt idx="33">
                  <c:v> 933</c:v>
                </c:pt>
                <c:pt idx="34">
                  <c:v> 934</c:v>
                </c:pt>
                <c:pt idx="35">
                  <c:v> 935</c:v>
                </c:pt>
                <c:pt idx="36">
                  <c:v> 936</c:v>
                </c:pt>
                <c:pt idx="37">
                  <c:v> 937</c:v>
                </c:pt>
                <c:pt idx="38">
                  <c:v> 938</c:v>
                </c:pt>
                <c:pt idx="39">
                  <c:v> 939</c:v>
                </c:pt>
                <c:pt idx="40">
                  <c:v> 940</c:v>
                </c:pt>
                <c:pt idx="41">
                  <c:v> 941</c:v>
                </c:pt>
                <c:pt idx="42">
                  <c:v> 942</c:v>
                </c:pt>
                <c:pt idx="43">
                  <c:v> 943</c:v>
                </c:pt>
                <c:pt idx="44">
                  <c:v> 944</c:v>
                </c:pt>
                <c:pt idx="45">
                  <c:v> 945</c:v>
                </c:pt>
                <c:pt idx="46">
                  <c:v> 946</c:v>
                </c:pt>
                <c:pt idx="47">
                  <c:v> 947</c:v>
                </c:pt>
                <c:pt idx="48">
                  <c:v> 948</c:v>
                </c:pt>
                <c:pt idx="49">
                  <c:v> 949</c:v>
                </c:pt>
                <c:pt idx="50">
                  <c:v> 950</c:v>
                </c:pt>
                <c:pt idx="51">
                  <c:v> 951</c:v>
                </c:pt>
                <c:pt idx="52">
                  <c:v> 952</c:v>
                </c:pt>
                <c:pt idx="53">
                  <c:v> 953</c:v>
                </c:pt>
                <c:pt idx="54">
                  <c:v> 954</c:v>
                </c:pt>
                <c:pt idx="55">
                  <c:v> 955</c:v>
                </c:pt>
                <c:pt idx="56">
                  <c:v> 956</c:v>
                </c:pt>
                <c:pt idx="57">
                  <c:v> 957</c:v>
                </c:pt>
                <c:pt idx="58">
                  <c:v> 958</c:v>
                </c:pt>
                <c:pt idx="59">
                  <c:v> 959</c:v>
                </c:pt>
                <c:pt idx="60">
                  <c:v> 960</c:v>
                </c:pt>
                <c:pt idx="61">
                  <c:v> 961</c:v>
                </c:pt>
                <c:pt idx="62">
                  <c:v> 962</c:v>
                </c:pt>
                <c:pt idx="63">
                  <c:v> 963</c:v>
                </c:pt>
                <c:pt idx="64">
                  <c:v> 964</c:v>
                </c:pt>
                <c:pt idx="65">
                  <c:v> 965</c:v>
                </c:pt>
                <c:pt idx="66">
                  <c:v> 966</c:v>
                </c:pt>
                <c:pt idx="67">
                  <c:v> 967</c:v>
                </c:pt>
                <c:pt idx="68">
                  <c:v> 968</c:v>
                </c:pt>
                <c:pt idx="69">
                  <c:v> 969</c:v>
                </c:pt>
                <c:pt idx="70">
                  <c:v> 970</c:v>
                </c:pt>
                <c:pt idx="71">
                  <c:v> 971</c:v>
                </c:pt>
                <c:pt idx="72">
                  <c:v> 972</c:v>
                </c:pt>
                <c:pt idx="73">
                  <c:v> 973</c:v>
                </c:pt>
                <c:pt idx="74">
                  <c:v> 974</c:v>
                </c:pt>
                <c:pt idx="75">
                  <c:v> 975</c:v>
                </c:pt>
                <c:pt idx="76">
                  <c:v> 976</c:v>
                </c:pt>
                <c:pt idx="77">
                  <c:v> 977</c:v>
                </c:pt>
                <c:pt idx="78">
                  <c:v> 978</c:v>
                </c:pt>
                <c:pt idx="79">
                  <c:v> 979</c:v>
                </c:pt>
                <c:pt idx="80">
                  <c:v> 980</c:v>
                </c:pt>
                <c:pt idx="81">
                  <c:v> 981</c:v>
                </c:pt>
                <c:pt idx="82">
                  <c:v> 982</c:v>
                </c:pt>
                <c:pt idx="83">
                  <c:v> 983</c:v>
                </c:pt>
                <c:pt idx="84">
                  <c:v> 984</c:v>
                </c:pt>
                <c:pt idx="85">
                  <c:v> 985</c:v>
                </c:pt>
                <c:pt idx="86">
                  <c:v> 986</c:v>
                </c:pt>
                <c:pt idx="87">
                  <c:v> 987</c:v>
                </c:pt>
                <c:pt idx="88">
                  <c:v> 988</c:v>
                </c:pt>
                <c:pt idx="89">
                  <c:v> 989</c:v>
                </c:pt>
                <c:pt idx="90">
                  <c:v> 990</c:v>
                </c:pt>
                <c:pt idx="91">
                  <c:v> 991</c:v>
                </c:pt>
                <c:pt idx="92">
                  <c:v> 992</c:v>
                </c:pt>
                <c:pt idx="93">
                  <c:v> 993</c:v>
                </c:pt>
                <c:pt idx="94">
                  <c:v> 994</c:v>
                </c:pt>
                <c:pt idx="95">
                  <c:v> 995</c:v>
                </c:pt>
                <c:pt idx="96">
                  <c:v> 996</c:v>
                </c:pt>
                <c:pt idx="97">
                  <c:v> 997</c:v>
                </c:pt>
                <c:pt idx="98">
                  <c:v> 998</c:v>
                </c:pt>
                <c:pt idx="99">
                  <c:v> 999</c:v>
                </c:pt>
                <c:pt idx="100">
                  <c:v> 1000</c:v>
                </c:pt>
                <c:pt idx="101">
                  <c:v> 1001</c:v>
                </c:pt>
                <c:pt idx="102">
                  <c:v> 1002</c:v>
                </c:pt>
                <c:pt idx="103">
                  <c:v> 1003</c:v>
                </c:pt>
                <c:pt idx="104">
                  <c:v> 1004</c:v>
                </c:pt>
                <c:pt idx="105">
                  <c:v> 1005</c:v>
                </c:pt>
                <c:pt idx="106">
                  <c:v> 1006</c:v>
                </c:pt>
                <c:pt idx="107">
                  <c:v> 1007</c:v>
                </c:pt>
                <c:pt idx="108">
                  <c:v> 1008</c:v>
                </c:pt>
                <c:pt idx="109">
                  <c:v> 1009</c:v>
                </c:pt>
                <c:pt idx="110">
                  <c:v> 1010</c:v>
                </c:pt>
                <c:pt idx="111">
                  <c:v> 1011</c:v>
                </c:pt>
                <c:pt idx="112">
                  <c:v> 1012</c:v>
                </c:pt>
                <c:pt idx="113">
                  <c:v> 1013</c:v>
                </c:pt>
                <c:pt idx="114">
                  <c:v> 1014</c:v>
                </c:pt>
                <c:pt idx="115">
                  <c:v> 1015</c:v>
                </c:pt>
                <c:pt idx="116">
                  <c:v> 1016</c:v>
                </c:pt>
                <c:pt idx="117">
                  <c:v> 1017</c:v>
                </c:pt>
                <c:pt idx="118">
                  <c:v> 1018</c:v>
                </c:pt>
                <c:pt idx="119">
                  <c:v> 1019</c:v>
                </c:pt>
                <c:pt idx="120">
                  <c:v> 1020</c:v>
                </c:pt>
                <c:pt idx="121">
                  <c:v> 1021</c:v>
                </c:pt>
                <c:pt idx="122">
                  <c:v> 1022</c:v>
                </c:pt>
                <c:pt idx="123">
                  <c:v> 1023</c:v>
                </c:pt>
                <c:pt idx="124">
                  <c:v> 1024</c:v>
                </c:pt>
                <c:pt idx="125">
                  <c:v> 1025</c:v>
                </c:pt>
                <c:pt idx="126">
                  <c:v> 1026</c:v>
                </c:pt>
                <c:pt idx="127">
                  <c:v> 1027</c:v>
                </c:pt>
                <c:pt idx="128">
                  <c:v> 1028</c:v>
                </c:pt>
                <c:pt idx="129">
                  <c:v> 1029</c:v>
                </c:pt>
                <c:pt idx="130">
                  <c:v> 1030</c:v>
                </c:pt>
                <c:pt idx="131">
                  <c:v> 1031</c:v>
                </c:pt>
                <c:pt idx="132">
                  <c:v> 1032</c:v>
                </c:pt>
                <c:pt idx="133">
                  <c:v> 1033</c:v>
                </c:pt>
                <c:pt idx="134">
                  <c:v> 1034</c:v>
                </c:pt>
                <c:pt idx="135">
                  <c:v> 1035</c:v>
                </c:pt>
                <c:pt idx="136">
                  <c:v> 1036</c:v>
                </c:pt>
                <c:pt idx="137">
                  <c:v> 1037</c:v>
                </c:pt>
                <c:pt idx="138">
                  <c:v> 1038</c:v>
                </c:pt>
                <c:pt idx="139">
                  <c:v> 1039</c:v>
                </c:pt>
                <c:pt idx="140">
                  <c:v> 1040</c:v>
                </c:pt>
                <c:pt idx="141">
                  <c:v> 1041</c:v>
                </c:pt>
                <c:pt idx="142">
                  <c:v> 1042</c:v>
                </c:pt>
                <c:pt idx="143">
                  <c:v> 1043</c:v>
                </c:pt>
                <c:pt idx="144">
                  <c:v> 1044</c:v>
                </c:pt>
                <c:pt idx="145">
                  <c:v> 1045</c:v>
                </c:pt>
                <c:pt idx="146">
                  <c:v> 1046</c:v>
                </c:pt>
                <c:pt idx="147">
                  <c:v> 1047</c:v>
                </c:pt>
                <c:pt idx="148">
                  <c:v> 1048</c:v>
                </c:pt>
                <c:pt idx="149">
                  <c:v> 1049</c:v>
                </c:pt>
                <c:pt idx="150">
                  <c:v> 1050</c:v>
                </c:pt>
              </c:strCache>
            </c:strRef>
          </c:cat>
          <c:val>
            <c:numRef>
              <c:f>'Enter Data 1'!$T$903:$T$1053</c:f>
              <c:numCache>
                <c:formatCode>General</c:formatCode>
                <c:ptCount val="151"/>
              </c:numCache>
            </c:numRef>
          </c:val>
          <c:smooth val="0"/>
          <c:extLst>
            <c:ext xmlns:c16="http://schemas.microsoft.com/office/drawing/2014/chart" uri="{C3380CC4-5D6E-409C-BE32-E72D297353CC}">
              <c16:uniqueId val="{0000000C-3F62-1A41-ADE0-6A608CDC42A7}"/>
            </c:ext>
          </c:extLst>
        </c:ser>
        <c:ser>
          <c:idx val="12"/>
          <c:order val="12"/>
          <c:spPr>
            <a:ln w="28575" cap="rnd">
              <a:noFill/>
              <a:round/>
            </a:ln>
            <a:effectLst/>
          </c:spPr>
          <c:marker>
            <c:symbol val="circle"/>
            <c:size val="4"/>
            <c:spPr>
              <a:noFill/>
              <a:ln w="3175">
                <a:solidFill>
                  <a:schemeClr val="accent6">
                    <a:lumMod val="75000"/>
                  </a:schemeClr>
                </a:solidFill>
              </a:ln>
              <a:effectLst/>
            </c:spPr>
          </c:marker>
          <c:cat>
            <c:strRef>
              <c:f>'Enter Data 1'!$B$903:$C$1053</c:f>
              <c:strCache>
                <c:ptCount val="151"/>
                <c:pt idx="0">
                  <c:v> 900</c:v>
                </c:pt>
                <c:pt idx="1">
                  <c:v> 901</c:v>
                </c:pt>
                <c:pt idx="2">
                  <c:v> 902</c:v>
                </c:pt>
                <c:pt idx="3">
                  <c:v> 903</c:v>
                </c:pt>
                <c:pt idx="4">
                  <c:v> 904</c:v>
                </c:pt>
                <c:pt idx="5">
                  <c:v> 905</c:v>
                </c:pt>
                <c:pt idx="6">
                  <c:v> 906</c:v>
                </c:pt>
                <c:pt idx="7">
                  <c:v> 907</c:v>
                </c:pt>
                <c:pt idx="8">
                  <c:v> 908</c:v>
                </c:pt>
                <c:pt idx="9">
                  <c:v> 909</c:v>
                </c:pt>
                <c:pt idx="10">
                  <c:v> 910</c:v>
                </c:pt>
                <c:pt idx="11">
                  <c:v> 911</c:v>
                </c:pt>
                <c:pt idx="12">
                  <c:v> 912</c:v>
                </c:pt>
                <c:pt idx="13">
                  <c:v> 913</c:v>
                </c:pt>
                <c:pt idx="14">
                  <c:v> 914</c:v>
                </c:pt>
                <c:pt idx="15">
                  <c:v> 915</c:v>
                </c:pt>
                <c:pt idx="16">
                  <c:v> 916</c:v>
                </c:pt>
                <c:pt idx="17">
                  <c:v> 917</c:v>
                </c:pt>
                <c:pt idx="18">
                  <c:v> 918</c:v>
                </c:pt>
                <c:pt idx="19">
                  <c:v> 919</c:v>
                </c:pt>
                <c:pt idx="20">
                  <c:v> 920</c:v>
                </c:pt>
                <c:pt idx="21">
                  <c:v> 921</c:v>
                </c:pt>
                <c:pt idx="22">
                  <c:v> 922</c:v>
                </c:pt>
                <c:pt idx="23">
                  <c:v> 923</c:v>
                </c:pt>
                <c:pt idx="24">
                  <c:v> 924</c:v>
                </c:pt>
                <c:pt idx="25">
                  <c:v> 925</c:v>
                </c:pt>
                <c:pt idx="26">
                  <c:v> 926</c:v>
                </c:pt>
                <c:pt idx="27">
                  <c:v> 927</c:v>
                </c:pt>
                <c:pt idx="28">
                  <c:v> 928</c:v>
                </c:pt>
                <c:pt idx="29">
                  <c:v> 929</c:v>
                </c:pt>
                <c:pt idx="30">
                  <c:v> 930</c:v>
                </c:pt>
                <c:pt idx="31">
                  <c:v> 931</c:v>
                </c:pt>
                <c:pt idx="32">
                  <c:v> 932</c:v>
                </c:pt>
                <c:pt idx="33">
                  <c:v> 933</c:v>
                </c:pt>
                <c:pt idx="34">
                  <c:v> 934</c:v>
                </c:pt>
                <c:pt idx="35">
                  <c:v> 935</c:v>
                </c:pt>
                <c:pt idx="36">
                  <c:v> 936</c:v>
                </c:pt>
                <c:pt idx="37">
                  <c:v> 937</c:v>
                </c:pt>
                <c:pt idx="38">
                  <c:v> 938</c:v>
                </c:pt>
                <c:pt idx="39">
                  <c:v> 939</c:v>
                </c:pt>
                <c:pt idx="40">
                  <c:v> 940</c:v>
                </c:pt>
                <c:pt idx="41">
                  <c:v> 941</c:v>
                </c:pt>
                <c:pt idx="42">
                  <c:v> 942</c:v>
                </c:pt>
                <c:pt idx="43">
                  <c:v> 943</c:v>
                </c:pt>
                <c:pt idx="44">
                  <c:v> 944</c:v>
                </c:pt>
                <c:pt idx="45">
                  <c:v> 945</c:v>
                </c:pt>
                <c:pt idx="46">
                  <c:v> 946</c:v>
                </c:pt>
                <c:pt idx="47">
                  <c:v> 947</c:v>
                </c:pt>
                <c:pt idx="48">
                  <c:v> 948</c:v>
                </c:pt>
                <c:pt idx="49">
                  <c:v> 949</c:v>
                </c:pt>
                <c:pt idx="50">
                  <c:v> 950</c:v>
                </c:pt>
                <c:pt idx="51">
                  <c:v> 951</c:v>
                </c:pt>
                <c:pt idx="52">
                  <c:v> 952</c:v>
                </c:pt>
                <c:pt idx="53">
                  <c:v> 953</c:v>
                </c:pt>
                <c:pt idx="54">
                  <c:v> 954</c:v>
                </c:pt>
                <c:pt idx="55">
                  <c:v> 955</c:v>
                </c:pt>
                <c:pt idx="56">
                  <c:v> 956</c:v>
                </c:pt>
                <c:pt idx="57">
                  <c:v> 957</c:v>
                </c:pt>
                <c:pt idx="58">
                  <c:v> 958</c:v>
                </c:pt>
                <c:pt idx="59">
                  <c:v> 959</c:v>
                </c:pt>
                <c:pt idx="60">
                  <c:v> 960</c:v>
                </c:pt>
                <c:pt idx="61">
                  <c:v> 961</c:v>
                </c:pt>
                <c:pt idx="62">
                  <c:v> 962</c:v>
                </c:pt>
                <c:pt idx="63">
                  <c:v> 963</c:v>
                </c:pt>
                <c:pt idx="64">
                  <c:v> 964</c:v>
                </c:pt>
                <c:pt idx="65">
                  <c:v> 965</c:v>
                </c:pt>
                <c:pt idx="66">
                  <c:v> 966</c:v>
                </c:pt>
                <c:pt idx="67">
                  <c:v> 967</c:v>
                </c:pt>
                <c:pt idx="68">
                  <c:v> 968</c:v>
                </c:pt>
                <c:pt idx="69">
                  <c:v> 969</c:v>
                </c:pt>
                <c:pt idx="70">
                  <c:v> 970</c:v>
                </c:pt>
                <c:pt idx="71">
                  <c:v> 971</c:v>
                </c:pt>
                <c:pt idx="72">
                  <c:v> 972</c:v>
                </c:pt>
                <c:pt idx="73">
                  <c:v> 973</c:v>
                </c:pt>
                <c:pt idx="74">
                  <c:v> 974</c:v>
                </c:pt>
                <c:pt idx="75">
                  <c:v> 975</c:v>
                </c:pt>
                <c:pt idx="76">
                  <c:v> 976</c:v>
                </c:pt>
                <c:pt idx="77">
                  <c:v> 977</c:v>
                </c:pt>
                <c:pt idx="78">
                  <c:v> 978</c:v>
                </c:pt>
                <c:pt idx="79">
                  <c:v> 979</c:v>
                </c:pt>
                <c:pt idx="80">
                  <c:v> 980</c:v>
                </c:pt>
                <c:pt idx="81">
                  <c:v> 981</c:v>
                </c:pt>
                <c:pt idx="82">
                  <c:v> 982</c:v>
                </c:pt>
                <c:pt idx="83">
                  <c:v> 983</c:v>
                </c:pt>
                <c:pt idx="84">
                  <c:v> 984</c:v>
                </c:pt>
                <c:pt idx="85">
                  <c:v> 985</c:v>
                </c:pt>
                <c:pt idx="86">
                  <c:v> 986</c:v>
                </c:pt>
                <c:pt idx="87">
                  <c:v> 987</c:v>
                </c:pt>
                <c:pt idx="88">
                  <c:v> 988</c:v>
                </c:pt>
                <c:pt idx="89">
                  <c:v> 989</c:v>
                </c:pt>
                <c:pt idx="90">
                  <c:v> 990</c:v>
                </c:pt>
                <c:pt idx="91">
                  <c:v> 991</c:v>
                </c:pt>
                <c:pt idx="92">
                  <c:v> 992</c:v>
                </c:pt>
                <c:pt idx="93">
                  <c:v> 993</c:v>
                </c:pt>
                <c:pt idx="94">
                  <c:v> 994</c:v>
                </c:pt>
                <c:pt idx="95">
                  <c:v> 995</c:v>
                </c:pt>
                <c:pt idx="96">
                  <c:v> 996</c:v>
                </c:pt>
                <c:pt idx="97">
                  <c:v> 997</c:v>
                </c:pt>
                <c:pt idx="98">
                  <c:v> 998</c:v>
                </c:pt>
                <c:pt idx="99">
                  <c:v> 999</c:v>
                </c:pt>
                <c:pt idx="100">
                  <c:v> 1000</c:v>
                </c:pt>
                <c:pt idx="101">
                  <c:v> 1001</c:v>
                </c:pt>
                <c:pt idx="102">
                  <c:v> 1002</c:v>
                </c:pt>
                <c:pt idx="103">
                  <c:v> 1003</c:v>
                </c:pt>
                <c:pt idx="104">
                  <c:v> 1004</c:v>
                </c:pt>
                <c:pt idx="105">
                  <c:v> 1005</c:v>
                </c:pt>
                <c:pt idx="106">
                  <c:v> 1006</c:v>
                </c:pt>
                <c:pt idx="107">
                  <c:v> 1007</c:v>
                </c:pt>
                <c:pt idx="108">
                  <c:v> 1008</c:v>
                </c:pt>
                <c:pt idx="109">
                  <c:v> 1009</c:v>
                </c:pt>
                <c:pt idx="110">
                  <c:v> 1010</c:v>
                </c:pt>
                <c:pt idx="111">
                  <c:v> 1011</c:v>
                </c:pt>
                <c:pt idx="112">
                  <c:v> 1012</c:v>
                </c:pt>
                <c:pt idx="113">
                  <c:v> 1013</c:v>
                </c:pt>
                <c:pt idx="114">
                  <c:v> 1014</c:v>
                </c:pt>
                <c:pt idx="115">
                  <c:v> 1015</c:v>
                </c:pt>
                <c:pt idx="116">
                  <c:v> 1016</c:v>
                </c:pt>
                <c:pt idx="117">
                  <c:v> 1017</c:v>
                </c:pt>
                <c:pt idx="118">
                  <c:v> 1018</c:v>
                </c:pt>
                <c:pt idx="119">
                  <c:v> 1019</c:v>
                </c:pt>
                <c:pt idx="120">
                  <c:v> 1020</c:v>
                </c:pt>
                <c:pt idx="121">
                  <c:v> 1021</c:v>
                </c:pt>
                <c:pt idx="122">
                  <c:v> 1022</c:v>
                </c:pt>
                <c:pt idx="123">
                  <c:v> 1023</c:v>
                </c:pt>
                <c:pt idx="124">
                  <c:v> 1024</c:v>
                </c:pt>
                <c:pt idx="125">
                  <c:v> 1025</c:v>
                </c:pt>
                <c:pt idx="126">
                  <c:v> 1026</c:v>
                </c:pt>
                <c:pt idx="127">
                  <c:v> 1027</c:v>
                </c:pt>
                <c:pt idx="128">
                  <c:v> 1028</c:v>
                </c:pt>
                <c:pt idx="129">
                  <c:v> 1029</c:v>
                </c:pt>
                <c:pt idx="130">
                  <c:v> 1030</c:v>
                </c:pt>
                <c:pt idx="131">
                  <c:v> 1031</c:v>
                </c:pt>
                <c:pt idx="132">
                  <c:v> 1032</c:v>
                </c:pt>
                <c:pt idx="133">
                  <c:v> 1033</c:v>
                </c:pt>
                <c:pt idx="134">
                  <c:v> 1034</c:v>
                </c:pt>
                <c:pt idx="135">
                  <c:v> 1035</c:v>
                </c:pt>
                <c:pt idx="136">
                  <c:v> 1036</c:v>
                </c:pt>
                <c:pt idx="137">
                  <c:v> 1037</c:v>
                </c:pt>
                <c:pt idx="138">
                  <c:v> 1038</c:v>
                </c:pt>
                <c:pt idx="139">
                  <c:v> 1039</c:v>
                </c:pt>
                <c:pt idx="140">
                  <c:v> 1040</c:v>
                </c:pt>
                <c:pt idx="141">
                  <c:v> 1041</c:v>
                </c:pt>
                <c:pt idx="142">
                  <c:v> 1042</c:v>
                </c:pt>
                <c:pt idx="143">
                  <c:v> 1043</c:v>
                </c:pt>
                <c:pt idx="144">
                  <c:v> 1044</c:v>
                </c:pt>
                <c:pt idx="145">
                  <c:v> 1045</c:v>
                </c:pt>
                <c:pt idx="146">
                  <c:v> 1046</c:v>
                </c:pt>
                <c:pt idx="147">
                  <c:v> 1047</c:v>
                </c:pt>
                <c:pt idx="148">
                  <c:v> 1048</c:v>
                </c:pt>
                <c:pt idx="149">
                  <c:v> 1049</c:v>
                </c:pt>
                <c:pt idx="150">
                  <c:v> 1050</c:v>
                </c:pt>
              </c:strCache>
            </c:strRef>
          </c:cat>
          <c:val>
            <c:numRef>
              <c:f>'Enter Data 1'!$U$903:$U$1053</c:f>
              <c:numCache>
                <c:formatCode>General</c:formatCode>
                <c:ptCount val="151"/>
              </c:numCache>
            </c:numRef>
          </c:val>
          <c:smooth val="0"/>
          <c:extLst>
            <c:ext xmlns:c16="http://schemas.microsoft.com/office/drawing/2014/chart" uri="{C3380CC4-5D6E-409C-BE32-E72D297353CC}">
              <c16:uniqueId val="{0000000D-3F62-1A41-ADE0-6A608CDC42A7}"/>
            </c:ext>
          </c:extLst>
        </c:ser>
        <c:ser>
          <c:idx val="13"/>
          <c:order val="13"/>
          <c:spPr>
            <a:ln w="28575" cap="rnd">
              <a:noFill/>
              <a:round/>
            </a:ln>
            <a:effectLst/>
          </c:spPr>
          <c:marker>
            <c:symbol val="circle"/>
            <c:size val="4"/>
            <c:spPr>
              <a:solidFill>
                <a:schemeClr val="accent6">
                  <a:lumMod val="75000"/>
                </a:schemeClr>
              </a:solidFill>
              <a:ln w="3175">
                <a:solidFill>
                  <a:schemeClr val="accent6">
                    <a:lumMod val="75000"/>
                  </a:schemeClr>
                </a:solidFill>
              </a:ln>
              <a:effectLst/>
            </c:spPr>
          </c:marker>
          <c:cat>
            <c:strRef>
              <c:f>'Enter Data 1'!$B$903:$C$1053</c:f>
              <c:strCache>
                <c:ptCount val="151"/>
                <c:pt idx="0">
                  <c:v> 900</c:v>
                </c:pt>
                <c:pt idx="1">
                  <c:v> 901</c:v>
                </c:pt>
                <c:pt idx="2">
                  <c:v> 902</c:v>
                </c:pt>
                <c:pt idx="3">
                  <c:v> 903</c:v>
                </c:pt>
                <c:pt idx="4">
                  <c:v> 904</c:v>
                </c:pt>
                <c:pt idx="5">
                  <c:v> 905</c:v>
                </c:pt>
                <c:pt idx="6">
                  <c:v> 906</c:v>
                </c:pt>
                <c:pt idx="7">
                  <c:v> 907</c:v>
                </c:pt>
                <c:pt idx="8">
                  <c:v> 908</c:v>
                </c:pt>
                <c:pt idx="9">
                  <c:v> 909</c:v>
                </c:pt>
                <c:pt idx="10">
                  <c:v> 910</c:v>
                </c:pt>
                <c:pt idx="11">
                  <c:v> 911</c:v>
                </c:pt>
                <c:pt idx="12">
                  <c:v> 912</c:v>
                </c:pt>
                <c:pt idx="13">
                  <c:v> 913</c:v>
                </c:pt>
                <c:pt idx="14">
                  <c:v> 914</c:v>
                </c:pt>
                <c:pt idx="15">
                  <c:v> 915</c:v>
                </c:pt>
                <c:pt idx="16">
                  <c:v> 916</c:v>
                </c:pt>
                <c:pt idx="17">
                  <c:v> 917</c:v>
                </c:pt>
                <c:pt idx="18">
                  <c:v> 918</c:v>
                </c:pt>
                <c:pt idx="19">
                  <c:v> 919</c:v>
                </c:pt>
                <c:pt idx="20">
                  <c:v> 920</c:v>
                </c:pt>
                <c:pt idx="21">
                  <c:v> 921</c:v>
                </c:pt>
                <c:pt idx="22">
                  <c:v> 922</c:v>
                </c:pt>
                <c:pt idx="23">
                  <c:v> 923</c:v>
                </c:pt>
                <c:pt idx="24">
                  <c:v> 924</c:v>
                </c:pt>
                <c:pt idx="25">
                  <c:v> 925</c:v>
                </c:pt>
                <c:pt idx="26">
                  <c:v> 926</c:v>
                </c:pt>
                <c:pt idx="27">
                  <c:v> 927</c:v>
                </c:pt>
                <c:pt idx="28">
                  <c:v> 928</c:v>
                </c:pt>
                <c:pt idx="29">
                  <c:v> 929</c:v>
                </c:pt>
                <c:pt idx="30">
                  <c:v> 930</c:v>
                </c:pt>
                <c:pt idx="31">
                  <c:v> 931</c:v>
                </c:pt>
                <c:pt idx="32">
                  <c:v> 932</c:v>
                </c:pt>
                <c:pt idx="33">
                  <c:v> 933</c:v>
                </c:pt>
                <c:pt idx="34">
                  <c:v> 934</c:v>
                </c:pt>
                <c:pt idx="35">
                  <c:v> 935</c:v>
                </c:pt>
                <c:pt idx="36">
                  <c:v> 936</c:v>
                </c:pt>
                <c:pt idx="37">
                  <c:v> 937</c:v>
                </c:pt>
                <c:pt idx="38">
                  <c:v> 938</c:v>
                </c:pt>
                <c:pt idx="39">
                  <c:v> 939</c:v>
                </c:pt>
                <c:pt idx="40">
                  <c:v> 940</c:v>
                </c:pt>
                <c:pt idx="41">
                  <c:v> 941</c:v>
                </c:pt>
                <c:pt idx="42">
                  <c:v> 942</c:v>
                </c:pt>
                <c:pt idx="43">
                  <c:v> 943</c:v>
                </c:pt>
                <c:pt idx="44">
                  <c:v> 944</c:v>
                </c:pt>
                <c:pt idx="45">
                  <c:v> 945</c:v>
                </c:pt>
                <c:pt idx="46">
                  <c:v> 946</c:v>
                </c:pt>
                <c:pt idx="47">
                  <c:v> 947</c:v>
                </c:pt>
                <c:pt idx="48">
                  <c:v> 948</c:v>
                </c:pt>
                <c:pt idx="49">
                  <c:v> 949</c:v>
                </c:pt>
                <c:pt idx="50">
                  <c:v> 950</c:v>
                </c:pt>
                <c:pt idx="51">
                  <c:v> 951</c:v>
                </c:pt>
                <c:pt idx="52">
                  <c:v> 952</c:v>
                </c:pt>
                <c:pt idx="53">
                  <c:v> 953</c:v>
                </c:pt>
                <c:pt idx="54">
                  <c:v> 954</c:v>
                </c:pt>
                <c:pt idx="55">
                  <c:v> 955</c:v>
                </c:pt>
                <c:pt idx="56">
                  <c:v> 956</c:v>
                </c:pt>
                <c:pt idx="57">
                  <c:v> 957</c:v>
                </c:pt>
                <c:pt idx="58">
                  <c:v> 958</c:v>
                </c:pt>
                <c:pt idx="59">
                  <c:v> 959</c:v>
                </c:pt>
                <c:pt idx="60">
                  <c:v> 960</c:v>
                </c:pt>
                <c:pt idx="61">
                  <c:v> 961</c:v>
                </c:pt>
                <c:pt idx="62">
                  <c:v> 962</c:v>
                </c:pt>
                <c:pt idx="63">
                  <c:v> 963</c:v>
                </c:pt>
                <c:pt idx="64">
                  <c:v> 964</c:v>
                </c:pt>
                <c:pt idx="65">
                  <c:v> 965</c:v>
                </c:pt>
                <c:pt idx="66">
                  <c:v> 966</c:v>
                </c:pt>
                <c:pt idx="67">
                  <c:v> 967</c:v>
                </c:pt>
                <c:pt idx="68">
                  <c:v> 968</c:v>
                </c:pt>
                <c:pt idx="69">
                  <c:v> 969</c:v>
                </c:pt>
                <c:pt idx="70">
                  <c:v> 970</c:v>
                </c:pt>
                <c:pt idx="71">
                  <c:v> 971</c:v>
                </c:pt>
                <c:pt idx="72">
                  <c:v> 972</c:v>
                </c:pt>
                <c:pt idx="73">
                  <c:v> 973</c:v>
                </c:pt>
                <c:pt idx="74">
                  <c:v> 974</c:v>
                </c:pt>
                <c:pt idx="75">
                  <c:v> 975</c:v>
                </c:pt>
                <c:pt idx="76">
                  <c:v> 976</c:v>
                </c:pt>
                <c:pt idx="77">
                  <c:v> 977</c:v>
                </c:pt>
                <c:pt idx="78">
                  <c:v> 978</c:v>
                </c:pt>
                <c:pt idx="79">
                  <c:v> 979</c:v>
                </c:pt>
                <c:pt idx="80">
                  <c:v> 980</c:v>
                </c:pt>
                <c:pt idx="81">
                  <c:v> 981</c:v>
                </c:pt>
                <c:pt idx="82">
                  <c:v> 982</c:v>
                </c:pt>
                <c:pt idx="83">
                  <c:v> 983</c:v>
                </c:pt>
                <c:pt idx="84">
                  <c:v> 984</c:v>
                </c:pt>
                <c:pt idx="85">
                  <c:v> 985</c:v>
                </c:pt>
                <c:pt idx="86">
                  <c:v> 986</c:v>
                </c:pt>
                <c:pt idx="87">
                  <c:v> 987</c:v>
                </c:pt>
                <c:pt idx="88">
                  <c:v> 988</c:v>
                </c:pt>
                <c:pt idx="89">
                  <c:v> 989</c:v>
                </c:pt>
                <c:pt idx="90">
                  <c:v> 990</c:v>
                </c:pt>
                <c:pt idx="91">
                  <c:v> 991</c:v>
                </c:pt>
                <c:pt idx="92">
                  <c:v> 992</c:v>
                </c:pt>
                <c:pt idx="93">
                  <c:v> 993</c:v>
                </c:pt>
                <c:pt idx="94">
                  <c:v> 994</c:v>
                </c:pt>
                <c:pt idx="95">
                  <c:v> 995</c:v>
                </c:pt>
                <c:pt idx="96">
                  <c:v> 996</c:v>
                </c:pt>
                <c:pt idx="97">
                  <c:v> 997</c:v>
                </c:pt>
                <c:pt idx="98">
                  <c:v> 998</c:v>
                </c:pt>
                <c:pt idx="99">
                  <c:v> 999</c:v>
                </c:pt>
                <c:pt idx="100">
                  <c:v> 1000</c:v>
                </c:pt>
                <c:pt idx="101">
                  <c:v> 1001</c:v>
                </c:pt>
                <c:pt idx="102">
                  <c:v> 1002</c:v>
                </c:pt>
                <c:pt idx="103">
                  <c:v> 1003</c:v>
                </c:pt>
                <c:pt idx="104">
                  <c:v> 1004</c:v>
                </c:pt>
                <c:pt idx="105">
                  <c:v> 1005</c:v>
                </c:pt>
                <c:pt idx="106">
                  <c:v> 1006</c:v>
                </c:pt>
                <c:pt idx="107">
                  <c:v> 1007</c:v>
                </c:pt>
                <c:pt idx="108">
                  <c:v> 1008</c:v>
                </c:pt>
                <c:pt idx="109">
                  <c:v> 1009</c:v>
                </c:pt>
                <c:pt idx="110">
                  <c:v> 1010</c:v>
                </c:pt>
                <c:pt idx="111">
                  <c:v> 1011</c:v>
                </c:pt>
                <c:pt idx="112">
                  <c:v> 1012</c:v>
                </c:pt>
                <c:pt idx="113">
                  <c:v> 1013</c:v>
                </c:pt>
                <c:pt idx="114">
                  <c:v> 1014</c:v>
                </c:pt>
                <c:pt idx="115">
                  <c:v> 1015</c:v>
                </c:pt>
                <c:pt idx="116">
                  <c:v> 1016</c:v>
                </c:pt>
                <c:pt idx="117">
                  <c:v> 1017</c:v>
                </c:pt>
                <c:pt idx="118">
                  <c:v> 1018</c:v>
                </c:pt>
                <c:pt idx="119">
                  <c:v> 1019</c:v>
                </c:pt>
                <c:pt idx="120">
                  <c:v> 1020</c:v>
                </c:pt>
                <c:pt idx="121">
                  <c:v> 1021</c:v>
                </c:pt>
                <c:pt idx="122">
                  <c:v> 1022</c:v>
                </c:pt>
                <c:pt idx="123">
                  <c:v> 1023</c:v>
                </c:pt>
                <c:pt idx="124">
                  <c:v> 1024</c:v>
                </c:pt>
                <c:pt idx="125">
                  <c:v> 1025</c:v>
                </c:pt>
                <c:pt idx="126">
                  <c:v> 1026</c:v>
                </c:pt>
                <c:pt idx="127">
                  <c:v> 1027</c:v>
                </c:pt>
                <c:pt idx="128">
                  <c:v> 1028</c:v>
                </c:pt>
                <c:pt idx="129">
                  <c:v> 1029</c:v>
                </c:pt>
                <c:pt idx="130">
                  <c:v> 1030</c:v>
                </c:pt>
                <c:pt idx="131">
                  <c:v> 1031</c:v>
                </c:pt>
                <c:pt idx="132">
                  <c:v> 1032</c:v>
                </c:pt>
                <c:pt idx="133">
                  <c:v> 1033</c:v>
                </c:pt>
                <c:pt idx="134">
                  <c:v> 1034</c:v>
                </c:pt>
                <c:pt idx="135">
                  <c:v> 1035</c:v>
                </c:pt>
                <c:pt idx="136">
                  <c:v> 1036</c:v>
                </c:pt>
                <c:pt idx="137">
                  <c:v> 1037</c:v>
                </c:pt>
                <c:pt idx="138">
                  <c:v> 1038</c:v>
                </c:pt>
                <c:pt idx="139">
                  <c:v> 1039</c:v>
                </c:pt>
                <c:pt idx="140">
                  <c:v> 1040</c:v>
                </c:pt>
                <c:pt idx="141">
                  <c:v> 1041</c:v>
                </c:pt>
                <c:pt idx="142">
                  <c:v> 1042</c:v>
                </c:pt>
                <c:pt idx="143">
                  <c:v> 1043</c:v>
                </c:pt>
                <c:pt idx="144">
                  <c:v> 1044</c:v>
                </c:pt>
                <c:pt idx="145">
                  <c:v> 1045</c:v>
                </c:pt>
                <c:pt idx="146">
                  <c:v> 1046</c:v>
                </c:pt>
                <c:pt idx="147">
                  <c:v> 1047</c:v>
                </c:pt>
                <c:pt idx="148">
                  <c:v> 1048</c:v>
                </c:pt>
                <c:pt idx="149">
                  <c:v> 1049</c:v>
                </c:pt>
                <c:pt idx="150">
                  <c:v> 1050</c:v>
                </c:pt>
              </c:strCache>
            </c:strRef>
          </c:cat>
          <c:val>
            <c:numRef>
              <c:f>'Enter Data 1'!$V$903:$V$1053</c:f>
              <c:numCache>
                <c:formatCode>General</c:formatCode>
                <c:ptCount val="151"/>
              </c:numCache>
            </c:numRef>
          </c:val>
          <c:smooth val="0"/>
          <c:extLst>
            <c:ext xmlns:c16="http://schemas.microsoft.com/office/drawing/2014/chart" uri="{C3380CC4-5D6E-409C-BE32-E72D297353CC}">
              <c16:uniqueId val="{0000000E-3F62-1A41-ADE0-6A608CDC42A7}"/>
            </c:ext>
          </c:extLst>
        </c:ser>
        <c:ser>
          <c:idx val="14"/>
          <c:order val="14"/>
          <c:spPr>
            <a:ln w="28575" cap="rnd">
              <a:noFill/>
              <a:round/>
            </a:ln>
            <a:effectLst/>
          </c:spPr>
          <c:marker>
            <c:symbol val="circle"/>
            <c:size val="4"/>
            <c:spPr>
              <a:noFill/>
              <a:ln w="3175">
                <a:solidFill>
                  <a:schemeClr val="accent6">
                    <a:lumMod val="75000"/>
                  </a:schemeClr>
                </a:solidFill>
              </a:ln>
              <a:effectLst/>
            </c:spPr>
          </c:marker>
          <c:cat>
            <c:strRef>
              <c:f>'Enter Data 1'!$B$903:$C$1053</c:f>
              <c:strCache>
                <c:ptCount val="151"/>
                <c:pt idx="0">
                  <c:v> 900</c:v>
                </c:pt>
                <c:pt idx="1">
                  <c:v> 901</c:v>
                </c:pt>
                <c:pt idx="2">
                  <c:v> 902</c:v>
                </c:pt>
                <c:pt idx="3">
                  <c:v> 903</c:v>
                </c:pt>
                <c:pt idx="4">
                  <c:v> 904</c:v>
                </c:pt>
                <c:pt idx="5">
                  <c:v> 905</c:v>
                </c:pt>
                <c:pt idx="6">
                  <c:v> 906</c:v>
                </c:pt>
                <c:pt idx="7">
                  <c:v> 907</c:v>
                </c:pt>
                <c:pt idx="8">
                  <c:v> 908</c:v>
                </c:pt>
                <c:pt idx="9">
                  <c:v> 909</c:v>
                </c:pt>
                <c:pt idx="10">
                  <c:v> 910</c:v>
                </c:pt>
                <c:pt idx="11">
                  <c:v> 911</c:v>
                </c:pt>
                <c:pt idx="12">
                  <c:v> 912</c:v>
                </c:pt>
                <c:pt idx="13">
                  <c:v> 913</c:v>
                </c:pt>
                <c:pt idx="14">
                  <c:v> 914</c:v>
                </c:pt>
                <c:pt idx="15">
                  <c:v> 915</c:v>
                </c:pt>
                <c:pt idx="16">
                  <c:v> 916</c:v>
                </c:pt>
                <c:pt idx="17">
                  <c:v> 917</c:v>
                </c:pt>
                <c:pt idx="18">
                  <c:v> 918</c:v>
                </c:pt>
                <c:pt idx="19">
                  <c:v> 919</c:v>
                </c:pt>
                <c:pt idx="20">
                  <c:v> 920</c:v>
                </c:pt>
                <c:pt idx="21">
                  <c:v> 921</c:v>
                </c:pt>
                <c:pt idx="22">
                  <c:v> 922</c:v>
                </c:pt>
                <c:pt idx="23">
                  <c:v> 923</c:v>
                </c:pt>
                <c:pt idx="24">
                  <c:v> 924</c:v>
                </c:pt>
                <c:pt idx="25">
                  <c:v> 925</c:v>
                </c:pt>
                <c:pt idx="26">
                  <c:v> 926</c:v>
                </c:pt>
                <c:pt idx="27">
                  <c:v> 927</c:v>
                </c:pt>
                <c:pt idx="28">
                  <c:v> 928</c:v>
                </c:pt>
                <c:pt idx="29">
                  <c:v> 929</c:v>
                </c:pt>
                <c:pt idx="30">
                  <c:v> 930</c:v>
                </c:pt>
                <c:pt idx="31">
                  <c:v> 931</c:v>
                </c:pt>
                <c:pt idx="32">
                  <c:v> 932</c:v>
                </c:pt>
                <c:pt idx="33">
                  <c:v> 933</c:v>
                </c:pt>
                <c:pt idx="34">
                  <c:v> 934</c:v>
                </c:pt>
                <c:pt idx="35">
                  <c:v> 935</c:v>
                </c:pt>
                <c:pt idx="36">
                  <c:v> 936</c:v>
                </c:pt>
                <c:pt idx="37">
                  <c:v> 937</c:v>
                </c:pt>
                <c:pt idx="38">
                  <c:v> 938</c:v>
                </c:pt>
                <c:pt idx="39">
                  <c:v> 939</c:v>
                </c:pt>
                <c:pt idx="40">
                  <c:v> 940</c:v>
                </c:pt>
                <c:pt idx="41">
                  <c:v> 941</c:v>
                </c:pt>
                <c:pt idx="42">
                  <c:v> 942</c:v>
                </c:pt>
                <c:pt idx="43">
                  <c:v> 943</c:v>
                </c:pt>
                <c:pt idx="44">
                  <c:v> 944</c:v>
                </c:pt>
                <c:pt idx="45">
                  <c:v> 945</c:v>
                </c:pt>
                <c:pt idx="46">
                  <c:v> 946</c:v>
                </c:pt>
                <c:pt idx="47">
                  <c:v> 947</c:v>
                </c:pt>
                <c:pt idx="48">
                  <c:v> 948</c:v>
                </c:pt>
                <c:pt idx="49">
                  <c:v> 949</c:v>
                </c:pt>
                <c:pt idx="50">
                  <c:v> 950</c:v>
                </c:pt>
                <c:pt idx="51">
                  <c:v> 951</c:v>
                </c:pt>
                <c:pt idx="52">
                  <c:v> 952</c:v>
                </c:pt>
                <c:pt idx="53">
                  <c:v> 953</c:v>
                </c:pt>
                <c:pt idx="54">
                  <c:v> 954</c:v>
                </c:pt>
                <c:pt idx="55">
                  <c:v> 955</c:v>
                </c:pt>
                <c:pt idx="56">
                  <c:v> 956</c:v>
                </c:pt>
                <c:pt idx="57">
                  <c:v> 957</c:v>
                </c:pt>
                <c:pt idx="58">
                  <c:v> 958</c:v>
                </c:pt>
                <c:pt idx="59">
                  <c:v> 959</c:v>
                </c:pt>
                <c:pt idx="60">
                  <c:v> 960</c:v>
                </c:pt>
                <c:pt idx="61">
                  <c:v> 961</c:v>
                </c:pt>
                <c:pt idx="62">
                  <c:v> 962</c:v>
                </c:pt>
                <c:pt idx="63">
                  <c:v> 963</c:v>
                </c:pt>
                <c:pt idx="64">
                  <c:v> 964</c:v>
                </c:pt>
                <c:pt idx="65">
                  <c:v> 965</c:v>
                </c:pt>
                <c:pt idx="66">
                  <c:v> 966</c:v>
                </c:pt>
                <c:pt idx="67">
                  <c:v> 967</c:v>
                </c:pt>
                <c:pt idx="68">
                  <c:v> 968</c:v>
                </c:pt>
                <c:pt idx="69">
                  <c:v> 969</c:v>
                </c:pt>
                <c:pt idx="70">
                  <c:v> 970</c:v>
                </c:pt>
                <c:pt idx="71">
                  <c:v> 971</c:v>
                </c:pt>
                <c:pt idx="72">
                  <c:v> 972</c:v>
                </c:pt>
                <c:pt idx="73">
                  <c:v> 973</c:v>
                </c:pt>
                <c:pt idx="74">
                  <c:v> 974</c:v>
                </c:pt>
                <c:pt idx="75">
                  <c:v> 975</c:v>
                </c:pt>
                <c:pt idx="76">
                  <c:v> 976</c:v>
                </c:pt>
                <c:pt idx="77">
                  <c:v> 977</c:v>
                </c:pt>
                <c:pt idx="78">
                  <c:v> 978</c:v>
                </c:pt>
                <c:pt idx="79">
                  <c:v> 979</c:v>
                </c:pt>
                <c:pt idx="80">
                  <c:v> 980</c:v>
                </c:pt>
                <c:pt idx="81">
                  <c:v> 981</c:v>
                </c:pt>
                <c:pt idx="82">
                  <c:v> 982</c:v>
                </c:pt>
                <c:pt idx="83">
                  <c:v> 983</c:v>
                </c:pt>
                <c:pt idx="84">
                  <c:v> 984</c:v>
                </c:pt>
                <c:pt idx="85">
                  <c:v> 985</c:v>
                </c:pt>
                <c:pt idx="86">
                  <c:v> 986</c:v>
                </c:pt>
                <c:pt idx="87">
                  <c:v> 987</c:v>
                </c:pt>
                <c:pt idx="88">
                  <c:v> 988</c:v>
                </c:pt>
                <c:pt idx="89">
                  <c:v> 989</c:v>
                </c:pt>
                <c:pt idx="90">
                  <c:v> 990</c:v>
                </c:pt>
                <c:pt idx="91">
                  <c:v> 991</c:v>
                </c:pt>
                <c:pt idx="92">
                  <c:v> 992</c:v>
                </c:pt>
                <c:pt idx="93">
                  <c:v> 993</c:v>
                </c:pt>
                <c:pt idx="94">
                  <c:v> 994</c:v>
                </c:pt>
                <c:pt idx="95">
                  <c:v> 995</c:v>
                </c:pt>
                <c:pt idx="96">
                  <c:v> 996</c:v>
                </c:pt>
                <c:pt idx="97">
                  <c:v> 997</c:v>
                </c:pt>
                <c:pt idx="98">
                  <c:v> 998</c:v>
                </c:pt>
                <c:pt idx="99">
                  <c:v> 999</c:v>
                </c:pt>
                <c:pt idx="100">
                  <c:v> 1000</c:v>
                </c:pt>
                <c:pt idx="101">
                  <c:v> 1001</c:v>
                </c:pt>
                <c:pt idx="102">
                  <c:v> 1002</c:v>
                </c:pt>
                <c:pt idx="103">
                  <c:v> 1003</c:v>
                </c:pt>
                <c:pt idx="104">
                  <c:v> 1004</c:v>
                </c:pt>
                <c:pt idx="105">
                  <c:v> 1005</c:v>
                </c:pt>
                <c:pt idx="106">
                  <c:v> 1006</c:v>
                </c:pt>
                <c:pt idx="107">
                  <c:v> 1007</c:v>
                </c:pt>
                <c:pt idx="108">
                  <c:v> 1008</c:v>
                </c:pt>
                <c:pt idx="109">
                  <c:v> 1009</c:v>
                </c:pt>
                <c:pt idx="110">
                  <c:v> 1010</c:v>
                </c:pt>
                <c:pt idx="111">
                  <c:v> 1011</c:v>
                </c:pt>
                <c:pt idx="112">
                  <c:v> 1012</c:v>
                </c:pt>
                <c:pt idx="113">
                  <c:v> 1013</c:v>
                </c:pt>
                <c:pt idx="114">
                  <c:v> 1014</c:v>
                </c:pt>
                <c:pt idx="115">
                  <c:v> 1015</c:v>
                </c:pt>
                <c:pt idx="116">
                  <c:v> 1016</c:v>
                </c:pt>
                <c:pt idx="117">
                  <c:v> 1017</c:v>
                </c:pt>
                <c:pt idx="118">
                  <c:v> 1018</c:v>
                </c:pt>
                <c:pt idx="119">
                  <c:v> 1019</c:v>
                </c:pt>
                <c:pt idx="120">
                  <c:v> 1020</c:v>
                </c:pt>
                <c:pt idx="121">
                  <c:v> 1021</c:v>
                </c:pt>
                <c:pt idx="122">
                  <c:v> 1022</c:v>
                </c:pt>
                <c:pt idx="123">
                  <c:v> 1023</c:v>
                </c:pt>
                <c:pt idx="124">
                  <c:v> 1024</c:v>
                </c:pt>
                <c:pt idx="125">
                  <c:v> 1025</c:v>
                </c:pt>
                <c:pt idx="126">
                  <c:v> 1026</c:v>
                </c:pt>
                <c:pt idx="127">
                  <c:v> 1027</c:v>
                </c:pt>
                <c:pt idx="128">
                  <c:v> 1028</c:v>
                </c:pt>
                <c:pt idx="129">
                  <c:v> 1029</c:v>
                </c:pt>
                <c:pt idx="130">
                  <c:v> 1030</c:v>
                </c:pt>
                <c:pt idx="131">
                  <c:v> 1031</c:v>
                </c:pt>
                <c:pt idx="132">
                  <c:v> 1032</c:v>
                </c:pt>
                <c:pt idx="133">
                  <c:v> 1033</c:v>
                </c:pt>
                <c:pt idx="134">
                  <c:v> 1034</c:v>
                </c:pt>
                <c:pt idx="135">
                  <c:v> 1035</c:v>
                </c:pt>
                <c:pt idx="136">
                  <c:v> 1036</c:v>
                </c:pt>
                <c:pt idx="137">
                  <c:v> 1037</c:v>
                </c:pt>
                <c:pt idx="138">
                  <c:v> 1038</c:v>
                </c:pt>
                <c:pt idx="139">
                  <c:v> 1039</c:v>
                </c:pt>
                <c:pt idx="140">
                  <c:v> 1040</c:v>
                </c:pt>
                <c:pt idx="141">
                  <c:v> 1041</c:v>
                </c:pt>
                <c:pt idx="142">
                  <c:v> 1042</c:v>
                </c:pt>
                <c:pt idx="143">
                  <c:v> 1043</c:v>
                </c:pt>
                <c:pt idx="144">
                  <c:v> 1044</c:v>
                </c:pt>
                <c:pt idx="145">
                  <c:v> 1045</c:v>
                </c:pt>
                <c:pt idx="146">
                  <c:v> 1046</c:v>
                </c:pt>
                <c:pt idx="147">
                  <c:v> 1047</c:v>
                </c:pt>
                <c:pt idx="148">
                  <c:v> 1048</c:v>
                </c:pt>
                <c:pt idx="149">
                  <c:v> 1049</c:v>
                </c:pt>
                <c:pt idx="150">
                  <c:v> 1050</c:v>
                </c:pt>
              </c:strCache>
            </c:strRef>
          </c:cat>
          <c:val>
            <c:numRef>
              <c:f>'Enter Data 1'!$W$903:$W$1053</c:f>
              <c:numCache>
                <c:formatCode>General</c:formatCode>
                <c:ptCount val="151"/>
              </c:numCache>
            </c:numRef>
          </c:val>
          <c:smooth val="0"/>
          <c:extLst>
            <c:ext xmlns:c16="http://schemas.microsoft.com/office/drawing/2014/chart" uri="{C3380CC4-5D6E-409C-BE32-E72D297353CC}">
              <c16:uniqueId val="{0000000F-3F62-1A41-ADE0-6A608CDC42A7}"/>
            </c:ext>
          </c:extLst>
        </c:ser>
        <c:ser>
          <c:idx val="15"/>
          <c:order val="15"/>
          <c:spPr>
            <a:ln w="28575" cap="rnd">
              <a:noFill/>
              <a:round/>
            </a:ln>
            <a:effectLst/>
          </c:spPr>
          <c:marker>
            <c:symbol val="circle"/>
            <c:size val="4"/>
            <c:spPr>
              <a:solidFill>
                <a:schemeClr val="accent6">
                  <a:lumMod val="75000"/>
                </a:schemeClr>
              </a:solidFill>
              <a:ln w="3175">
                <a:solidFill>
                  <a:schemeClr val="accent6">
                    <a:lumMod val="75000"/>
                  </a:schemeClr>
                </a:solidFill>
              </a:ln>
              <a:effectLst/>
            </c:spPr>
          </c:marker>
          <c:cat>
            <c:strRef>
              <c:f>'Enter Data 1'!$B$903:$C$1053</c:f>
              <c:strCache>
                <c:ptCount val="151"/>
                <c:pt idx="0">
                  <c:v> 900</c:v>
                </c:pt>
                <c:pt idx="1">
                  <c:v> 901</c:v>
                </c:pt>
                <c:pt idx="2">
                  <c:v> 902</c:v>
                </c:pt>
                <c:pt idx="3">
                  <c:v> 903</c:v>
                </c:pt>
                <c:pt idx="4">
                  <c:v> 904</c:v>
                </c:pt>
                <c:pt idx="5">
                  <c:v> 905</c:v>
                </c:pt>
                <c:pt idx="6">
                  <c:v> 906</c:v>
                </c:pt>
                <c:pt idx="7">
                  <c:v> 907</c:v>
                </c:pt>
                <c:pt idx="8">
                  <c:v> 908</c:v>
                </c:pt>
                <c:pt idx="9">
                  <c:v> 909</c:v>
                </c:pt>
                <c:pt idx="10">
                  <c:v> 910</c:v>
                </c:pt>
                <c:pt idx="11">
                  <c:v> 911</c:v>
                </c:pt>
                <c:pt idx="12">
                  <c:v> 912</c:v>
                </c:pt>
                <c:pt idx="13">
                  <c:v> 913</c:v>
                </c:pt>
                <c:pt idx="14">
                  <c:v> 914</c:v>
                </c:pt>
                <c:pt idx="15">
                  <c:v> 915</c:v>
                </c:pt>
                <c:pt idx="16">
                  <c:v> 916</c:v>
                </c:pt>
                <c:pt idx="17">
                  <c:v> 917</c:v>
                </c:pt>
                <c:pt idx="18">
                  <c:v> 918</c:v>
                </c:pt>
                <c:pt idx="19">
                  <c:v> 919</c:v>
                </c:pt>
                <c:pt idx="20">
                  <c:v> 920</c:v>
                </c:pt>
                <c:pt idx="21">
                  <c:v> 921</c:v>
                </c:pt>
                <c:pt idx="22">
                  <c:v> 922</c:v>
                </c:pt>
                <c:pt idx="23">
                  <c:v> 923</c:v>
                </c:pt>
                <c:pt idx="24">
                  <c:v> 924</c:v>
                </c:pt>
                <c:pt idx="25">
                  <c:v> 925</c:v>
                </c:pt>
                <c:pt idx="26">
                  <c:v> 926</c:v>
                </c:pt>
                <c:pt idx="27">
                  <c:v> 927</c:v>
                </c:pt>
                <c:pt idx="28">
                  <c:v> 928</c:v>
                </c:pt>
                <c:pt idx="29">
                  <c:v> 929</c:v>
                </c:pt>
                <c:pt idx="30">
                  <c:v> 930</c:v>
                </c:pt>
                <c:pt idx="31">
                  <c:v> 931</c:v>
                </c:pt>
                <c:pt idx="32">
                  <c:v> 932</c:v>
                </c:pt>
                <c:pt idx="33">
                  <c:v> 933</c:v>
                </c:pt>
                <c:pt idx="34">
                  <c:v> 934</c:v>
                </c:pt>
                <c:pt idx="35">
                  <c:v> 935</c:v>
                </c:pt>
                <c:pt idx="36">
                  <c:v> 936</c:v>
                </c:pt>
                <c:pt idx="37">
                  <c:v> 937</c:v>
                </c:pt>
                <c:pt idx="38">
                  <c:v> 938</c:v>
                </c:pt>
                <c:pt idx="39">
                  <c:v> 939</c:v>
                </c:pt>
                <c:pt idx="40">
                  <c:v> 940</c:v>
                </c:pt>
                <c:pt idx="41">
                  <c:v> 941</c:v>
                </c:pt>
                <c:pt idx="42">
                  <c:v> 942</c:v>
                </c:pt>
                <c:pt idx="43">
                  <c:v> 943</c:v>
                </c:pt>
                <c:pt idx="44">
                  <c:v> 944</c:v>
                </c:pt>
                <c:pt idx="45">
                  <c:v> 945</c:v>
                </c:pt>
                <c:pt idx="46">
                  <c:v> 946</c:v>
                </c:pt>
                <c:pt idx="47">
                  <c:v> 947</c:v>
                </c:pt>
                <c:pt idx="48">
                  <c:v> 948</c:v>
                </c:pt>
                <c:pt idx="49">
                  <c:v> 949</c:v>
                </c:pt>
                <c:pt idx="50">
                  <c:v> 950</c:v>
                </c:pt>
                <c:pt idx="51">
                  <c:v> 951</c:v>
                </c:pt>
                <c:pt idx="52">
                  <c:v> 952</c:v>
                </c:pt>
                <c:pt idx="53">
                  <c:v> 953</c:v>
                </c:pt>
                <c:pt idx="54">
                  <c:v> 954</c:v>
                </c:pt>
                <c:pt idx="55">
                  <c:v> 955</c:v>
                </c:pt>
                <c:pt idx="56">
                  <c:v> 956</c:v>
                </c:pt>
                <c:pt idx="57">
                  <c:v> 957</c:v>
                </c:pt>
                <c:pt idx="58">
                  <c:v> 958</c:v>
                </c:pt>
                <c:pt idx="59">
                  <c:v> 959</c:v>
                </c:pt>
                <c:pt idx="60">
                  <c:v> 960</c:v>
                </c:pt>
                <c:pt idx="61">
                  <c:v> 961</c:v>
                </c:pt>
                <c:pt idx="62">
                  <c:v> 962</c:v>
                </c:pt>
                <c:pt idx="63">
                  <c:v> 963</c:v>
                </c:pt>
                <c:pt idx="64">
                  <c:v> 964</c:v>
                </c:pt>
                <c:pt idx="65">
                  <c:v> 965</c:v>
                </c:pt>
                <c:pt idx="66">
                  <c:v> 966</c:v>
                </c:pt>
                <c:pt idx="67">
                  <c:v> 967</c:v>
                </c:pt>
                <c:pt idx="68">
                  <c:v> 968</c:v>
                </c:pt>
                <c:pt idx="69">
                  <c:v> 969</c:v>
                </c:pt>
                <c:pt idx="70">
                  <c:v> 970</c:v>
                </c:pt>
                <c:pt idx="71">
                  <c:v> 971</c:v>
                </c:pt>
                <c:pt idx="72">
                  <c:v> 972</c:v>
                </c:pt>
                <c:pt idx="73">
                  <c:v> 973</c:v>
                </c:pt>
                <c:pt idx="74">
                  <c:v> 974</c:v>
                </c:pt>
                <c:pt idx="75">
                  <c:v> 975</c:v>
                </c:pt>
                <c:pt idx="76">
                  <c:v> 976</c:v>
                </c:pt>
                <c:pt idx="77">
                  <c:v> 977</c:v>
                </c:pt>
                <c:pt idx="78">
                  <c:v> 978</c:v>
                </c:pt>
                <c:pt idx="79">
                  <c:v> 979</c:v>
                </c:pt>
                <c:pt idx="80">
                  <c:v> 980</c:v>
                </c:pt>
                <c:pt idx="81">
                  <c:v> 981</c:v>
                </c:pt>
                <c:pt idx="82">
                  <c:v> 982</c:v>
                </c:pt>
                <c:pt idx="83">
                  <c:v> 983</c:v>
                </c:pt>
                <c:pt idx="84">
                  <c:v> 984</c:v>
                </c:pt>
                <c:pt idx="85">
                  <c:v> 985</c:v>
                </c:pt>
                <c:pt idx="86">
                  <c:v> 986</c:v>
                </c:pt>
                <c:pt idx="87">
                  <c:v> 987</c:v>
                </c:pt>
                <c:pt idx="88">
                  <c:v> 988</c:v>
                </c:pt>
                <c:pt idx="89">
                  <c:v> 989</c:v>
                </c:pt>
                <c:pt idx="90">
                  <c:v> 990</c:v>
                </c:pt>
                <c:pt idx="91">
                  <c:v> 991</c:v>
                </c:pt>
                <c:pt idx="92">
                  <c:v> 992</c:v>
                </c:pt>
                <c:pt idx="93">
                  <c:v> 993</c:v>
                </c:pt>
                <c:pt idx="94">
                  <c:v> 994</c:v>
                </c:pt>
                <c:pt idx="95">
                  <c:v> 995</c:v>
                </c:pt>
                <c:pt idx="96">
                  <c:v> 996</c:v>
                </c:pt>
                <c:pt idx="97">
                  <c:v> 997</c:v>
                </c:pt>
                <c:pt idx="98">
                  <c:v> 998</c:v>
                </c:pt>
                <c:pt idx="99">
                  <c:v> 999</c:v>
                </c:pt>
                <c:pt idx="100">
                  <c:v> 1000</c:v>
                </c:pt>
                <c:pt idx="101">
                  <c:v> 1001</c:v>
                </c:pt>
                <c:pt idx="102">
                  <c:v> 1002</c:v>
                </c:pt>
                <c:pt idx="103">
                  <c:v> 1003</c:v>
                </c:pt>
                <c:pt idx="104">
                  <c:v> 1004</c:v>
                </c:pt>
                <c:pt idx="105">
                  <c:v> 1005</c:v>
                </c:pt>
                <c:pt idx="106">
                  <c:v> 1006</c:v>
                </c:pt>
                <c:pt idx="107">
                  <c:v> 1007</c:v>
                </c:pt>
                <c:pt idx="108">
                  <c:v> 1008</c:v>
                </c:pt>
                <c:pt idx="109">
                  <c:v> 1009</c:v>
                </c:pt>
                <c:pt idx="110">
                  <c:v> 1010</c:v>
                </c:pt>
                <c:pt idx="111">
                  <c:v> 1011</c:v>
                </c:pt>
                <c:pt idx="112">
                  <c:v> 1012</c:v>
                </c:pt>
                <c:pt idx="113">
                  <c:v> 1013</c:v>
                </c:pt>
                <c:pt idx="114">
                  <c:v> 1014</c:v>
                </c:pt>
                <c:pt idx="115">
                  <c:v> 1015</c:v>
                </c:pt>
                <c:pt idx="116">
                  <c:v> 1016</c:v>
                </c:pt>
                <c:pt idx="117">
                  <c:v> 1017</c:v>
                </c:pt>
                <c:pt idx="118">
                  <c:v> 1018</c:v>
                </c:pt>
                <c:pt idx="119">
                  <c:v> 1019</c:v>
                </c:pt>
                <c:pt idx="120">
                  <c:v> 1020</c:v>
                </c:pt>
                <c:pt idx="121">
                  <c:v> 1021</c:v>
                </c:pt>
                <c:pt idx="122">
                  <c:v> 1022</c:v>
                </c:pt>
                <c:pt idx="123">
                  <c:v> 1023</c:v>
                </c:pt>
                <c:pt idx="124">
                  <c:v> 1024</c:v>
                </c:pt>
                <c:pt idx="125">
                  <c:v> 1025</c:v>
                </c:pt>
                <c:pt idx="126">
                  <c:v> 1026</c:v>
                </c:pt>
                <c:pt idx="127">
                  <c:v> 1027</c:v>
                </c:pt>
                <c:pt idx="128">
                  <c:v> 1028</c:v>
                </c:pt>
                <c:pt idx="129">
                  <c:v> 1029</c:v>
                </c:pt>
                <c:pt idx="130">
                  <c:v> 1030</c:v>
                </c:pt>
                <c:pt idx="131">
                  <c:v> 1031</c:v>
                </c:pt>
                <c:pt idx="132">
                  <c:v> 1032</c:v>
                </c:pt>
                <c:pt idx="133">
                  <c:v> 1033</c:v>
                </c:pt>
                <c:pt idx="134">
                  <c:v> 1034</c:v>
                </c:pt>
                <c:pt idx="135">
                  <c:v> 1035</c:v>
                </c:pt>
                <c:pt idx="136">
                  <c:v> 1036</c:v>
                </c:pt>
                <c:pt idx="137">
                  <c:v> 1037</c:v>
                </c:pt>
                <c:pt idx="138">
                  <c:v> 1038</c:v>
                </c:pt>
                <c:pt idx="139">
                  <c:v> 1039</c:v>
                </c:pt>
                <c:pt idx="140">
                  <c:v> 1040</c:v>
                </c:pt>
                <c:pt idx="141">
                  <c:v> 1041</c:v>
                </c:pt>
                <c:pt idx="142">
                  <c:v> 1042</c:v>
                </c:pt>
                <c:pt idx="143">
                  <c:v> 1043</c:v>
                </c:pt>
                <c:pt idx="144">
                  <c:v> 1044</c:v>
                </c:pt>
                <c:pt idx="145">
                  <c:v> 1045</c:v>
                </c:pt>
                <c:pt idx="146">
                  <c:v> 1046</c:v>
                </c:pt>
                <c:pt idx="147">
                  <c:v> 1047</c:v>
                </c:pt>
                <c:pt idx="148">
                  <c:v> 1048</c:v>
                </c:pt>
                <c:pt idx="149">
                  <c:v> 1049</c:v>
                </c:pt>
                <c:pt idx="150">
                  <c:v> 1050</c:v>
                </c:pt>
              </c:strCache>
            </c:strRef>
          </c:cat>
          <c:val>
            <c:numRef>
              <c:f>'Enter Data 1'!$X$903:$X$1053</c:f>
              <c:numCache>
                <c:formatCode>General</c:formatCode>
                <c:ptCount val="151"/>
              </c:numCache>
            </c:numRef>
          </c:val>
          <c:smooth val="0"/>
          <c:extLst>
            <c:ext xmlns:c16="http://schemas.microsoft.com/office/drawing/2014/chart" uri="{C3380CC4-5D6E-409C-BE32-E72D297353CC}">
              <c16:uniqueId val="{00000010-3F62-1A41-ADE0-6A608CDC42A7}"/>
            </c:ext>
          </c:extLst>
        </c:ser>
        <c:ser>
          <c:idx val="16"/>
          <c:order val="16"/>
          <c:spPr>
            <a:ln w="28575" cap="rnd">
              <a:noFill/>
              <a:round/>
            </a:ln>
            <a:effectLst/>
          </c:spPr>
          <c:marker>
            <c:symbol val="circle"/>
            <c:size val="4"/>
            <c:spPr>
              <a:noFill/>
              <a:ln w="3175">
                <a:solidFill>
                  <a:schemeClr val="accent6">
                    <a:lumMod val="75000"/>
                  </a:schemeClr>
                </a:solidFill>
              </a:ln>
              <a:effectLst/>
            </c:spPr>
          </c:marker>
          <c:cat>
            <c:strRef>
              <c:f>'Enter Data 1'!$B$903:$C$1053</c:f>
              <c:strCache>
                <c:ptCount val="151"/>
                <c:pt idx="0">
                  <c:v> 900</c:v>
                </c:pt>
                <c:pt idx="1">
                  <c:v> 901</c:v>
                </c:pt>
                <c:pt idx="2">
                  <c:v> 902</c:v>
                </c:pt>
                <c:pt idx="3">
                  <c:v> 903</c:v>
                </c:pt>
                <c:pt idx="4">
                  <c:v> 904</c:v>
                </c:pt>
                <c:pt idx="5">
                  <c:v> 905</c:v>
                </c:pt>
                <c:pt idx="6">
                  <c:v> 906</c:v>
                </c:pt>
                <c:pt idx="7">
                  <c:v> 907</c:v>
                </c:pt>
                <c:pt idx="8">
                  <c:v> 908</c:v>
                </c:pt>
                <c:pt idx="9">
                  <c:v> 909</c:v>
                </c:pt>
                <c:pt idx="10">
                  <c:v> 910</c:v>
                </c:pt>
                <c:pt idx="11">
                  <c:v> 911</c:v>
                </c:pt>
                <c:pt idx="12">
                  <c:v> 912</c:v>
                </c:pt>
                <c:pt idx="13">
                  <c:v> 913</c:v>
                </c:pt>
                <c:pt idx="14">
                  <c:v> 914</c:v>
                </c:pt>
                <c:pt idx="15">
                  <c:v> 915</c:v>
                </c:pt>
                <c:pt idx="16">
                  <c:v> 916</c:v>
                </c:pt>
                <c:pt idx="17">
                  <c:v> 917</c:v>
                </c:pt>
                <c:pt idx="18">
                  <c:v> 918</c:v>
                </c:pt>
                <c:pt idx="19">
                  <c:v> 919</c:v>
                </c:pt>
                <c:pt idx="20">
                  <c:v> 920</c:v>
                </c:pt>
                <c:pt idx="21">
                  <c:v> 921</c:v>
                </c:pt>
                <c:pt idx="22">
                  <c:v> 922</c:v>
                </c:pt>
                <c:pt idx="23">
                  <c:v> 923</c:v>
                </c:pt>
                <c:pt idx="24">
                  <c:v> 924</c:v>
                </c:pt>
                <c:pt idx="25">
                  <c:v> 925</c:v>
                </c:pt>
                <c:pt idx="26">
                  <c:v> 926</c:v>
                </c:pt>
                <c:pt idx="27">
                  <c:v> 927</c:v>
                </c:pt>
                <c:pt idx="28">
                  <c:v> 928</c:v>
                </c:pt>
                <c:pt idx="29">
                  <c:v> 929</c:v>
                </c:pt>
                <c:pt idx="30">
                  <c:v> 930</c:v>
                </c:pt>
                <c:pt idx="31">
                  <c:v> 931</c:v>
                </c:pt>
                <c:pt idx="32">
                  <c:v> 932</c:v>
                </c:pt>
                <c:pt idx="33">
                  <c:v> 933</c:v>
                </c:pt>
                <c:pt idx="34">
                  <c:v> 934</c:v>
                </c:pt>
                <c:pt idx="35">
                  <c:v> 935</c:v>
                </c:pt>
                <c:pt idx="36">
                  <c:v> 936</c:v>
                </c:pt>
                <c:pt idx="37">
                  <c:v> 937</c:v>
                </c:pt>
                <c:pt idx="38">
                  <c:v> 938</c:v>
                </c:pt>
                <c:pt idx="39">
                  <c:v> 939</c:v>
                </c:pt>
                <c:pt idx="40">
                  <c:v> 940</c:v>
                </c:pt>
                <c:pt idx="41">
                  <c:v> 941</c:v>
                </c:pt>
                <c:pt idx="42">
                  <c:v> 942</c:v>
                </c:pt>
                <c:pt idx="43">
                  <c:v> 943</c:v>
                </c:pt>
                <c:pt idx="44">
                  <c:v> 944</c:v>
                </c:pt>
                <c:pt idx="45">
                  <c:v> 945</c:v>
                </c:pt>
                <c:pt idx="46">
                  <c:v> 946</c:v>
                </c:pt>
                <c:pt idx="47">
                  <c:v> 947</c:v>
                </c:pt>
                <c:pt idx="48">
                  <c:v> 948</c:v>
                </c:pt>
                <c:pt idx="49">
                  <c:v> 949</c:v>
                </c:pt>
                <c:pt idx="50">
                  <c:v> 950</c:v>
                </c:pt>
                <c:pt idx="51">
                  <c:v> 951</c:v>
                </c:pt>
                <c:pt idx="52">
                  <c:v> 952</c:v>
                </c:pt>
                <c:pt idx="53">
                  <c:v> 953</c:v>
                </c:pt>
                <c:pt idx="54">
                  <c:v> 954</c:v>
                </c:pt>
                <c:pt idx="55">
                  <c:v> 955</c:v>
                </c:pt>
                <c:pt idx="56">
                  <c:v> 956</c:v>
                </c:pt>
                <c:pt idx="57">
                  <c:v> 957</c:v>
                </c:pt>
                <c:pt idx="58">
                  <c:v> 958</c:v>
                </c:pt>
                <c:pt idx="59">
                  <c:v> 959</c:v>
                </c:pt>
                <c:pt idx="60">
                  <c:v> 960</c:v>
                </c:pt>
                <c:pt idx="61">
                  <c:v> 961</c:v>
                </c:pt>
                <c:pt idx="62">
                  <c:v> 962</c:v>
                </c:pt>
                <c:pt idx="63">
                  <c:v> 963</c:v>
                </c:pt>
                <c:pt idx="64">
                  <c:v> 964</c:v>
                </c:pt>
                <c:pt idx="65">
                  <c:v> 965</c:v>
                </c:pt>
                <c:pt idx="66">
                  <c:v> 966</c:v>
                </c:pt>
                <c:pt idx="67">
                  <c:v> 967</c:v>
                </c:pt>
                <c:pt idx="68">
                  <c:v> 968</c:v>
                </c:pt>
                <c:pt idx="69">
                  <c:v> 969</c:v>
                </c:pt>
                <c:pt idx="70">
                  <c:v> 970</c:v>
                </c:pt>
                <c:pt idx="71">
                  <c:v> 971</c:v>
                </c:pt>
                <c:pt idx="72">
                  <c:v> 972</c:v>
                </c:pt>
                <c:pt idx="73">
                  <c:v> 973</c:v>
                </c:pt>
                <c:pt idx="74">
                  <c:v> 974</c:v>
                </c:pt>
                <c:pt idx="75">
                  <c:v> 975</c:v>
                </c:pt>
                <c:pt idx="76">
                  <c:v> 976</c:v>
                </c:pt>
                <c:pt idx="77">
                  <c:v> 977</c:v>
                </c:pt>
                <c:pt idx="78">
                  <c:v> 978</c:v>
                </c:pt>
                <c:pt idx="79">
                  <c:v> 979</c:v>
                </c:pt>
                <c:pt idx="80">
                  <c:v> 980</c:v>
                </c:pt>
                <c:pt idx="81">
                  <c:v> 981</c:v>
                </c:pt>
                <c:pt idx="82">
                  <c:v> 982</c:v>
                </c:pt>
                <c:pt idx="83">
                  <c:v> 983</c:v>
                </c:pt>
                <c:pt idx="84">
                  <c:v> 984</c:v>
                </c:pt>
                <c:pt idx="85">
                  <c:v> 985</c:v>
                </c:pt>
                <c:pt idx="86">
                  <c:v> 986</c:v>
                </c:pt>
                <c:pt idx="87">
                  <c:v> 987</c:v>
                </c:pt>
                <c:pt idx="88">
                  <c:v> 988</c:v>
                </c:pt>
                <c:pt idx="89">
                  <c:v> 989</c:v>
                </c:pt>
                <c:pt idx="90">
                  <c:v> 990</c:v>
                </c:pt>
                <c:pt idx="91">
                  <c:v> 991</c:v>
                </c:pt>
                <c:pt idx="92">
                  <c:v> 992</c:v>
                </c:pt>
                <c:pt idx="93">
                  <c:v> 993</c:v>
                </c:pt>
                <c:pt idx="94">
                  <c:v> 994</c:v>
                </c:pt>
                <c:pt idx="95">
                  <c:v> 995</c:v>
                </c:pt>
                <c:pt idx="96">
                  <c:v> 996</c:v>
                </c:pt>
                <c:pt idx="97">
                  <c:v> 997</c:v>
                </c:pt>
                <c:pt idx="98">
                  <c:v> 998</c:v>
                </c:pt>
                <c:pt idx="99">
                  <c:v> 999</c:v>
                </c:pt>
                <c:pt idx="100">
                  <c:v> 1000</c:v>
                </c:pt>
                <c:pt idx="101">
                  <c:v> 1001</c:v>
                </c:pt>
                <c:pt idx="102">
                  <c:v> 1002</c:v>
                </c:pt>
                <c:pt idx="103">
                  <c:v> 1003</c:v>
                </c:pt>
                <c:pt idx="104">
                  <c:v> 1004</c:v>
                </c:pt>
                <c:pt idx="105">
                  <c:v> 1005</c:v>
                </c:pt>
                <c:pt idx="106">
                  <c:v> 1006</c:v>
                </c:pt>
                <c:pt idx="107">
                  <c:v> 1007</c:v>
                </c:pt>
                <c:pt idx="108">
                  <c:v> 1008</c:v>
                </c:pt>
                <c:pt idx="109">
                  <c:v> 1009</c:v>
                </c:pt>
                <c:pt idx="110">
                  <c:v> 1010</c:v>
                </c:pt>
                <c:pt idx="111">
                  <c:v> 1011</c:v>
                </c:pt>
                <c:pt idx="112">
                  <c:v> 1012</c:v>
                </c:pt>
                <c:pt idx="113">
                  <c:v> 1013</c:v>
                </c:pt>
                <c:pt idx="114">
                  <c:v> 1014</c:v>
                </c:pt>
                <c:pt idx="115">
                  <c:v> 1015</c:v>
                </c:pt>
                <c:pt idx="116">
                  <c:v> 1016</c:v>
                </c:pt>
                <c:pt idx="117">
                  <c:v> 1017</c:v>
                </c:pt>
                <c:pt idx="118">
                  <c:v> 1018</c:v>
                </c:pt>
                <c:pt idx="119">
                  <c:v> 1019</c:v>
                </c:pt>
                <c:pt idx="120">
                  <c:v> 1020</c:v>
                </c:pt>
                <c:pt idx="121">
                  <c:v> 1021</c:v>
                </c:pt>
                <c:pt idx="122">
                  <c:v> 1022</c:v>
                </c:pt>
                <c:pt idx="123">
                  <c:v> 1023</c:v>
                </c:pt>
                <c:pt idx="124">
                  <c:v> 1024</c:v>
                </c:pt>
                <c:pt idx="125">
                  <c:v> 1025</c:v>
                </c:pt>
                <c:pt idx="126">
                  <c:v> 1026</c:v>
                </c:pt>
                <c:pt idx="127">
                  <c:v> 1027</c:v>
                </c:pt>
                <c:pt idx="128">
                  <c:v> 1028</c:v>
                </c:pt>
                <c:pt idx="129">
                  <c:v> 1029</c:v>
                </c:pt>
                <c:pt idx="130">
                  <c:v> 1030</c:v>
                </c:pt>
                <c:pt idx="131">
                  <c:v> 1031</c:v>
                </c:pt>
                <c:pt idx="132">
                  <c:v> 1032</c:v>
                </c:pt>
                <c:pt idx="133">
                  <c:v> 1033</c:v>
                </c:pt>
                <c:pt idx="134">
                  <c:v> 1034</c:v>
                </c:pt>
                <c:pt idx="135">
                  <c:v> 1035</c:v>
                </c:pt>
                <c:pt idx="136">
                  <c:v> 1036</c:v>
                </c:pt>
                <c:pt idx="137">
                  <c:v> 1037</c:v>
                </c:pt>
                <c:pt idx="138">
                  <c:v> 1038</c:v>
                </c:pt>
                <c:pt idx="139">
                  <c:v> 1039</c:v>
                </c:pt>
                <c:pt idx="140">
                  <c:v> 1040</c:v>
                </c:pt>
                <c:pt idx="141">
                  <c:v> 1041</c:v>
                </c:pt>
                <c:pt idx="142">
                  <c:v> 1042</c:v>
                </c:pt>
                <c:pt idx="143">
                  <c:v> 1043</c:v>
                </c:pt>
                <c:pt idx="144">
                  <c:v> 1044</c:v>
                </c:pt>
                <c:pt idx="145">
                  <c:v> 1045</c:v>
                </c:pt>
                <c:pt idx="146">
                  <c:v> 1046</c:v>
                </c:pt>
                <c:pt idx="147">
                  <c:v> 1047</c:v>
                </c:pt>
                <c:pt idx="148">
                  <c:v> 1048</c:v>
                </c:pt>
                <c:pt idx="149">
                  <c:v> 1049</c:v>
                </c:pt>
                <c:pt idx="150">
                  <c:v> 1050</c:v>
                </c:pt>
              </c:strCache>
            </c:strRef>
          </c:cat>
          <c:val>
            <c:numRef>
              <c:f>'Enter Data 1'!$Y$903:$Y$1053</c:f>
              <c:numCache>
                <c:formatCode>General</c:formatCode>
                <c:ptCount val="151"/>
              </c:numCache>
            </c:numRef>
          </c:val>
          <c:smooth val="0"/>
          <c:extLst>
            <c:ext xmlns:c16="http://schemas.microsoft.com/office/drawing/2014/chart" uri="{C3380CC4-5D6E-409C-BE32-E72D297353CC}">
              <c16:uniqueId val="{00000011-3F62-1A41-ADE0-6A608CDC42A7}"/>
            </c:ext>
          </c:extLst>
        </c:ser>
        <c:ser>
          <c:idx val="17"/>
          <c:order val="17"/>
          <c:spPr>
            <a:ln w="28575" cap="rnd">
              <a:noFill/>
              <a:round/>
            </a:ln>
            <a:effectLst/>
          </c:spPr>
          <c:marker>
            <c:symbol val="circle"/>
            <c:size val="4"/>
            <c:spPr>
              <a:solidFill>
                <a:schemeClr val="accent6">
                  <a:lumMod val="75000"/>
                </a:schemeClr>
              </a:solidFill>
              <a:ln w="3175">
                <a:solidFill>
                  <a:schemeClr val="accent6">
                    <a:lumMod val="75000"/>
                  </a:schemeClr>
                </a:solidFill>
              </a:ln>
              <a:effectLst/>
            </c:spPr>
          </c:marker>
          <c:cat>
            <c:strRef>
              <c:f>'Enter Data 1'!$B$903:$C$1053</c:f>
              <c:strCache>
                <c:ptCount val="151"/>
                <c:pt idx="0">
                  <c:v> 900</c:v>
                </c:pt>
                <c:pt idx="1">
                  <c:v> 901</c:v>
                </c:pt>
                <c:pt idx="2">
                  <c:v> 902</c:v>
                </c:pt>
                <c:pt idx="3">
                  <c:v> 903</c:v>
                </c:pt>
                <c:pt idx="4">
                  <c:v> 904</c:v>
                </c:pt>
                <c:pt idx="5">
                  <c:v> 905</c:v>
                </c:pt>
                <c:pt idx="6">
                  <c:v> 906</c:v>
                </c:pt>
                <c:pt idx="7">
                  <c:v> 907</c:v>
                </c:pt>
                <c:pt idx="8">
                  <c:v> 908</c:v>
                </c:pt>
                <c:pt idx="9">
                  <c:v> 909</c:v>
                </c:pt>
                <c:pt idx="10">
                  <c:v> 910</c:v>
                </c:pt>
                <c:pt idx="11">
                  <c:v> 911</c:v>
                </c:pt>
                <c:pt idx="12">
                  <c:v> 912</c:v>
                </c:pt>
                <c:pt idx="13">
                  <c:v> 913</c:v>
                </c:pt>
                <c:pt idx="14">
                  <c:v> 914</c:v>
                </c:pt>
                <c:pt idx="15">
                  <c:v> 915</c:v>
                </c:pt>
                <c:pt idx="16">
                  <c:v> 916</c:v>
                </c:pt>
                <c:pt idx="17">
                  <c:v> 917</c:v>
                </c:pt>
                <c:pt idx="18">
                  <c:v> 918</c:v>
                </c:pt>
                <c:pt idx="19">
                  <c:v> 919</c:v>
                </c:pt>
                <c:pt idx="20">
                  <c:v> 920</c:v>
                </c:pt>
                <c:pt idx="21">
                  <c:v> 921</c:v>
                </c:pt>
                <c:pt idx="22">
                  <c:v> 922</c:v>
                </c:pt>
                <c:pt idx="23">
                  <c:v> 923</c:v>
                </c:pt>
                <c:pt idx="24">
                  <c:v> 924</c:v>
                </c:pt>
                <c:pt idx="25">
                  <c:v> 925</c:v>
                </c:pt>
                <c:pt idx="26">
                  <c:v> 926</c:v>
                </c:pt>
                <c:pt idx="27">
                  <c:v> 927</c:v>
                </c:pt>
                <c:pt idx="28">
                  <c:v> 928</c:v>
                </c:pt>
                <c:pt idx="29">
                  <c:v> 929</c:v>
                </c:pt>
                <c:pt idx="30">
                  <c:v> 930</c:v>
                </c:pt>
                <c:pt idx="31">
                  <c:v> 931</c:v>
                </c:pt>
                <c:pt idx="32">
                  <c:v> 932</c:v>
                </c:pt>
                <c:pt idx="33">
                  <c:v> 933</c:v>
                </c:pt>
                <c:pt idx="34">
                  <c:v> 934</c:v>
                </c:pt>
                <c:pt idx="35">
                  <c:v> 935</c:v>
                </c:pt>
                <c:pt idx="36">
                  <c:v> 936</c:v>
                </c:pt>
                <c:pt idx="37">
                  <c:v> 937</c:v>
                </c:pt>
                <c:pt idx="38">
                  <c:v> 938</c:v>
                </c:pt>
                <c:pt idx="39">
                  <c:v> 939</c:v>
                </c:pt>
                <c:pt idx="40">
                  <c:v> 940</c:v>
                </c:pt>
                <c:pt idx="41">
                  <c:v> 941</c:v>
                </c:pt>
                <c:pt idx="42">
                  <c:v> 942</c:v>
                </c:pt>
                <c:pt idx="43">
                  <c:v> 943</c:v>
                </c:pt>
                <c:pt idx="44">
                  <c:v> 944</c:v>
                </c:pt>
                <c:pt idx="45">
                  <c:v> 945</c:v>
                </c:pt>
                <c:pt idx="46">
                  <c:v> 946</c:v>
                </c:pt>
                <c:pt idx="47">
                  <c:v> 947</c:v>
                </c:pt>
                <c:pt idx="48">
                  <c:v> 948</c:v>
                </c:pt>
                <c:pt idx="49">
                  <c:v> 949</c:v>
                </c:pt>
                <c:pt idx="50">
                  <c:v> 950</c:v>
                </c:pt>
                <c:pt idx="51">
                  <c:v> 951</c:v>
                </c:pt>
                <c:pt idx="52">
                  <c:v> 952</c:v>
                </c:pt>
                <c:pt idx="53">
                  <c:v> 953</c:v>
                </c:pt>
                <c:pt idx="54">
                  <c:v> 954</c:v>
                </c:pt>
                <c:pt idx="55">
                  <c:v> 955</c:v>
                </c:pt>
                <c:pt idx="56">
                  <c:v> 956</c:v>
                </c:pt>
                <c:pt idx="57">
                  <c:v> 957</c:v>
                </c:pt>
                <c:pt idx="58">
                  <c:v> 958</c:v>
                </c:pt>
                <c:pt idx="59">
                  <c:v> 959</c:v>
                </c:pt>
                <c:pt idx="60">
                  <c:v> 960</c:v>
                </c:pt>
                <c:pt idx="61">
                  <c:v> 961</c:v>
                </c:pt>
                <c:pt idx="62">
                  <c:v> 962</c:v>
                </c:pt>
                <c:pt idx="63">
                  <c:v> 963</c:v>
                </c:pt>
                <c:pt idx="64">
                  <c:v> 964</c:v>
                </c:pt>
                <c:pt idx="65">
                  <c:v> 965</c:v>
                </c:pt>
                <c:pt idx="66">
                  <c:v> 966</c:v>
                </c:pt>
                <c:pt idx="67">
                  <c:v> 967</c:v>
                </c:pt>
                <c:pt idx="68">
                  <c:v> 968</c:v>
                </c:pt>
                <c:pt idx="69">
                  <c:v> 969</c:v>
                </c:pt>
                <c:pt idx="70">
                  <c:v> 970</c:v>
                </c:pt>
                <c:pt idx="71">
                  <c:v> 971</c:v>
                </c:pt>
                <c:pt idx="72">
                  <c:v> 972</c:v>
                </c:pt>
                <c:pt idx="73">
                  <c:v> 973</c:v>
                </c:pt>
                <c:pt idx="74">
                  <c:v> 974</c:v>
                </c:pt>
                <c:pt idx="75">
                  <c:v> 975</c:v>
                </c:pt>
                <c:pt idx="76">
                  <c:v> 976</c:v>
                </c:pt>
                <c:pt idx="77">
                  <c:v> 977</c:v>
                </c:pt>
                <c:pt idx="78">
                  <c:v> 978</c:v>
                </c:pt>
                <c:pt idx="79">
                  <c:v> 979</c:v>
                </c:pt>
                <c:pt idx="80">
                  <c:v> 980</c:v>
                </c:pt>
                <c:pt idx="81">
                  <c:v> 981</c:v>
                </c:pt>
                <c:pt idx="82">
                  <c:v> 982</c:v>
                </c:pt>
                <c:pt idx="83">
                  <c:v> 983</c:v>
                </c:pt>
                <c:pt idx="84">
                  <c:v> 984</c:v>
                </c:pt>
                <c:pt idx="85">
                  <c:v> 985</c:v>
                </c:pt>
                <c:pt idx="86">
                  <c:v> 986</c:v>
                </c:pt>
                <c:pt idx="87">
                  <c:v> 987</c:v>
                </c:pt>
                <c:pt idx="88">
                  <c:v> 988</c:v>
                </c:pt>
                <c:pt idx="89">
                  <c:v> 989</c:v>
                </c:pt>
                <c:pt idx="90">
                  <c:v> 990</c:v>
                </c:pt>
                <c:pt idx="91">
                  <c:v> 991</c:v>
                </c:pt>
                <c:pt idx="92">
                  <c:v> 992</c:v>
                </c:pt>
                <c:pt idx="93">
                  <c:v> 993</c:v>
                </c:pt>
                <c:pt idx="94">
                  <c:v> 994</c:v>
                </c:pt>
                <c:pt idx="95">
                  <c:v> 995</c:v>
                </c:pt>
                <c:pt idx="96">
                  <c:v> 996</c:v>
                </c:pt>
                <c:pt idx="97">
                  <c:v> 997</c:v>
                </c:pt>
                <c:pt idx="98">
                  <c:v> 998</c:v>
                </c:pt>
                <c:pt idx="99">
                  <c:v> 999</c:v>
                </c:pt>
                <c:pt idx="100">
                  <c:v> 1000</c:v>
                </c:pt>
                <c:pt idx="101">
                  <c:v> 1001</c:v>
                </c:pt>
                <c:pt idx="102">
                  <c:v> 1002</c:v>
                </c:pt>
                <c:pt idx="103">
                  <c:v> 1003</c:v>
                </c:pt>
                <c:pt idx="104">
                  <c:v> 1004</c:v>
                </c:pt>
                <c:pt idx="105">
                  <c:v> 1005</c:v>
                </c:pt>
                <c:pt idx="106">
                  <c:v> 1006</c:v>
                </c:pt>
                <c:pt idx="107">
                  <c:v> 1007</c:v>
                </c:pt>
                <c:pt idx="108">
                  <c:v> 1008</c:v>
                </c:pt>
                <c:pt idx="109">
                  <c:v> 1009</c:v>
                </c:pt>
                <c:pt idx="110">
                  <c:v> 1010</c:v>
                </c:pt>
                <c:pt idx="111">
                  <c:v> 1011</c:v>
                </c:pt>
                <c:pt idx="112">
                  <c:v> 1012</c:v>
                </c:pt>
                <c:pt idx="113">
                  <c:v> 1013</c:v>
                </c:pt>
                <c:pt idx="114">
                  <c:v> 1014</c:v>
                </c:pt>
                <c:pt idx="115">
                  <c:v> 1015</c:v>
                </c:pt>
                <c:pt idx="116">
                  <c:v> 1016</c:v>
                </c:pt>
                <c:pt idx="117">
                  <c:v> 1017</c:v>
                </c:pt>
                <c:pt idx="118">
                  <c:v> 1018</c:v>
                </c:pt>
                <c:pt idx="119">
                  <c:v> 1019</c:v>
                </c:pt>
                <c:pt idx="120">
                  <c:v> 1020</c:v>
                </c:pt>
                <c:pt idx="121">
                  <c:v> 1021</c:v>
                </c:pt>
                <c:pt idx="122">
                  <c:v> 1022</c:v>
                </c:pt>
                <c:pt idx="123">
                  <c:v> 1023</c:v>
                </c:pt>
                <c:pt idx="124">
                  <c:v> 1024</c:v>
                </c:pt>
                <c:pt idx="125">
                  <c:v> 1025</c:v>
                </c:pt>
                <c:pt idx="126">
                  <c:v> 1026</c:v>
                </c:pt>
                <c:pt idx="127">
                  <c:v> 1027</c:v>
                </c:pt>
                <c:pt idx="128">
                  <c:v> 1028</c:v>
                </c:pt>
                <c:pt idx="129">
                  <c:v> 1029</c:v>
                </c:pt>
                <c:pt idx="130">
                  <c:v> 1030</c:v>
                </c:pt>
                <c:pt idx="131">
                  <c:v> 1031</c:v>
                </c:pt>
                <c:pt idx="132">
                  <c:v> 1032</c:v>
                </c:pt>
                <c:pt idx="133">
                  <c:v> 1033</c:v>
                </c:pt>
                <c:pt idx="134">
                  <c:v> 1034</c:v>
                </c:pt>
                <c:pt idx="135">
                  <c:v> 1035</c:v>
                </c:pt>
                <c:pt idx="136">
                  <c:v> 1036</c:v>
                </c:pt>
                <c:pt idx="137">
                  <c:v> 1037</c:v>
                </c:pt>
                <c:pt idx="138">
                  <c:v> 1038</c:v>
                </c:pt>
                <c:pt idx="139">
                  <c:v> 1039</c:v>
                </c:pt>
                <c:pt idx="140">
                  <c:v> 1040</c:v>
                </c:pt>
                <c:pt idx="141">
                  <c:v> 1041</c:v>
                </c:pt>
                <c:pt idx="142">
                  <c:v> 1042</c:v>
                </c:pt>
                <c:pt idx="143">
                  <c:v> 1043</c:v>
                </c:pt>
                <c:pt idx="144">
                  <c:v> 1044</c:v>
                </c:pt>
                <c:pt idx="145">
                  <c:v> 1045</c:v>
                </c:pt>
                <c:pt idx="146">
                  <c:v> 1046</c:v>
                </c:pt>
                <c:pt idx="147">
                  <c:v> 1047</c:v>
                </c:pt>
                <c:pt idx="148">
                  <c:v> 1048</c:v>
                </c:pt>
                <c:pt idx="149">
                  <c:v> 1049</c:v>
                </c:pt>
                <c:pt idx="150">
                  <c:v> 1050</c:v>
                </c:pt>
              </c:strCache>
            </c:strRef>
          </c:cat>
          <c:val>
            <c:numRef>
              <c:f>'Enter Data 1'!$Z$903:$Z$1053</c:f>
              <c:numCache>
                <c:formatCode>General</c:formatCode>
                <c:ptCount val="151"/>
              </c:numCache>
            </c:numRef>
          </c:val>
          <c:smooth val="0"/>
          <c:extLst>
            <c:ext xmlns:c16="http://schemas.microsoft.com/office/drawing/2014/chart" uri="{C3380CC4-5D6E-409C-BE32-E72D297353CC}">
              <c16:uniqueId val="{00000012-3F62-1A41-ADE0-6A608CDC42A7}"/>
            </c:ext>
          </c:extLst>
        </c:ser>
        <c:ser>
          <c:idx val="18"/>
          <c:order val="18"/>
          <c:spPr>
            <a:ln w="28575" cap="rnd">
              <a:noFill/>
              <a:round/>
            </a:ln>
            <a:effectLst/>
          </c:spPr>
          <c:marker>
            <c:symbol val="circle"/>
            <c:size val="4"/>
            <c:spPr>
              <a:noFill/>
              <a:ln w="3175">
                <a:solidFill>
                  <a:schemeClr val="accent6">
                    <a:lumMod val="75000"/>
                  </a:schemeClr>
                </a:solidFill>
              </a:ln>
              <a:effectLst/>
            </c:spPr>
          </c:marker>
          <c:cat>
            <c:strRef>
              <c:f>'Enter Data 1'!$B$903:$C$1053</c:f>
              <c:strCache>
                <c:ptCount val="151"/>
                <c:pt idx="0">
                  <c:v> 900</c:v>
                </c:pt>
                <c:pt idx="1">
                  <c:v> 901</c:v>
                </c:pt>
                <c:pt idx="2">
                  <c:v> 902</c:v>
                </c:pt>
                <c:pt idx="3">
                  <c:v> 903</c:v>
                </c:pt>
                <c:pt idx="4">
                  <c:v> 904</c:v>
                </c:pt>
                <c:pt idx="5">
                  <c:v> 905</c:v>
                </c:pt>
                <c:pt idx="6">
                  <c:v> 906</c:v>
                </c:pt>
                <c:pt idx="7">
                  <c:v> 907</c:v>
                </c:pt>
                <c:pt idx="8">
                  <c:v> 908</c:v>
                </c:pt>
                <c:pt idx="9">
                  <c:v> 909</c:v>
                </c:pt>
                <c:pt idx="10">
                  <c:v> 910</c:v>
                </c:pt>
                <c:pt idx="11">
                  <c:v> 911</c:v>
                </c:pt>
                <c:pt idx="12">
                  <c:v> 912</c:v>
                </c:pt>
                <c:pt idx="13">
                  <c:v> 913</c:v>
                </c:pt>
                <c:pt idx="14">
                  <c:v> 914</c:v>
                </c:pt>
                <c:pt idx="15">
                  <c:v> 915</c:v>
                </c:pt>
                <c:pt idx="16">
                  <c:v> 916</c:v>
                </c:pt>
                <c:pt idx="17">
                  <c:v> 917</c:v>
                </c:pt>
                <c:pt idx="18">
                  <c:v> 918</c:v>
                </c:pt>
                <c:pt idx="19">
                  <c:v> 919</c:v>
                </c:pt>
                <c:pt idx="20">
                  <c:v> 920</c:v>
                </c:pt>
                <c:pt idx="21">
                  <c:v> 921</c:v>
                </c:pt>
                <c:pt idx="22">
                  <c:v> 922</c:v>
                </c:pt>
                <c:pt idx="23">
                  <c:v> 923</c:v>
                </c:pt>
                <c:pt idx="24">
                  <c:v> 924</c:v>
                </c:pt>
                <c:pt idx="25">
                  <c:v> 925</c:v>
                </c:pt>
                <c:pt idx="26">
                  <c:v> 926</c:v>
                </c:pt>
                <c:pt idx="27">
                  <c:v> 927</c:v>
                </c:pt>
                <c:pt idx="28">
                  <c:v> 928</c:v>
                </c:pt>
                <c:pt idx="29">
                  <c:v> 929</c:v>
                </c:pt>
                <c:pt idx="30">
                  <c:v> 930</c:v>
                </c:pt>
                <c:pt idx="31">
                  <c:v> 931</c:v>
                </c:pt>
                <c:pt idx="32">
                  <c:v> 932</c:v>
                </c:pt>
                <c:pt idx="33">
                  <c:v> 933</c:v>
                </c:pt>
                <c:pt idx="34">
                  <c:v> 934</c:v>
                </c:pt>
                <c:pt idx="35">
                  <c:v> 935</c:v>
                </c:pt>
                <c:pt idx="36">
                  <c:v> 936</c:v>
                </c:pt>
                <c:pt idx="37">
                  <c:v> 937</c:v>
                </c:pt>
                <c:pt idx="38">
                  <c:v> 938</c:v>
                </c:pt>
                <c:pt idx="39">
                  <c:v> 939</c:v>
                </c:pt>
                <c:pt idx="40">
                  <c:v> 940</c:v>
                </c:pt>
                <c:pt idx="41">
                  <c:v> 941</c:v>
                </c:pt>
                <c:pt idx="42">
                  <c:v> 942</c:v>
                </c:pt>
                <c:pt idx="43">
                  <c:v> 943</c:v>
                </c:pt>
                <c:pt idx="44">
                  <c:v> 944</c:v>
                </c:pt>
                <c:pt idx="45">
                  <c:v> 945</c:v>
                </c:pt>
                <c:pt idx="46">
                  <c:v> 946</c:v>
                </c:pt>
                <c:pt idx="47">
                  <c:v> 947</c:v>
                </c:pt>
                <c:pt idx="48">
                  <c:v> 948</c:v>
                </c:pt>
                <c:pt idx="49">
                  <c:v> 949</c:v>
                </c:pt>
                <c:pt idx="50">
                  <c:v> 950</c:v>
                </c:pt>
                <c:pt idx="51">
                  <c:v> 951</c:v>
                </c:pt>
                <c:pt idx="52">
                  <c:v> 952</c:v>
                </c:pt>
                <c:pt idx="53">
                  <c:v> 953</c:v>
                </c:pt>
                <c:pt idx="54">
                  <c:v> 954</c:v>
                </c:pt>
                <c:pt idx="55">
                  <c:v> 955</c:v>
                </c:pt>
                <c:pt idx="56">
                  <c:v> 956</c:v>
                </c:pt>
                <c:pt idx="57">
                  <c:v> 957</c:v>
                </c:pt>
                <c:pt idx="58">
                  <c:v> 958</c:v>
                </c:pt>
                <c:pt idx="59">
                  <c:v> 959</c:v>
                </c:pt>
                <c:pt idx="60">
                  <c:v> 960</c:v>
                </c:pt>
                <c:pt idx="61">
                  <c:v> 961</c:v>
                </c:pt>
                <c:pt idx="62">
                  <c:v> 962</c:v>
                </c:pt>
                <c:pt idx="63">
                  <c:v> 963</c:v>
                </c:pt>
                <c:pt idx="64">
                  <c:v> 964</c:v>
                </c:pt>
                <c:pt idx="65">
                  <c:v> 965</c:v>
                </c:pt>
                <c:pt idx="66">
                  <c:v> 966</c:v>
                </c:pt>
                <c:pt idx="67">
                  <c:v> 967</c:v>
                </c:pt>
                <c:pt idx="68">
                  <c:v> 968</c:v>
                </c:pt>
                <c:pt idx="69">
                  <c:v> 969</c:v>
                </c:pt>
                <c:pt idx="70">
                  <c:v> 970</c:v>
                </c:pt>
                <c:pt idx="71">
                  <c:v> 971</c:v>
                </c:pt>
                <c:pt idx="72">
                  <c:v> 972</c:v>
                </c:pt>
                <c:pt idx="73">
                  <c:v> 973</c:v>
                </c:pt>
                <c:pt idx="74">
                  <c:v> 974</c:v>
                </c:pt>
                <c:pt idx="75">
                  <c:v> 975</c:v>
                </c:pt>
                <c:pt idx="76">
                  <c:v> 976</c:v>
                </c:pt>
                <c:pt idx="77">
                  <c:v> 977</c:v>
                </c:pt>
                <c:pt idx="78">
                  <c:v> 978</c:v>
                </c:pt>
                <c:pt idx="79">
                  <c:v> 979</c:v>
                </c:pt>
                <c:pt idx="80">
                  <c:v> 980</c:v>
                </c:pt>
                <c:pt idx="81">
                  <c:v> 981</c:v>
                </c:pt>
                <c:pt idx="82">
                  <c:v> 982</c:v>
                </c:pt>
                <c:pt idx="83">
                  <c:v> 983</c:v>
                </c:pt>
                <c:pt idx="84">
                  <c:v> 984</c:v>
                </c:pt>
                <c:pt idx="85">
                  <c:v> 985</c:v>
                </c:pt>
                <c:pt idx="86">
                  <c:v> 986</c:v>
                </c:pt>
                <c:pt idx="87">
                  <c:v> 987</c:v>
                </c:pt>
                <c:pt idx="88">
                  <c:v> 988</c:v>
                </c:pt>
                <c:pt idx="89">
                  <c:v> 989</c:v>
                </c:pt>
                <c:pt idx="90">
                  <c:v> 990</c:v>
                </c:pt>
                <c:pt idx="91">
                  <c:v> 991</c:v>
                </c:pt>
                <c:pt idx="92">
                  <c:v> 992</c:v>
                </c:pt>
                <c:pt idx="93">
                  <c:v> 993</c:v>
                </c:pt>
                <c:pt idx="94">
                  <c:v> 994</c:v>
                </c:pt>
                <c:pt idx="95">
                  <c:v> 995</c:v>
                </c:pt>
                <c:pt idx="96">
                  <c:v> 996</c:v>
                </c:pt>
                <c:pt idx="97">
                  <c:v> 997</c:v>
                </c:pt>
                <c:pt idx="98">
                  <c:v> 998</c:v>
                </c:pt>
                <c:pt idx="99">
                  <c:v> 999</c:v>
                </c:pt>
                <c:pt idx="100">
                  <c:v> 1000</c:v>
                </c:pt>
                <c:pt idx="101">
                  <c:v> 1001</c:v>
                </c:pt>
                <c:pt idx="102">
                  <c:v> 1002</c:v>
                </c:pt>
                <c:pt idx="103">
                  <c:v> 1003</c:v>
                </c:pt>
                <c:pt idx="104">
                  <c:v> 1004</c:v>
                </c:pt>
                <c:pt idx="105">
                  <c:v> 1005</c:v>
                </c:pt>
                <c:pt idx="106">
                  <c:v> 1006</c:v>
                </c:pt>
                <c:pt idx="107">
                  <c:v> 1007</c:v>
                </c:pt>
                <c:pt idx="108">
                  <c:v> 1008</c:v>
                </c:pt>
                <c:pt idx="109">
                  <c:v> 1009</c:v>
                </c:pt>
                <c:pt idx="110">
                  <c:v> 1010</c:v>
                </c:pt>
                <c:pt idx="111">
                  <c:v> 1011</c:v>
                </c:pt>
                <c:pt idx="112">
                  <c:v> 1012</c:v>
                </c:pt>
                <c:pt idx="113">
                  <c:v> 1013</c:v>
                </c:pt>
                <c:pt idx="114">
                  <c:v> 1014</c:v>
                </c:pt>
                <c:pt idx="115">
                  <c:v> 1015</c:v>
                </c:pt>
                <c:pt idx="116">
                  <c:v> 1016</c:v>
                </c:pt>
                <c:pt idx="117">
                  <c:v> 1017</c:v>
                </c:pt>
                <c:pt idx="118">
                  <c:v> 1018</c:v>
                </c:pt>
                <c:pt idx="119">
                  <c:v> 1019</c:v>
                </c:pt>
                <c:pt idx="120">
                  <c:v> 1020</c:v>
                </c:pt>
                <c:pt idx="121">
                  <c:v> 1021</c:v>
                </c:pt>
                <c:pt idx="122">
                  <c:v> 1022</c:v>
                </c:pt>
                <c:pt idx="123">
                  <c:v> 1023</c:v>
                </c:pt>
                <c:pt idx="124">
                  <c:v> 1024</c:v>
                </c:pt>
                <c:pt idx="125">
                  <c:v> 1025</c:v>
                </c:pt>
                <c:pt idx="126">
                  <c:v> 1026</c:v>
                </c:pt>
                <c:pt idx="127">
                  <c:v> 1027</c:v>
                </c:pt>
                <c:pt idx="128">
                  <c:v> 1028</c:v>
                </c:pt>
                <c:pt idx="129">
                  <c:v> 1029</c:v>
                </c:pt>
                <c:pt idx="130">
                  <c:v> 1030</c:v>
                </c:pt>
                <c:pt idx="131">
                  <c:v> 1031</c:v>
                </c:pt>
                <c:pt idx="132">
                  <c:v> 1032</c:v>
                </c:pt>
                <c:pt idx="133">
                  <c:v> 1033</c:v>
                </c:pt>
                <c:pt idx="134">
                  <c:v> 1034</c:v>
                </c:pt>
                <c:pt idx="135">
                  <c:v> 1035</c:v>
                </c:pt>
                <c:pt idx="136">
                  <c:v> 1036</c:v>
                </c:pt>
                <c:pt idx="137">
                  <c:v> 1037</c:v>
                </c:pt>
                <c:pt idx="138">
                  <c:v> 1038</c:v>
                </c:pt>
                <c:pt idx="139">
                  <c:v> 1039</c:v>
                </c:pt>
                <c:pt idx="140">
                  <c:v> 1040</c:v>
                </c:pt>
                <c:pt idx="141">
                  <c:v> 1041</c:v>
                </c:pt>
                <c:pt idx="142">
                  <c:v> 1042</c:v>
                </c:pt>
                <c:pt idx="143">
                  <c:v> 1043</c:v>
                </c:pt>
                <c:pt idx="144">
                  <c:v> 1044</c:v>
                </c:pt>
                <c:pt idx="145">
                  <c:v> 1045</c:v>
                </c:pt>
                <c:pt idx="146">
                  <c:v> 1046</c:v>
                </c:pt>
                <c:pt idx="147">
                  <c:v> 1047</c:v>
                </c:pt>
                <c:pt idx="148">
                  <c:v> 1048</c:v>
                </c:pt>
                <c:pt idx="149">
                  <c:v> 1049</c:v>
                </c:pt>
                <c:pt idx="150">
                  <c:v> 1050</c:v>
                </c:pt>
              </c:strCache>
            </c:strRef>
          </c:cat>
          <c:val>
            <c:numRef>
              <c:f>'Enter Data 1'!$AA$903:$AA$1053</c:f>
              <c:numCache>
                <c:formatCode>General</c:formatCode>
                <c:ptCount val="151"/>
              </c:numCache>
            </c:numRef>
          </c:val>
          <c:smooth val="0"/>
          <c:extLst>
            <c:ext xmlns:c16="http://schemas.microsoft.com/office/drawing/2014/chart" uri="{C3380CC4-5D6E-409C-BE32-E72D297353CC}">
              <c16:uniqueId val="{00000013-3F62-1A41-ADE0-6A608CDC42A7}"/>
            </c:ext>
          </c:extLst>
        </c:ser>
        <c:ser>
          <c:idx val="21"/>
          <c:order val="20"/>
          <c:tx>
            <c:v>Date</c:v>
          </c:tx>
          <c:spPr>
            <a:ln w="25400" cap="rnd">
              <a:noFill/>
              <a:round/>
            </a:ln>
            <a:effectLst/>
          </c:spPr>
          <c:marker>
            <c:symbol val="none"/>
          </c:marker>
          <c:cat>
            <c:strRef>
              <c:f>'Enter Data 1'!$B$903:$C$1053</c:f>
              <c:strCache>
                <c:ptCount val="151"/>
                <c:pt idx="0">
                  <c:v> 900</c:v>
                </c:pt>
                <c:pt idx="1">
                  <c:v> 901</c:v>
                </c:pt>
                <c:pt idx="2">
                  <c:v> 902</c:v>
                </c:pt>
                <c:pt idx="3">
                  <c:v> 903</c:v>
                </c:pt>
                <c:pt idx="4">
                  <c:v> 904</c:v>
                </c:pt>
                <c:pt idx="5">
                  <c:v> 905</c:v>
                </c:pt>
                <c:pt idx="6">
                  <c:v> 906</c:v>
                </c:pt>
                <c:pt idx="7">
                  <c:v> 907</c:v>
                </c:pt>
                <c:pt idx="8">
                  <c:v> 908</c:v>
                </c:pt>
                <c:pt idx="9">
                  <c:v> 909</c:v>
                </c:pt>
                <c:pt idx="10">
                  <c:v> 910</c:v>
                </c:pt>
                <c:pt idx="11">
                  <c:v> 911</c:v>
                </c:pt>
                <c:pt idx="12">
                  <c:v> 912</c:v>
                </c:pt>
                <c:pt idx="13">
                  <c:v> 913</c:v>
                </c:pt>
                <c:pt idx="14">
                  <c:v> 914</c:v>
                </c:pt>
                <c:pt idx="15">
                  <c:v> 915</c:v>
                </c:pt>
                <c:pt idx="16">
                  <c:v> 916</c:v>
                </c:pt>
                <c:pt idx="17">
                  <c:v> 917</c:v>
                </c:pt>
                <c:pt idx="18">
                  <c:v> 918</c:v>
                </c:pt>
                <c:pt idx="19">
                  <c:v> 919</c:v>
                </c:pt>
                <c:pt idx="20">
                  <c:v> 920</c:v>
                </c:pt>
                <c:pt idx="21">
                  <c:v> 921</c:v>
                </c:pt>
                <c:pt idx="22">
                  <c:v> 922</c:v>
                </c:pt>
                <c:pt idx="23">
                  <c:v> 923</c:v>
                </c:pt>
                <c:pt idx="24">
                  <c:v> 924</c:v>
                </c:pt>
                <c:pt idx="25">
                  <c:v> 925</c:v>
                </c:pt>
                <c:pt idx="26">
                  <c:v> 926</c:v>
                </c:pt>
                <c:pt idx="27">
                  <c:v> 927</c:v>
                </c:pt>
                <c:pt idx="28">
                  <c:v> 928</c:v>
                </c:pt>
                <c:pt idx="29">
                  <c:v> 929</c:v>
                </c:pt>
                <c:pt idx="30">
                  <c:v> 930</c:v>
                </c:pt>
                <c:pt idx="31">
                  <c:v> 931</c:v>
                </c:pt>
                <c:pt idx="32">
                  <c:v> 932</c:v>
                </c:pt>
                <c:pt idx="33">
                  <c:v> 933</c:v>
                </c:pt>
                <c:pt idx="34">
                  <c:v> 934</c:v>
                </c:pt>
                <c:pt idx="35">
                  <c:v> 935</c:v>
                </c:pt>
                <c:pt idx="36">
                  <c:v> 936</c:v>
                </c:pt>
                <c:pt idx="37">
                  <c:v> 937</c:v>
                </c:pt>
                <c:pt idx="38">
                  <c:v> 938</c:v>
                </c:pt>
                <c:pt idx="39">
                  <c:v> 939</c:v>
                </c:pt>
                <c:pt idx="40">
                  <c:v> 940</c:v>
                </c:pt>
                <c:pt idx="41">
                  <c:v> 941</c:v>
                </c:pt>
                <c:pt idx="42">
                  <c:v> 942</c:v>
                </c:pt>
                <c:pt idx="43">
                  <c:v> 943</c:v>
                </c:pt>
                <c:pt idx="44">
                  <c:v> 944</c:v>
                </c:pt>
                <c:pt idx="45">
                  <c:v> 945</c:v>
                </c:pt>
                <c:pt idx="46">
                  <c:v> 946</c:v>
                </c:pt>
                <c:pt idx="47">
                  <c:v> 947</c:v>
                </c:pt>
                <c:pt idx="48">
                  <c:v> 948</c:v>
                </c:pt>
                <c:pt idx="49">
                  <c:v> 949</c:v>
                </c:pt>
                <c:pt idx="50">
                  <c:v> 950</c:v>
                </c:pt>
                <c:pt idx="51">
                  <c:v> 951</c:v>
                </c:pt>
                <c:pt idx="52">
                  <c:v> 952</c:v>
                </c:pt>
                <c:pt idx="53">
                  <c:v> 953</c:v>
                </c:pt>
                <c:pt idx="54">
                  <c:v> 954</c:v>
                </c:pt>
                <c:pt idx="55">
                  <c:v> 955</c:v>
                </c:pt>
                <c:pt idx="56">
                  <c:v> 956</c:v>
                </c:pt>
                <c:pt idx="57">
                  <c:v> 957</c:v>
                </c:pt>
                <c:pt idx="58">
                  <c:v> 958</c:v>
                </c:pt>
                <c:pt idx="59">
                  <c:v> 959</c:v>
                </c:pt>
                <c:pt idx="60">
                  <c:v> 960</c:v>
                </c:pt>
                <c:pt idx="61">
                  <c:v> 961</c:v>
                </c:pt>
                <c:pt idx="62">
                  <c:v> 962</c:v>
                </c:pt>
                <c:pt idx="63">
                  <c:v> 963</c:v>
                </c:pt>
                <c:pt idx="64">
                  <c:v> 964</c:v>
                </c:pt>
                <c:pt idx="65">
                  <c:v> 965</c:v>
                </c:pt>
                <c:pt idx="66">
                  <c:v> 966</c:v>
                </c:pt>
                <c:pt idx="67">
                  <c:v> 967</c:v>
                </c:pt>
                <c:pt idx="68">
                  <c:v> 968</c:v>
                </c:pt>
                <c:pt idx="69">
                  <c:v> 969</c:v>
                </c:pt>
                <c:pt idx="70">
                  <c:v> 970</c:v>
                </c:pt>
                <c:pt idx="71">
                  <c:v> 971</c:v>
                </c:pt>
                <c:pt idx="72">
                  <c:v> 972</c:v>
                </c:pt>
                <c:pt idx="73">
                  <c:v> 973</c:v>
                </c:pt>
                <c:pt idx="74">
                  <c:v> 974</c:v>
                </c:pt>
                <c:pt idx="75">
                  <c:v> 975</c:v>
                </c:pt>
                <c:pt idx="76">
                  <c:v> 976</c:v>
                </c:pt>
                <c:pt idx="77">
                  <c:v> 977</c:v>
                </c:pt>
                <c:pt idx="78">
                  <c:v> 978</c:v>
                </c:pt>
                <c:pt idx="79">
                  <c:v> 979</c:v>
                </c:pt>
                <c:pt idx="80">
                  <c:v> 980</c:v>
                </c:pt>
                <c:pt idx="81">
                  <c:v> 981</c:v>
                </c:pt>
                <c:pt idx="82">
                  <c:v> 982</c:v>
                </c:pt>
                <c:pt idx="83">
                  <c:v> 983</c:v>
                </c:pt>
                <c:pt idx="84">
                  <c:v> 984</c:v>
                </c:pt>
                <c:pt idx="85">
                  <c:v> 985</c:v>
                </c:pt>
                <c:pt idx="86">
                  <c:v> 986</c:v>
                </c:pt>
                <c:pt idx="87">
                  <c:v> 987</c:v>
                </c:pt>
                <c:pt idx="88">
                  <c:v> 988</c:v>
                </c:pt>
                <c:pt idx="89">
                  <c:v> 989</c:v>
                </c:pt>
                <c:pt idx="90">
                  <c:v> 990</c:v>
                </c:pt>
                <c:pt idx="91">
                  <c:v> 991</c:v>
                </c:pt>
                <c:pt idx="92">
                  <c:v> 992</c:v>
                </c:pt>
                <c:pt idx="93">
                  <c:v> 993</c:v>
                </c:pt>
                <c:pt idx="94">
                  <c:v> 994</c:v>
                </c:pt>
                <c:pt idx="95">
                  <c:v> 995</c:v>
                </c:pt>
                <c:pt idx="96">
                  <c:v> 996</c:v>
                </c:pt>
                <c:pt idx="97">
                  <c:v> 997</c:v>
                </c:pt>
                <c:pt idx="98">
                  <c:v> 998</c:v>
                </c:pt>
                <c:pt idx="99">
                  <c:v> 999</c:v>
                </c:pt>
                <c:pt idx="100">
                  <c:v> 1000</c:v>
                </c:pt>
                <c:pt idx="101">
                  <c:v> 1001</c:v>
                </c:pt>
                <c:pt idx="102">
                  <c:v> 1002</c:v>
                </c:pt>
                <c:pt idx="103">
                  <c:v> 1003</c:v>
                </c:pt>
                <c:pt idx="104">
                  <c:v> 1004</c:v>
                </c:pt>
                <c:pt idx="105">
                  <c:v> 1005</c:v>
                </c:pt>
                <c:pt idx="106">
                  <c:v> 1006</c:v>
                </c:pt>
                <c:pt idx="107">
                  <c:v> 1007</c:v>
                </c:pt>
                <c:pt idx="108">
                  <c:v> 1008</c:v>
                </c:pt>
                <c:pt idx="109">
                  <c:v> 1009</c:v>
                </c:pt>
                <c:pt idx="110">
                  <c:v> 1010</c:v>
                </c:pt>
                <c:pt idx="111">
                  <c:v> 1011</c:v>
                </c:pt>
                <c:pt idx="112">
                  <c:v> 1012</c:v>
                </c:pt>
                <c:pt idx="113">
                  <c:v> 1013</c:v>
                </c:pt>
                <c:pt idx="114">
                  <c:v> 1014</c:v>
                </c:pt>
                <c:pt idx="115">
                  <c:v> 1015</c:v>
                </c:pt>
                <c:pt idx="116">
                  <c:v> 1016</c:v>
                </c:pt>
                <c:pt idx="117">
                  <c:v> 1017</c:v>
                </c:pt>
                <c:pt idx="118">
                  <c:v> 1018</c:v>
                </c:pt>
                <c:pt idx="119">
                  <c:v> 1019</c:v>
                </c:pt>
                <c:pt idx="120">
                  <c:v> 1020</c:v>
                </c:pt>
                <c:pt idx="121">
                  <c:v> 1021</c:v>
                </c:pt>
                <c:pt idx="122">
                  <c:v> 1022</c:v>
                </c:pt>
                <c:pt idx="123">
                  <c:v> 1023</c:v>
                </c:pt>
                <c:pt idx="124">
                  <c:v> 1024</c:v>
                </c:pt>
                <c:pt idx="125">
                  <c:v> 1025</c:v>
                </c:pt>
                <c:pt idx="126">
                  <c:v> 1026</c:v>
                </c:pt>
                <c:pt idx="127">
                  <c:v> 1027</c:v>
                </c:pt>
                <c:pt idx="128">
                  <c:v> 1028</c:v>
                </c:pt>
                <c:pt idx="129">
                  <c:v> 1029</c:v>
                </c:pt>
                <c:pt idx="130">
                  <c:v> 1030</c:v>
                </c:pt>
                <c:pt idx="131">
                  <c:v> 1031</c:v>
                </c:pt>
                <c:pt idx="132">
                  <c:v> 1032</c:v>
                </c:pt>
                <c:pt idx="133">
                  <c:v> 1033</c:v>
                </c:pt>
                <c:pt idx="134">
                  <c:v> 1034</c:v>
                </c:pt>
                <c:pt idx="135">
                  <c:v> 1035</c:v>
                </c:pt>
                <c:pt idx="136">
                  <c:v> 1036</c:v>
                </c:pt>
                <c:pt idx="137">
                  <c:v> 1037</c:v>
                </c:pt>
                <c:pt idx="138">
                  <c:v> 1038</c:v>
                </c:pt>
                <c:pt idx="139">
                  <c:v> 1039</c:v>
                </c:pt>
                <c:pt idx="140">
                  <c:v> 1040</c:v>
                </c:pt>
                <c:pt idx="141">
                  <c:v> 1041</c:v>
                </c:pt>
                <c:pt idx="142">
                  <c:v> 1042</c:v>
                </c:pt>
                <c:pt idx="143">
                  <c:v> 1043</c:v>
                </c:pt>
                <c:pt idx="144">
                  <c:v> 1044</c:v>
                </c:pt>
                <c:pt idx="145">
                  <c:v> 1045</c:v>
                </c:pt>
                <c:pt idx="146">
                  <c:v> 1046</c:v>
                </c:pt>
                <c:pt idx="147">
                  <c:v> 1047</c:v>
                </c:pt>
                <c:pt idx="148">
                  <c:v> 1048</c:v>
                </c:pt>
                <c:pt idx="149">
                  <c:v> 1049</c:v>
                </c:pt>
                <c:pt idx="150">
                  <c:v> 1050</c:v>
                </c:pt>
              </c:strCache>
            </c:strRef>
          </c:cat>
          <c:val>
            <c:numLit>
              <c:formatCode>General</c:formatCode>
              <c:ptCount val="1"/>
              <c:pt idx="0">
                <c:v>1</c:v>
              </c:pt>
            </c:numLit>
          </c:val>
          <c:smooth val="0"/>
          <c:extLst>
            <c:ext xmlns:c16="http://schemas.microsoft.com/office/drawing/2014/chart" uri="{C3380CC4-5D6E-409C-BE32-E72D297353CC}">
              <c16:uniqueId val="{00000014-3F62-1A41-ADE0-6A608CDC42A7}"/>
            </c:ext>
          </c:extLst>
        </c:ser>
        <c:ser>
          <c:idx val="22"/>
          <c:order val="21"/>
          <c:tx>
            <c:v>R1 in SR</c:v>
          </c:tx>
          <c:spPr>
            <a:ln w="25400" cap="rnd">
              <a:noFill/>
              <a:round/>
            </a:ln>
            <a:effectLst/>
          </c:spPr>
          <c:marker>
            <c:symbol val="circle"/>
            <c:size val="4"/>
            <c:spPr>
              <a:solidFill>
                <a:srgbClr val="FF0000"/>
              </a:solidFill>
              <a:ln w="9525">
                <a:noFill/>
              </a:ln>
              <a:effectLst/>
            </c:spPr>
          </c:marker>
          <c:cat>
            <c:strRef>
              <c:f>'Enter Data 1'!$B$903:$C$1053</c:f>
              <c:strCache>
                <c:ptCount val="151"/>
                <c:pt idx="0">
                  <c:v> 900</c:v>
                </c:pt>
                <c:pt idx="1">
                  <c:v> 901</c:v>
                </c:pt>
                <c:pt idx="2">
                  <c:v> 902</c:v>
                </c:pt>
                <c:pt idx="3">
                  <c:v> 903</c:v>
                </c:pt>
                <c:pt idx="4">
                  <c:v> 904</c:v>
                </c:pt>
                <c:pt idx="5">
                  <c:v> 905</c:v>
                </c:pt>
                <c:pt idx="6">
                  <c:v> 906</c:v>
                </c:pt>
                <c:pt idx="7">
                  <c:v> 907</c:v>
                </c:pt>
                <c:pt idx="8">
                  <c:v> 908</c:v>
                </c:pt>
                <c:pt idx="9">
                  <c:v> 909</c:v>
                </c:pt>
                <c:pt idx="10">
                  <c:v> 910</c:v>
                </c:pt>
                <c:pt idx="11">
                  <c:v> 911</c:v>
                </c:pt>
                <c:pt idx="12">
                  <c:v> 912</c:v>
                </c:pt>
                <c:pt idx="13">
                  <c:v> 913</c:v>
                </c:pt>
                <c:pt idx="14">
                  <c:v> 914</c:v>
                </c:pt>
                <c:pt idx="15">
                  <c:v> 915</c:v>
                </c:pt>
                <c:pt idx="16">
                  <c:v> 916</c:v>
                </c:pt>
                <c:pt idx="17">
                  <c:v> 917</c:v>
                </c:pt>
                <c:pt idx="18">
                  <c:v> 918</c:v>
                </c:pt>
                <c:pt idx="19">
                  <c:v> 919</c:v>
                </c:pt>
                <c:pt idx="20">
                  <c:v> 920</c:v>
                </c:pt>
                <c:pt idx="21">
                  <c:v> 921</c:v>
                </c:pt>
                <c:pt idx="22">
                  <c:v> 922</c:v>
                </c:pt>
                <c:pt idx="23">
                  <c:v> 923</c:v>
                </c:pt>
                <c:pt idx="24">
                  <c:v> 924</c:v>
                </c:pt>
                <c:pt idx="25">
                  <c:v> 925</c:v>
                </c:pt>
                <c:pt idx="26">
                  <c:v> 926</c:v>
                </c:pt>
                <c:pt idx="27">
                  <c:v> 927</c:v>
                </c:pt>
                <c:pt idx="28">
                  <c:v> 928</c:v>
                </c:pt>
                <c:pt idx="29">
                  <c:v> 929</c:v>
                </c:pt>
                <c:pt idx="30">
                  <c:v> 930</c:v>
                </c:pt>
                <c:pt idx="31">
                  <c:v> 931</c:v>
                </c:pt>
                <c:pt idx="32">
                  <c:v> 932</c:v>
                </c:pt>
                <c:pt idx="33">
                  <c:v> 933</c:v>
                </c:pt>
                <c:pt idx="34">
                  <c:v> 934</c:v>
                </c:pt>
                <c:pt idx="35">
                  <c:v> 935</c:v>
                </c:pt>
                <c:pt idx="36">
                  <c:v> 936</c:v>
                </c:pt>
                <c:pt idx="37">
                  <c:v> 937</c:v>
                </c:pt>
                <c:pt idx="38">
                  <c:v> 938</c:v>
                </c:pt>
                <c:pt idx="39">
                  <c:v> 939</c:v>
                </c:pt>
                <c:pt idx="40">
                  <c:v> 940</c:v>
                </c:pt>
                <c:pt idx="41">
                  <c:v> 941</c:v>
                </c:pt>
                <c:pt idx="42">
                  <c:v> 942</c:v>
                </c:pt>
                <c:pt idx="43">
                  <c:v> 943</c:v>
                </c:pt>
                <c:pt idx="44">
                  <c:v> 944</c:v>
                </c:pt>
                <c:pt idx="45">
                  <c:v> 945</c:v>
                </c:pt>
                <c:pt idx="46">
                  <c:v> 946</c:v>
                </c:pt>
                <c:pt idx="47">
                  <c:v> 947</c:v>
                </c:pt>
                <c:pt idx="48">
                  <c:v> 948</c:v>
                </c:pt>
                <c:pt idx="49">
                  <c:v> 949</c:v>
                </c:pt>
                <c:pt idx="50">
                  <c:v> 950</c:v>
                </c:pt>
                <c:pt idx="51">
                  <c:v> 951</c:v>
                </c:pt>
                <c:pt idx="52">
                  <c:v> 952</c:v>
                </c:pt>
                <c:pt idx="53">
                  <c:v> 953</c:v>
                </c:pt>
                <c:pt idx="54">
                  <c:v> 954</c:v>
                </c:pt>
                <c:pt idx="55">
                  <c:v> 955</c:v>
                </c:pt>
                <c:pt idx="56">
                  <c:v> 956</c:v>
                </c:pt>
                <c:pt idx="57">
                  <c:v> 957</c:v>
                </c:pt>
                <c:pt idx="58">
                  <c:v> 958</c:v>
                </c:pt>
                <c:pt idx="59">
                  <c:v> 959</c:v>
                </c:pt>
                <c:pt idx="60">
                  <c:v> 960</c:v>
                </c:pt>
                <c:pt idx="61">
                  <c:v> 961</c:v>
                </c:pt>
                <c:pt idx="62">
                  <c:v> 962</c:v>
                </c:pt>
                <c:pt idx="63">
                  <c:v> 963</c:v>
                </c:pt>
                <c:pt idx="64">
                  <c:v> 964</c:v>
                </c:pt>
                <c:pt idx="65">
                  <c:v> 965</c:v>
                </c:pt>
                <c:pt idx="66">
                  <c:v> 966</c:v>
                </c:pt>
                <c:pt idx="67">
                  <c:v> 967</c:v>
                </c:pt>
                <c:pt idx="68">
                  <c:v> 968</c:v>
                </c:pt>
                <c:pt idx="69">
                  <c:v> 969</c:v>
                </c:pt>
                <c:pt idx="70">
                  <c:v> 970</c:v>
                </c:pt>
                <c:pt idx="71">
                  <c:v> 971</c:v>
                </c:pt>
                <c:pt idx="72">
                  <c:v> 972</c:v>
                </c:pt>
                <c:pt idx="73">
                  <c:v> 973</c:v>
                </c:pt>
                <c:pt idx="74">
                  <c:v> 974</c:v>
                </c:pt>
                <c:pt idx="75">
                  <c:v> 975</c:v>
                </c:pt>
                <c:pt idx="76">
                  <c:v> 976</c:v>
                </c:pt>
                <c:pt idx="77">
                  <c:v> 977</c:v>
                </c:pt>
                <c:pt idx="78">
                  <c:v> 978</c:v>
                </c:pt>
                <c:pt idx="79">
                  <c:v> 979</c:v>
                </c:pt>
                <c:pt idx="80">
                  <c:v> 980</c:v>
                </c:pt>
                <c:pt idx="81">
                  <c:v> 981</c:v>
                </c:pt>
                <c:pt idx="82">
                  <c:v> 982</c:v>
                </c:pt>
                <c:pt idx="83">
                  <c:v> 983</c:v>
                </c:pt>
                <c:pt idx="84">
                  <c:v> 984</c:v>
                </c:pt>
                <c:pt idx="85">
                  <c:v> 985</c:v>
                </c:pt>
                <c:pt idx="86">
                  <c:v> 986</c:v>
                </c:pt>
                <c:pt idx="87">
                  <c:v> 987</c:v>
                </c:pt>
                <c:pt idx="88">
                  <c:v> 988</c:v>
                </c:pt>
                <c:pt idx="89">
                  <c:v> 989</c:v>
                </c:pt>
                <c:pt idx="90">
                  <c:v> 990</c:v>
                </c:pt>
                <c:pt idx="91">
                  <c:v> 991</c:v>
                </c:pt>
                <c:pt idx="92">
                  <c:v> 992</c:v>
                </c:pt>
                <c:pt idx="93">
                  <c:v> 993</c:v>
                </c:pt>
                <c:pt idx="94">
                  <c:v> 994</c:v>
                </c:pt>
                <c:pt idx="95">
                  <c:v> 995</c:v>
                </c:pt>
                <c:pt idx="96">
                  <c:v> 996</c:v>
                </c:pt>
                <c:pt idx="97">
                  <c:v> 997</c:v>
                </c:pt>
                <c:pt idx="98">
                  <c:v> 998</c:v>
                </c:pt>
                <c:pt idx="99">
                  <c:v> 999</c:v>
                </c:pt>
                <c:pt idx="100">
                  <c:v> 1000</c:v>
                </c:pt>
                <c:pt idx="101">
                  <c:v> 1001</c:v>
                </c:pt>
                <c:pt idx="102">
                  <c:v> 1002</c:v>
                </c:pt>
                <c:pt idx="103">
                  <c:v> 1003</c:v>
                </c:pt>
                <c:pt idx="104">
                  <c:v> 1004</c:v>
                </c:pt>
                <c:pt idx="105">
                  <c:v> 1005</c:v>
                </c:pt>
                <c:pt idx="106">
                  <c:v> 1006</c:v>
                </c:pt>
                <c:pt idx="107">
                  <c:v> 1007</c:v>
                </c:pt>
                <c:pt idx="108">
                  <c:v> 1008</c:v>
                </c:pt>
                <c:pt idx="109">
                  <c:v> 1009</c:v>
                </c:pt>
                <c:pt idx="110">
                  <c:v> 1010</c:v>
                </c:pt>
                <c:pt idx="111">
                  <c:v> 1011</c:v>
                </c:pt>
                <c:pt idx="112">
                  <c:v> 1012</c:v>
                </c:pt>
                <c:pt idx="113">
                  <c:v> 1013</c:v>
                </c:pt>
                <c:pt idx="114">
                  <c:v> 1014</c:v>
                </c:pt>
                <c:pt idx="115">
                  <c:v> 1015</c:v>
                </c:pt>
                <c:pt idx="116">
                  <c:v> 1016</c:v>
                </c:pt>
                <c:pt idx="117">
                  <c:v> 1017</c:v>
                </c:pt>
                <c:pt idx="118">
                  <c:v> 1018</c:v>
                </c:pt>
                <c:pt idx="119">
                  <c:v> 1019</c:v>
                </c:pt>
                <c:pt idx="120">
                  <c:v> 1020</c:v>
                </c:pt>
                <c:pt idx="121">
                  <c:v> 1021</c:v>
                </c:pt>
                <c:pt idx="122">
                  <c:v> 1022</c:v>
                </c:pt>
                <c:pt idx="123">
                  <c:v> 1023</c:v>
                </c:pt>
                <c:pt idx="124">
                  <c:v> 1024</c:v>
                </c:pt>
                <c:pt idx="125">
                  <c:v> 1025</c:v>
                </c:pt>
                <c:pt idx="126">
                  <c:v> 1026</c:v>
                </c:pt>
                <c:pt idx="127">
                  <c:v> 1027</c:v>
                </c:pt>
                <c:pt idx="128">
                  <c:v> 1028</c:v>
                </c:pt>
                <c:pt idx="129">
                  <c:v> 1029</c:v>
                </c:pt>
                <c:pt idx="130">
                  <c:v> 1030</c:v>
                </c:pt>
                <c:pt idx="131">
                  <c:v> 1031</c:v>
                </c:pt>
                <c:pt idx="132">
                  <c:v> 1032</c:v>
                </c:pt>
                <c:pt idx="133">
                  <c:v> 1033</c:v>
                </c:pt>
                <c:pt idx="134">
                  <c:v> 1034</c:v>
                </c:pt>
                <c:pt idx="135">
                  <c:v> 1035</c:v>
                </c:pt>
                <c:pt idx="136">
                  <c:v> 1036</c:v>
                </c:pt>
                <c:pt idx="137">
                  <c:v> 1037</c:v>
                </c:pt>
                <c:pt idx="138">
                  <c:v> 1038</c:v>
                </c:pt>
                <c:pt idx="139">
                  <c:v> 1039</c:v>
                </c:pt>
                <c:pt idx="140">
                  <c:v> 1040</c:v>
                </c:pt>
                <c:pt idx="141">
                  <c:v> 1041</c:v>
                </c:pt>
                <c:pt idx="142">
                  <c:v> 1042</c:v>
                </c:pt>
                <c:pt idx="143">
                  <c:v> 1043</c:v>
                </c:pt>
                <c:pt idx="144">
                  <c:v> 1044</c:v>
                </c:pt>
                <c:pt idx="145">
                  <c:v> 1045</c:v>
                </c:pt>
                <c:pt idx="146">
                  <c:v> 1046</c:v>
                </c:pt>
                <c:pt idx="147">
                  <c:v> 1047</c:v>
                </c:pt>
                <c:pt idx="148">
                  <c:v> 1048</c:v>
                </c:pt>
                <c:pt idx="149">
                  <c:v> 1049</c:v>
                </c:pt>
                <c:pt idx="150">
                  <c:v> 1050</c:v>
                </c:pt>
              </c:strCache>
            </c:strRef>
          </c:cat>
          <c:val>
            <c:numRef>
              <c:f>'Enter Data 1'!$D$903:$D$1053</c:f>
              <c:numCache>
                <c:formatCode>0</c:formatCode>
                <c:ptCount val="151"/>
              </c:numCache>
            </c:numRef>
          </c:val>
          <c:smooth val="0"/>
          <c:extLst>
            <c:ext xmlns:c16="http://schemas.microsoft.com/office/drawing/2014/chart" uri="{C3380CC4-5D6E-409C-BE32-E72D297353CC}">
              <c16:uniqueId val="{00000015-3F62-1A41-ADE0-6A608CDC42A7}"/>
            </c:ext>
          </c:extLst>
        </c:ser>
        <c:ser>
          <c:idx val="23"/>
          <c:order val="22"/>
          <c:tx>
            <c:v>R2 in SR</c:v>
          </c:tx>
          <c:spPr>
            <a:ln w="25400" cap="rnd">
              <a:noFill/>
              <a:round/>
            </a:ln>
            <a:effectLst/>
          </c:spPr>
          <c:marker>
            <c:symbol val="circle"/>
            <c:size val="4"/>
            <c:spPr>
              <a:solidFill>
                <a:srgbClr val="FF9900"/>
              </a:solidFill>
              <a:ln w="9525">
                <a:noFill/>
              </a:ln>
              <a:effectLst/>
            </c:spPr>
          </c:marker>
          <c:cat>
            <c:strRef>
              <c:f>'Enter Data 1'!$B$903:$C$1053</c:f>
              <c:strCache>
                <c:ptCount val="151"/>
                <c:pt idx="0">
                  <c:v> 900</c:v>
                </c:pt>
                <c:pt idx="1">
                  <c:v> 901</c:v>
                </c:pt>
                <c:pt idx="2">
                  <c:v> 902</c:v>
                </c:pt>
                <c:pt idx="3">
                  <c:v> 903</c:v>
                </c:pt>
                <c:pt idx="4">
                  <c:v> 904</c:v>
                </c:pt>
                <c:pt idx="5">
                  <c:v> 905</c:v>
                </c:pt>
                <c:pt idx="6">
                  <c:v> 906</c:v>
                </c:pt>
                <c:pt idx="7">
                  <c:v> 907</c:v>
                </c:pt>
                <c:pt idx="8">
                  <c:v> 908</c:v>
                </c:pt>
                <c:pt idx="9">
                  <c:v> 909</c:v>
                </c:pt>
                <c:pt idx="10">
                  <c:v> 910</c:v>
                </c:pt>
                <c:pt idx="11">
                  <c:v> 911</c:v>
                </c:pt>
                <c:pt idx="12">
                  <c:v> 912</c:v>
                </c:pt>
                <c:pt idx="13">
                  <c:v> 913</c:v>
                </c:pt>
                <c:pt idx="14">
                  <c:v> 914</c:v>
                </c:pt>
                <c:pt idx="15">
                  <c:v> 915</c:v>
                </c:pt>
                <c:pt idx="16">
                  <c:v> 916</c:v>
                </c:pt>
                <c:pt idx="17">
                  <c:v> 917</c:v>
                </c:pt>
                <c:pt idx="18">
                  <c:v> 918</c:v>
                </c:pt>
                <c:pt idx="19">
                  <c:v> 919</c:v>
                </c:pt>
                <c:pt idx="20">
                  <c:v> 920</c:v>
                </c:pt>
                <c:pt idx="21">
                  <c:v> 921</c:v>
                </c:pt>
                <c:pt idx="22">
                  <c:v> 922</c:v>
                </c:pt>
                <c:pt idx="23">
                  <c:v> 923</c:v>
                </c:pt>
                <c:pt idx="24">
                  <c:v> 924</c:v>
                </c:pt>
                <c:pt idx="25">
                  <c:v> 925</c:v>
                </c:pt>
                <c:pt idx="26">
                  <c:v> 926</c:v>
                </c:pt>
                <c:pt idx="27">
                  <c:v> 927</c:v>
                </c:pt>
                <c:pt idx="28">
                  <c:v> 928</c:v>
                </c:pt>
                <c:pt idx="29">
                  <c:v> 929</c:v>
                </c:pt>
                <c:pt idx="30">
                  <c:v> 930</c:v>
                </c:pt>
                <c:pt idx="31">
                  <c:v> 931</c:v>
                </c:pt>
                <c:pt idx="32">
                  <c:v> 932</c:v>
                </c:pt>
                <c:pt idx="33">
                  <c:v> 933</c:v>
                </c:pt>
                <c:pt idx="34">
                  <c:v> 934</c:v>
                </c:pt>
                <c:pt idx="35">
                  <c:v> 935</c:v>
                </c:pt>
                <c:pt idx="36">
                  <c:v> 936</c:v>
                </c:pt>
                <c:pt idx="37">
                  <c:v> 937</c:v>
                </c:pt>
                <c:pt idx="38">
                  <c:v> 938</c:v>
                </c:pt>
                <c:pt idx="39">
                  <c:v> 939</c:v>
                </c:pt>
                <c:pt idx="40">
                  <c:v> 940</c:v>
                </c:pt>
                <c:pt idx="41">
                  <c:v> 941</c:v>
                </c:pt>
                <c:pt idx="42">
                  <c:v> 942</c:v>
                </c:pt>
                <c:pt idx="43">
                  <c:v> 943</c:v>
                </c:pt>
                <c:pt idx="44">
                  <c:v> 944</c:v>
                </c:pt>
                <c:pt idx="45">
                  <c:v> 945</c:v>
                </c:pt>
                <c:pt idx="46">
                  <c:v> 946</c:v>
                </c:pt>
                <c:pt idx="47">
                  <c:v> 947</c:v>
                </c:pt>
                <c:pt idx="48">
                  <c:v> 948</c:v>
                </c:pt>
                <c:pt idx="49">
                  <c:v> 949</c:v>
                </c:pt>
                <c:pt idx="50">
                  <c:v> 950</c:v>
                </c:pt>
                <c:pt idx="51">
                  <c:v> 951</c:v>
                </c:pt>
                <c:pt idx="52">
                  <c:v> 952</c:v>
                </c:pt>
                <c:pt idx="53">
                  <c:v> 953</c:v>
                </c:pt>
                <c:pt idx="54">
                  <c:v> 954</c:v>
                </c:pt>
                <c:pt idx="55">
                  <c:v> 955</c:v>
                </c:pt>
                <c:pt idx="56">
                  <c:v> 956</c:v>
                </c:pt>
                <c:pt idx="57">
                  <c:v> 957</c:v>
                </c:pt>
                <c:pt idx="58">
                  <c:v> 958</c:v>
                </c:pt>
                <c:pt idx="59">
                  <c:v> 959</c:v>
                </c:pt>
                <c:pt idx="60">
                  <c:v> 960</c:v>
                </c:pt>
                <c:pt idx="61">
                  <c:v> 961</c:v>
                </c:pt>
                <c:pt idx="62">
                  <c:v> 962</c:v>
                </c:pt>
                <c:pt idx="63">
                  <c:v> 963</c:v>
                </c:pt>
                <c:pt idx="64">
                  <c:v> 964</c:v>
                </c:pt>
                <c:pt idx="65">
                  <c:v> 965</c:v>
                </c:pt>
                <c:pt idx="66">
                  <c:v> 966</c:v>
                </c:pt>
                <c:pt idx="67">
                  <c:v> 967</c:v>
                </c:pt>
                <c:pt idx="68">
                  <c:v> 968</c:v>
                </c:pt>
                <c:pt idx="69">
                  <c:v> 969</c:v>
                </c:pt>
                <c:pt idx="70">
                  <c:v> 970</c:v>
                </c:pt>
                <c:pt idx="71">
                  <c:v> 971</c:v>
                </c:pt>
                <c:pt idx="72">
                  <c:v> 972</c:v>
                </c:pt>
                <c:pt idx="73">
                  <c:v> 973</c:v>
                </c:pt>
                <c:pt idx="74">
                  <c:v> 974</c:v>
                </c:pt>
                <c:pt idx="75">
                  <c:v> 975</c:v>
                </c:pt>
                <c:pt idx="76">
                  <c:v> 976</c:v>
                </c:pt>
                <c:pt idx="77">
                  <c:v> 977</c:v>
                </c:pt>
                <c:pt idx="78">
                  <c:v> 978</c:v>
                </c:pt>
                <c:pt idx="79">
                  <c:v> 979</c:v>
                </c:pt>
                <c:pt idx="80">
                  <c:v> 980</c:v>
                </c:pt>
                <c:pt idx="81">
                  <c:v> 981</c:v>
                </c:pt>
                <c:pt idx="82">
                  <c:v> 982</c:v>
                </c:pt>
                <c:pt idx="83">
                  <c:v> 983</c:v>
                </c:pt>
                <c:pt idx="84">
                  <c:v> 984</c:v>
                </c:pt>
                <c:pt idx="85">
                  <c:v> 985</c:v>
                </c:pt>
                <c:pt idx="86">
                  <c:v> 986</c:v>
                </c:pt>
                <c:pt idx="87">
                  <c:v> 987</c:v>
                </c:pt>
                <c:pt idx="88">
                  <c:v> 988</c:v>
                </c:pt>
                <c:pt idx="89">
                  <c:v> 989</c:v>
                </c:pt>
                <c:pt idx="90">
                  <c:v> 990</c:v>
                </c:pt>
                <c:pt idx="91">
                  <c:v> 991</c:v>
                </c:pt>
                <c:pt idx="92">
                  <c:v> 992</c:v>
                </c:pt>
                <c:pt idx="93">
                  <c:v> 993</c:v>
                </c:pt>
                <c:pt idx="94">
                  <c:v> 994</c:v>
                </c:pt>
                <c:pt idx="95">
                  <c:v> 995</c:v>
                </c:pt>
                <c:pt idx="96">
                  <c:v> 996</c:v>
                </c:pt>
                <c:pt idx="97">
                  <c:v> 997</c:v>
                </c:pt>
                <c:pt idx="98">
                  <c:v> 998</c:v>
                </c:pt>
                <c:pt idx="99">
                  <c:v> 999</c:v>
                </c:pt>
                <c:pt idx="100">
                  <c:v> 1000</c:v>
                </c:pt>
                <c:pt idx="101">
                  <c:v> 1001</c:v>
                </c:pt>
                <c:pt idx="102">
                  <c:v> 1002</c:v>
                </c:pt>
                <c:pt idx="103">
                  <c:v> 1003</c:v>
                </c:pt>
                <c:pt idx="104">
                  <c:v> 1004</c:v>
                </c:pt>
                <c:pt idx="105">
                  <c:v> 1005</c:v>
                </c:pt>
                <c:pt idx="106">
                  <c:v> 1006</c:v>
                </c:pt>
                <c:pt idx="107">
                  <c:v> 1007</c:v>
                </c:pt>
                <c:pt idx="108">
                  <c:v> 1008</c:v>
                </c:pt>
                <c:pt idx="109">
                  <c:v> 1009</c:v>
                </c:pt>
                <c:pt idx="110">
                  <c:v> 1010</c:v>
                </c:pt>
                <c:pt idx="111">
                  <c:v> 1011</c:v>
                </c:pt>
                <c:pt idx="112">
                  <c:v> 1012</c:v>
                </c:pt>
                <c:pt idx="113">
                  <c:v> 1013</c:v>
                </c:pt>
                <c:pt idx="114">
                  <c:v> 1014</c:v>
                </c:pt>
                <c:pt idx="115">
                  <c:v> 1015</c:v>
                </c:pt>
                <c:pt idx="116">
                  <c:v> 1016</c:v>
                </c:pt>
                <c:pt idx="117">
                  <c:v> 1017</c:v>
                </c:pt>
                <c:pt idx="118">
                  <c:v> 1018</c:v>
                </c:pt>
                <c:pt idx="119">
                  <c:v> 1019</c:v>
                </c:pt>
                <c:pt idx="120">
                  <c:v> 1020</c:v>
                </c:pt>
                <c:pt idx="121">
                  <c:v> 1021</c:v>
                </c:pt>
                <c:pt idx="122">
                  <c:v> 1022</c:v>
                </c:pt>
                <c:pt idx="123">
                  <c:v> 1023</c:v>
                </c:pt>
                <c:pt idx="124">
                  <c:v> 1024</c:v>
                </c:pt>
                <c:pt idx="125">
                  <c:v> 1025</c:v>
                </c:pt>
                <c:pt idx="126">
                  <c:v> 1026</c:v>
                </c:pt>
                <c:pt idx="127">
                  <c:v> 1027</c:v>
                </c:pt>
                <c:pt idx="128">
                  <c:v> 1028</c:v>
                </c:pt>
                <c:pt idx="129">
                  <c:v> 1029</c:v>
                </c:pt>
                <c:pt idx="130">
                  <c:v> 1030</c:v>
                </c:pt>
                <c:pt idx="131">
                  <c:v> 1031</c:v>
                </c:pt>
                <c:pt idx="132">
                  <c:v> 1032</c:v>
                </c:pt>
                <c:pt idx="133">
                  <c:v> 1033</c:v>
                </c:pt>
                <c:pt idx="134">
                  <c:v> 1034</c:v>
                </c:pt>
                <c:pt idx="135">
                  <c:v> 1035</c:v>
                </c:pt>
                <c:pt idx="136">
                  <c:v> 1036</c:v>
                </c:pt>
                <c:pt idx="137">
                  <c:v> 1037</c:v>
                </c:pt>
                <c:pt idx="138">
                  <c:v> 1038</c:v>
                </c:pt>
                <c:pt idx="139">
                  <c:v> 1039</c:v>
                </c:pt>
                <c:pt idx="140">
                  <c:v> 1040</c:v>
                </c:pt>
                <c:pt idx="141">
                  <c:v> 1041</c:v>
                </c:pt>
                <c:pt idx="142">
                  <c:v> 1042</c:v>
                </c:pt>
                <c:pt idx="143">
                  <c:v> 1043</c:v>
                </c:pt>
                <c:pt idx="144">
                  <c:v> 1044</c:v>
                </c:pt>
                <c:pt idx="145">
                  <c:v> 1045</c:v>
                </c:pt>
                <c:pt idx="146">
                  <c:v> 1046</c:v>
                </c:pt>
                <c:pt idx="147">
                  <c:v> 1047</c:v>
                </c:pt>
                <c:pt idx="148">
                  <c:v> 1048</c:v>
                </c:pt>
                <c:pt idx="149">
                  <c:v> 1049</c:v>
                </c:pt>
                <c:pt idx="150">
                  <c:v> 1050</c:v>
                </c:pt>
              </c:strCache>
            </c:strRef>
          </c:cat>
          <c:val>
            <c:numRef>
              <c:f>'Enter Data 1'!$E$903:$E$1053</c:f>
              <c:numCache>
                <c:formatCode>0</c:formatCode>
                <c:ptCount val="151"/>
              </c:numCache>
            </c:numRef>
          </c:val>
          <c:smooth val="0"/>
          <c:extLst>
            <c:ext xmlns:c16="http://schemas.microsoft.com/office/drawing/2014/chart" uri="{C3380CC4-5D6E-409C-BE32-E72D297353CC}">
              <c16:uniqueId val="{00000016-3F62-1A41-ADE0-6A608CDC42A7}"/>
            </c:ext>
          </c:extLst>
        </c:ser>
        <c:ser>
          <c:idx val="24"/>
          <c:order val="23"/>
          <c:tx>
            <c:v>R3 in SR</c:v>
          </c:tx>
          <c:spPr>
            <a:ln w="25400" cap="rnd">
              <a:noFill/>
              <a:round/>
            </a:ln>
            <a:effectLst/>
          </c:spPr>
          <c:marker>
            <c:symbol val="circle"/>
            <c:size val="4"/>
            <c:spPr>
              <a:solidFill>
                <a:schemeClr val="accent4">
                  <a:lumMod val="60000"/>
                  <a:lumOff val="40000"/>
                </a:schemeClr>
              </a:solidFill>
              <a:ln w="9525">
                <a:noFill/>
              </a:ln>
              <a:effectLst/>
            </c:spPr>
          </c:marker>
          <c:cat>
            <c:strRef>
              <c:f>'Enter Data 1'!$B$903:$C$1053</c:f>
              <c:strCache>
                <c:ptCount val="151"/>
                <c:pt idx="0">
                  <c:v> 900</c:v>
                </c:pt>
                <c:pt idx="1">
                  <c:v> 901</c:v>
                </c:pt>
                <c:pt idx="2">
                  <c:v> 902</c:v>
                </c:pt>
                <c:pt idx="3">
                  <c:v> 903</c:v>
                </c:pt>
                <c:pt idx="4">
                  <c:v> 904</c:v>
                </c:pt>
                <c:pt idx="5">
                  <c:v> 905</c:v>
                </c:pt>
                <c:pt idx="6">
                  <c:v> 906</c:v>
                </c:pt>
                <c:pt idx="7">
                  <c:v> 907</c:v>
                </c:pt>
                <c:pt idx="8">
                  <c:v> 908</c:v>
                </c:pt>
                <c:pt idx="9">
                  <c:v> 909</c:v>
                </c:pt>
                <c:pt idx="10">
                  <c:v> 910</c:v>
                </c:pt>
                <c:pt idx="11">
                  <c:v> 911</c:v>
                </c:pt>
                <c:pt idx="12">
                  <c:v> 912</c:v>
                </c:pt>
                <c:pt idx="13">
                  <c:v> 913</c:v>
                </c:pt>
                <c:pt idx="14">
                  <c:v> 914</c:v>
                </c:pt>
                <c:pt idx="15">
                  <c:v> 915</c:v>
                </c:pt>
                <c:pt idx="16">
                  <c:v> 916</c:v>
                </c:pt>
                <c:pt idx="17">
                  <c:v> 917</c:v>
                </c:pt>
                <c:pt idx="18">
                  <c:v> 918</c:v>
                </c:pt>
                <c:pt idx="19">
                  <c:v> 919</c:v>
                </c:pt>
                <c:pt idx="20">
                  <c:v> 920</c:v>
                </c:pt>
                <c:pt idx="21">
                  <c:v> 921</c:v>
                </c:pt>
                <c:pt idx="22">
                  <c:v> 922</c:v>
                </c:pt>
                <c:pt idx="23">
                  <c:v> 923</c:v>
                </c:pt>
                <c:pt idx="24">
                  <c:v> 924</c:v>
                </c:pt>
                <c:pt idx="25">
                  <c:v> 925</c:v>
                </c:pt>
                <c:pt idx="26">
                  <c:v> 926</c:v>
                </c:pt>
                <c:pt idx="27">
                  <c:v> 927</c:v>
                </c:pt>
                <c:pt idx="28">
                  <c:v> 928</c:v>
                </c:pt>
                <c:pt idx="29">
                  <c:v> 929</c:v>
                </c:pt>
                <c:pt idx="30">
                  <c:v> 930</c:v>
                </c:pt>
                <c:pt idx="31">
                  <c:v> 931</c:v>
                </c:pt>
                <c:pt idx="32">
                  <c:v> 932</c:v>
                </c:pt>
                <c:pt idx="33">
                  <c:v> 933</c:v>
                </c:pt>
                <c:pt idx="34">
                  <c:v> 934</c:v>
                </c:pt>
                <c:pt idx="35">
                  <c:v> 935</c:v>
                </c:pt>
                <c:pt idx="36">
                  <c:v> 936</c:v>
                </c:pt>
                <c:pt idx="37">
                  <c:v> 937</c:v>
                </c:pt>
                <c:pt idx="38">
                  <c:v> 938</c:v>
                </c:pt>
                <c:pt idx="39">
                  <c:v> 939</c:v>
                </c:pt>
                <c:pt idx="40">
                  <c:v> 940</c:v>
                </c:pt>
                <c:pt idx="41">
                  <c:v> 941</c:v>
                </c:pt>
                <c:pt idx="42">
                  <c:v> 942</c:v>
                </c:pt>
                <c:pt idx="43">
                  <c:v> 943</c:v>
                </c:pt>
                <c:pt idx="44">
                  <c:v> 944</c:v>
                </c:pt>
                <c:pt idx="45">
                  <c:v> 945</c:v>
                </c:pt>
                <c:pt idx="46">
                  <c:v> 946</c:v>
                </c:pt>
                <c:pt idx="47">
                  <c:v> 947</c:v>
                </c:pt>
                <c:pt idx="48">
                  <c:v> 948</c:v>
                </c:pt>
                <c:pt idx="49">
                  <c:v> 949</c:v>
                </c:pt>
                <c:pt idx="50">
                  <c:v> 950</c:v>
                </c:pt>
                <c:pt idx="51">
                  <c:v> 951</c:v>
                </c:pt>
                <c:pt idx="52">
                  <c:v> 952</c:v>
                </c:pt>
                <c:pt idx="53">
                  <c:v> 953</c:v>
                </c:pt>
                <c:pt idx="54">
                  <c:v> 954</c:v>
                </c:pt>
                <c:pt idx="55">
                  <c:v> 955</c:v>
                </c:pt>
                <c:pt idx="56">
                  <c:v> 956</c:v>
                </c:pt>
                <c:pt idx="57">
                  <c:v> 957</c:v>
                </c:pt>
                <c:pt idx="58">
                  <c:v> 958</c:v>
                </c:pt>
                <c:pt idx="59">
                  <c:v> 959</c:v>
                </c:pt>
                <c:pt idx="60">
                  <c:v> 960</c:v>
                </c:pt>
                <c:pt idx="61">
                  <c:v> 961</c:v>
                </c:pt>
                <c:pt idx="62">
                  <c:v> 962</c:v>
                </c:pt>
                <c:pt idx="63">
                  <c:v> 963</c:v>
                </c:pt>
                <c:pt idx="64">
                  <c:v> 964</c:v>
                </c:pt>
                <c:pt idx="65">
                  <c:v> 965</c:v>
                </c:pt>
                <c:pt idx="66">
                  <c:v> 966</c:v>
                </c:pt>
                <c:pt idx="67">
                  <c:v> 967</c:v>
                </c:pt>
                <c:pt idx="68">
                  <c:v> 968</c:v>
                </c:pt>
                <c:pt idx="69">
                  <c:v> 969</c:v>
                </c:pt>
                <c:pt idx="70">
                  <c:v> 970</c:v>
                </c:pt>
                <c:pt idx="71">
                  <c:v> 971</c:v>
                </c:pt>
                <c:pt idx="72">
                  <c:v> 972</c:v>
                </c:pt>
                <c:pt idx="73">
                  <c:v> 973</c:v>
                </c:pt>
                <c:pt idx="74">
                  <c:v> 974</c:v>
                </c:pt>
                <c:pt idx="75">
                  <c:v> 975</c:v>
                </c:pt>
                <c:pt idx="76">
                  <c:v> 976</c:v>
                </c:pt>
                <c:pt idx="77">
                  <c:v> 977</c:v>
                </c:pt>
                <c:pt idx="78">
                  <c:v> 978</c:v>
                </c:pt>
                <c:pt idx="79">
                  <c:v> 979</c:v>
                </c:pt>
                <c:pt idx="80">
                  <c:v> 980</c:v>
                </c:pt>
                <c:pt idx="81">
                  <c:v> 981</c:v>
                </c:pt>
                <c:pt idx="82">
                  <c:v> 982</c:v>
                </c:pt>
                <c:pt idx="83">
                  <c:v> 983</c:v>
                </c:pt>
                <c:pt idx="84">
                  <c:v> 984</c:v>
                </c:pt>
                <c:pt idx="85">
                  <c:v> 985</c:v>
                </c:pt>
                <c:pt idx="86">
                  <c:v> 986</c:v>
                </c:pt>
                <c:pt idx="87">
                  <c:v> 987</c:v>
                </c:pt>
                <c:pt idx="88">
                  <c:v> 988</c:v>
                </c:pt>
                <c:pt idx="89">
                  <c:v> 989</c:v>
                </c:pt>
                <c:pt idx="90">
                  <c:v> 990</c:v>
                </c:pt>
                <c:pt idx="91">
                  <c:v> 991</c:v>
                </c:pt>
                <c:pt idx="92">
                  <c:v> 992</c:v>
                </c:pt>
                <c:pt idx="93">
                  <c:v> 993</c:v>
                </c:pt>
                <c:pt idx="94">
                  <c:v> 994</c:v>
                </c:pt>
                <c:pt idx="95">
                  <c:v> 995</c:v>
                </c:pt>
                <c:pt idx="96">
                  <c:v> 996</c:v>
                </c:pt>
                <c:pt idx="97">
                  <c:v> 997</c:v>
                </c:pt>
                <c:pt idx="98">
                  <c:v> 998</c:v>
                </c:pt>
                <c:pt idx="99">
                  <c:v> 999</c:v>
                </c:pt>
                <c:pt idx="100">
                  <c:v> 1000</c:v>
                </c:pt>
                <c:pt idx="101">
                  <c:v> 1001</c:v>
                </c:pt>
                <c:pt idx="102">
                  <c:v> 1002</c:v>
                </c:pt>
                <c:pt idx="103">
                  <c:v> 1003</c:v>
                </c:pt>
                <c:pt idx="104">
                  <c:v> 1004</c:v>
                </c:pt>
                <c:pt idx="105">
                  <c:v> 1005</c:v>
                </c:pt>
                <c:pt idx="106">
                  <c:v> 1006</c:v>
                </c:pt>
                <c:pt idx="107">
                  <c:v> 1007</c:v>
                </c:pt>
                <c:pt idx="108">
                  <c:v> 1008</c:v>
                </c:pt>
                <c:pt idx="109">
                  <c:v> 1009</c:v>
                </c:pt>
                <c:pt idx="110">
                  <c:v> 1010</c:v>
                </c:pt>
                <c:pt idx="111">
                  <c:v> 1011</c:v>
                </c:pt>
                <c:pt idx="112">
                  <c:v> 1012</c:v>
                </c:pt>
                <c:pt idx="113">
                  <c:v> 1013</c:v>
                </c:pt>
                <c:pt idx="114">
                  <c:v> 1014</c:v>
                </c:pt>
                <c:pt idx="115">
                  <c:v> 1015</c:v>
                </c:pt>
                <c:pt idx="116">
                  <c:v> 1016</c:v>
                </c:pt>
                <c:pt idx="117">
                  <c:v> 1017</c:v>
                </c:pt>
                <c:pt idx="118">
                  <c:v> 1018</c:v>
                </c:pt>
                <c:pt idx="119">
                  <c:v> 1019</c:v>
                </c:pt>
                <c:pt idx="120">
                  <c:v> 1020</c:v>
                </c:pt>
                <c:pt idx="121">
                  <c:v> 1021</c:v>
                </c:pt>
                <c:pt idx="122">
                  <c:v> 1022</c:v>
                </c:pt>
                <c:pt idx="123">
                  <c:v> 1023</c:v>
                </c:pt>
                <c:pt idx="124">
                  <c:v> 1024</c:v>
                </c:pt>
                <c:pt idx="125">
                  <c:v> 1025</c:v>
                </c:pt>
                <c:pt idx="126">
                  <c:v> 1026</c:v>
                </c:pt>
                <c:pt idx="127">
                  <c:v> 1027</c:v>
                </c:pt>
                <c:pt idx="128">
                  <c:v> 1028</c:v>
                </c:pt>
                <c:pt idx="129">
                  <c:v> 1029</c:v>
                </c:pt>
                <c:pt idx="130">
                  <c:v> 1030</c:v>
                </c:pt>
                <c:pt idx="131">
                  <c:v> 1031</c:v>
                </c:pt>
                <c:pt idx="132">
                  <c:v> 1032</c:v>
                </c:pt>
                <c:pt idx="133">
                  <c:v> 1033</c:v>
                </c:pt>
                <c:pt idx="134">
                  <c:v> 1034</c:v>
                </c:pt>
                <c:pt idx="135">
                  <c:v> 1035</c:v>
                </c:pt>
                <c:pt idx="136">
                  <c:v> 1036</c:v>
                </c:pt>
                <c:pt idx="137">
                  <c:v> 1037</c:v>
                </c:pt>
                <c:pt idx="138">
                  <c:v> 1038</c:v>
                </c:pt>
                <c:pt idx="139">
                  <c:v> 1039</c:v>
                </c:pt>
                <c:pt idx="140">
                  <c:v> 1040</c:v>
                </c:pt>
                <c:pt idx="141">
                  <c:v> 1041</c:v>
                </c:pt>
                <c:pt idx="142">
                  <c:v> 1042</c:v>
                </c:pt>
                <c:pt idx="143">
                  <c:v> 1043</c:v>
                </c:pt>
                <c:pt idx="144">
                  <c:v> 1044</c:v>
                </c:pt>
                <c:pt idx="145">
                  <c:v> 1045</c:v>
                </c:pt>
                <c:pt idx="146">
                  <c:v> 1046</c:v>
                </c:pt>
                <c:pt idx="147">
                  <c:v> 1047</c:v>
                </c:pt>
                <c:pt idx="148">
                  <c:v> 1048</c:v>
                </c:pt>
                <c:pt idx="149">
                  <c:v> 1049</c:v>
                </c:pt>
                <c:pt idx="150">
                  <c:v> 1050</c:v>
                </c:pt>
              </c:strCache>
            </c:strRef>
          </c:cat>
          <c:val>
            <c:numRef>
              <c:f>'Enter Data 1'!$F$903:$F$1053</c:f>
              <c:numCache>
                <c:formatCode>0</c:formatCode>
                <c:ptCount val="151"/>
              </c:numCache>
            </c:numRef>
          </c:val>
          <c:smooth val="0"/>
          <c:extLst>
            <c:ext xmlns:c16="http://schemas.microsoft.com/office/drawing/2014/chart" uri="{C3380CC4-5D6E-409C-BE32-E72D297353CC}">
              <c16:uniqueId val="{00000017-3F62-1A41-ADE0-6A608CDC42A7}"/>
            </c:ext>
          </c:extLst>
        </c:ser>
        <c:ser>
          <c:idx val="25"/>
          <c:order val="24"/>
          <c:tx>
            <c:v>HRE</c:v>
          </c:tx>
          <c:spPr>
            <a:ln w="25400" cap="rnd">
              <a:noFill/>
              <a:round/>
            </a:ln>
            <a:effectLst/>
          </c:spPr>
          <c:marker>
            <c:symbol val="circle"/>
            <c:size val="4"/>
            <c:spPr>
              <a:solidFill>
                <a:srgbClr val="B43CD1"/>
              </a:solidFill>
              <a:ln w="3175">
                <a:solidFill>
                  <a:srgbClr val="B43CD1"/>
                </a:solidFill>
              </a:ln>
              <a:effectLst/>
            </c:spPr>
          </c:marker>
          <c:cat>
            <c:strRef>
              <c:f>'Enter Data 1'!$B$903:$C$1053</c:f>
              <c:strCache>
                <c:ptCount val="151"/>
                <c:pt idx="0">
                  <c:v> 900</c:v>
                </c:pt>
                <c:pt idx="1">
                  <c:v> 901</c:v>
                </c:pt>
                <c:pt idx="2">
                  <c:v> 902</c:v>
                </c:pt>
                <c:pt idx="3">
                  <c:v> 903</c:v>
                </c:pt>
                <c:pt idx="4">
                  <c:v> 904</c:v>
                </c:pt>
                <c:pt idx="5">
                  <c:v> 905</c:v>
                </c:pt>
                <c:pt idx="6">
                  <c:v> 906</c:v>
                </c:pt>
                <c:pt idx="7">
                  <c:v> 907</c:v>
                </c:pt>
                <c:pt idx="8">
                  <c:v> 908</c:v>
                </c:pt>
                <c:pt idx="9">
                  <c:v> 909</c:v>
                </c:pt>
                <c:pt idx="10">
                  <c:v> 910</c:v>
                </c:pt>
                <c:pt idx="11">
                  <c:v> 911</c:v>
                </c:pt>
                <c:pt idx="12">
                  <c:v> 912</c:v>
                </c:pt>
                <c:pt idx="13">
                  <c:v> 913</c:v>
                </c:pt>
                <c:pt idx="14">
                  <c:v> 914</c:v>
                </c:pt>
                <c:pt idx="15">
                  <c:v> 915</c:v>
                </c:pt>
                <c:pt idx="16">
                  <c:v> 916</c:v>
                </c:pt>
                <c:pt idx="17">
                  <c:v> 917</c:v>
                </c:pt>
                <c:pt idx="18">
                  <c:v> 918</c:v>
                </c:pt>
                <c:pt idx="19">
                  <c:v> 919</c:v>
                </c:pt>
                <c:pt idx="20">
                  <c:v> 920</c:v>
                </c:pt>
                <c:pt idx="21">
                  <c:v> 921</c:v>
                </c:pt>
                <c:pt idx="22">
                  <c:v> 922</c:v>
                </c:pt>
                <c:pt idx="23">
                  <c:v> 923</c:v>
                </c:pt>
                <c:pt idx="24">
                  <c:v> 924</c:v>
                </c:pt>
                <c:pt idx="25">
                  <c:v> 925</c:v>
                </c:pt>
                <c:pt idx="26">
                  <c:v> 926</c:v>
                </c:pt>
                <c:pt idx="27">
                  <c:v> 927</c:v>
                </c:pt>
                <c:pt idx="28">
                  <c:v> 928</c:v>
                </c:pt>
                <c:pt idx="29">
                  <c:v> 929</c:v>
                </c:pt>
                <c:pt idx="30">
                  <c:v> 930</c:v>
                </c:pt>
                <c:pt idx="31">
                  <c:v> 931</c:v>
                </c:pt>
                <c:pt idx="32">
                  <c:v> 932</c:v>
                </c:pt>
                <c:pt idx="33">
                  <c:v> 933</c:v>
                </c:pt>
                <c:pt idx="34">
                  <c:v> 934</c:v>
                </c:pt>
                <c:pt idx="35">
                  <c:v> 935</c:v>
                </c:pt>
                <c:pt idx="36">
                  <c:v> 936</c:v>
                </c:pt>
                <c:pt idx="37">
                  <c:v> 937</c:v>
                </c:pt>
                <c:pt idx="38">
                  <c:v> 938</c:v>
                </c:pt>
                <c:pt idx="39">
                  <c:v> 939</c:v>
                </c:pt>
                <c:pt idx="40">
                  <c:v> 940</c:v>
                </c:pt>
                <c:pt idx="41">
                  <c:v> 941</c:v>
                </c:pt>
                <c:pt idx="42">
                  <c:v> 942</c:v>
                </c:pt>
                <c:pt idx="43">
                  <c:v> 943</c:v>
                </c:pt>
                <c:pt idx="44">
                  <c:v> 944</c:v>
                </c:pt>
                <c:pt idx="45">
                  <c:v> 945</c:v>
                </c:pt>
                <c:pt idx="46">
                  <c:v> 946</c:v>
                </c:pt>
                <c:pt idx="47">
                  <c:v> 947</c:v>
                </c:pt>
                <c:pt idx="48">
                  <c:v> 948</c:v>
                </c:pt>
                <c:pt idx="49">
                  <c:v> 949</c:v>
                </c:pt>
                <c:pt idx="50">
                  <c:v> 950</c:v>
                </c:pt>
                <c:pt idx="51">
                  <c:v> 951</c:v>
                </c:pt>
                <c:pt idx="52">
                  <c:v> 952</c:v>
                </c:pt>
                <c:pt idx="53">
                  <c:v> 953</c:v>
                </c:pt>
                <c:pt idx="54">
                  <c:v> 954</c:v>
                </c:pt>
                <c:pt idx="55">
                  <c:v> 955</c:v>
                </c:pt>
                <c:pt idx="56">
                  <c:v> 956</c:v>
                </c:pt>
                <c:pt idx="57">
                  <c:v> 957</c:v>
                </c:pt>
                <c:pt idx="58">
                  <c:v> 958</c:v>
                </c:pt>
                <c:pt idx="59">
                  <c:v> 959</c:v>
                </c:pt>
                <c:pt idx="60">
                  <c:v> 960</c:v>
                </c:pt>
                <c:pt idx="61">
                  <c:v> 961</c:v>
                </c:pt>
                <c:pt idx="62">
                  <c:v> 962</c:v>
                </c:pt>
                <c:pt idx="63">
                  <c:v> 963</c:v>
                </c:pt>
                <c:pt idx="64">
                  <c:v> 964</c:v>
                </c:pt>
                <c:pt idx="65">
                  <c:v> 965</c:v>
                </c:pt>
                <c:pt idx="66">
                  <c:v> 966</c:v>
                </c:pt>
                <c:pt idx="67">
                  <c:v> 967</c:v>
                </c:pt>
                <c:pt idx="68">
                  <c:v> 968</c:v>
                </c:pt>
                <c:pt idx="69">
                  <c:v> 969</c:v>
                </c:pt>
                <c:pt idx="70">
                  <c:v> 970</c:v>
                </c:pt>
                <c:pt idx="71">
                  <c:v> 971</c:v>
                </c:pt>
                <c:pt idx="72">
                  <c:v> 972</c:v>
                </c:pt>
                <c:pt idx="73">
                  <c:v> 973</c:v>
                </c:pt>
                <c:pt idx="74">
                  <c:v> 974</c:v>
                </c:pt>
                <c:pt idx="75">
                  <c:v> 975</c:v>
                </c:pt>
                <c:pt idx="76">
                  <c:v> 976</c:v>
                </c:pt>
                <c:pt idx="77">
                  <c:v> 977</c:v>
                </c:pt>
                <c:pt idx="78">
                  <c:v> 978</c:v>
                </c:pt>
                <c:pt idx="79">
                  <c:v> 979</c:v>
                </c:pt>
                <c:pt idx="80">
                  <c:v> 980</c:v>
                </c:pt>
                <c:pt idx="81">
                  <c:v> 981</c:v>
                </c:pt>
                <c:pt idx="82">
                  <c:v> 982</c:v>
                </c:pt>
                <c:pt idx="83">
                  <c:v> 983</c:v>
                </c:pt>
                <c:pt idx="84">
                  <c:v> 984</c:v>
                </c:pt>
                <c:pt idx="85">
                  <c:v> 985</c:v>
                </c:pt>
                <c:pt idx="86">
                  <c:v> 986</c:v>
                </c:pt>
                <c:pt idx="87">
                  <c:v> 987</c:v>
                </c:pt>
                <c:pt idx="88">
                  <c:v> 988</c:v>
                </c:pt>
                <c:pt idx="89">
                  <c:v> 989</c:v>
                </c:pt>
                <c:pt idx="90">
                  <c:v> 990</c:v>
                </c:pt>
                <c:pt idx="91">
                  <c:v> 991</c:v>
                </c:pt>
                <c:pt idx="92">
                  <c:v> 992</c:v>
                </c:pt>
                <c:pt idx="93">
                  <c:v> 993</c:v>
                </c:pt>
                <c:pt idx="94">
                  <c:v> 994</c:v>
                </c:pt>
                <c:pt idx="95">
                  <c:v> 995</c:v>
                </c:pt>
                <c:pt idx="96">
                  <c:v> 996</c:v>
                </c:pt>
                <c:pt idx="97">
                  <c:v> 997</c:v>
                </c:pt>
                <c:pt idx="98">
                  <c:v> 998</c:v>
                </c:pt>
                <c:pt idx="99">
                  <c:v> 999</c:v>
                </c:pt>
                <c:pt idx="100">
                  <c:v> 1000</c:v>
                </c:pt>
                <c:pt idx="101">
                  <c:v> 1001</c:v>
                </c:pt>
                <c:pt idx="102">
                  <c:v> 1002</c:v>
                </c:pt>
                <c:pt idx="103">
                  <c:v> 1003</c:v>
                </c:pt>
                <c:pt idx="104">
                  <c:v> 1004</c:v>
                </c:pt>
                <c:pt idx="105">
                  <c:v> 1005</c:v>
                </c:pt>
                <c:pt idx="106">
                  <c:v> 1006</c:v>
                </c:pt>
                <c:pt idx="107">
                  <c:v> 1007</c:v>
                </c:pt>
                <c:pt idx="108">
                  <c:v> 1008</c:v>
                </c:pt>
                <c:pt idx="109">
                  <c:v> 1009</c:v>
                </c:pt>
                <c:pt idx="110">
                  <c:v> 1010</c:v>
                </c:pt>
                <c:pt idx="111">
                  <c:v> 1011</c:v>
                </c:pt>
                <c:pt idx="112">
                  <c:v> 1012</c:v>
                </c:pt>
                <c:pt idx="113">
                  <c:v> 1013</c:v>
                </c:pt>
                <c:pt idx="114">
                  <c:v> 1014</c:v>
                </c:pt>
                <c:pt idx="115">
                  <c:v> 1015</c:v>
                </c:pt>
                <c:pt idx="116">
                  <c:v> 1016</c:v>
                </c:pt>
                <c:pt idx="117">
                  <c:v> 1017</c:v>
                </c:pt>
                <c:pt idx="118">
                  <c:v> 1018</c:v>
                </c:pt>
                <c:pt idx="119">
                  <c:v> 1019</c:v>
                </c:pt>
                <c:pt idx="120">
                  <c:v> 1020</c:v>
                </c:pt>
                <c:pt idx="121">
                  <c:v> 1021</c:v>
                </c:pt>
                <c:pt idx="122">
                  <c:v> 1022</c:v>
                </c:pt>
                <c:pt idx="123">
                  <c:v> 1023</c:v>
                </c:pt>
                <c:pt idx="124">
                  <c:v> 1024</c:v>
                </c:pt>
                <c:pt idx="125">
                  <c:v> 1025</c:v>
                </c:pt>
                <c:pt idx="126">
                  <c:v> 1026</c:v>
                </c:pt>
                <c:pt idx="127">
                  <c:v> 1027</c:v>
                </c:pt>
                <c:pt idx="128">
                  <c:v> 1028</c:v>
                </c:pt>
                <c:pt idx="129">
                  <c:v> 1029</c:v>
                </c:pt>
                <c:pt idx="130">
                  <c:v> 1030</c:v>
                </c:pt>
                <c:pt idx="131">
                  <c:v> 1031</c:v>
                </c:pt>
                <c:pt idx="132">
                  <c:v> 1032</c:v>
                </c:pt>
                <c:pt idx="133">
                  <c:v> 1033</c:v>
                </c:pt>
                <c:pt idx="134">
                  <c:v> 1034</c:v>
                </c:pt>
                <c:pt idx="135">
                  <c:v> 1035</c:v>
                </c:pt>
                <c:pt idx="136">
                  <c:v> 1036</c:v>
                </c:pt>
                <c:pt idx="137">
                  <c:v> 1037</c:v>
                </c:pt>
                <c:pt idx="138">
                  <c:v> 1038</c:v>
                </c:pt>
                <c:pt idx="139">
                  <c:v> 1039</c:v>
                </c:pt>
                <c:pt idx="140">
                  <c:v> 1040</c:v>
                </c:pt>
                <c:pt idx="141">
                  <c:v> 1041</c:v>
                </c:pt>
                <c:pt idx="142">
                  <c:v> 1042</c:v>
                </c:pt>
                <c:pt idx="143">
                  <c:v> 1043</c:v>
                </c:pt>
                <c:pt idx="144">
                  <c:v> 1044</c:v>
                </c:pt>
                <c:pt idx="145">
                  <c:v> 1045</c:v>
                </c:pt>
                <c:pt idx="146">
                  <c:v> 1046</c:v>
                </c:pt>
                <c:pt idx="147">
                  <c:v> 1047</c:v>
                </c:pt>
                <c:pt idx="148">
                  <c:v> 1048</c:v>
                </c:pt>
                <c:pt idx="149">
                  <c:v> 1049</c:v>
                </c:pt>
                <c:pt idx="150">
                  <c:v> 1050</c:v>
                </c:pt>
              </c:strCache>
            </c:strRef>
          </c:cat>
          <c:val>
            <c:numRef>
              <c:f>'Enter Data 1'!$G$903:$G$1053</c:f>
              <c:numCache>
                <c:formatCode>0</c:formatCode>
                <c:ptCount val="151"/>
              </c:numCache>
            </c:numRef>
          </c:val>
          <c:smooth val="0"/>
          <c:extLst>
            <c:ext xmlns:c16="http://schemas.microsoft.com/office/drawing/2014/chart" uri="{C3380CC4-5D6E-409C-BE32-E72D297353CC}">
              <c16:uniqueId val="{00000018-3F62-1A41-ADE0-6A608CDC42A7}"/>
            </c:ext>
          </c:extLst>
        </c:ser>
        <c:ser>
          <c:idx val="26"/>
          <c:order val="25"/>
          <c:tx>
            <c:v>R3 in EO</c:v>
          </c:tx>
          <c:spPr>
            <a:ln w="25400" cap="rnd">
              <a:noFill/>
              <a:round/>
            </a:ln>
            <a:effectLst/>
          </c:spPr>
          <c:marker>
            <c:symbol val="circle"/>
            <c:size val="4"/>
            <c:spPr>
              <a:solidFill>
                <a:srgbClr val="FF0000"/>
              </a:solidFill>
              <a:ln w="3175">
                <a:solidFill>
                  <a:srgbClr val="FF0000"/>
                </a:solidFill>
              </a:ln>
              <a:effectLst/>
            </c:spPr>
          </c:marker>
          <c:cat>
            <c:strRef>
              <c:f>'Enter Data 1'!$B$903:$C$1053</c:f>
              <c:strCache>
                <c:ptCount val="151"/>
                <c:pt idx="0">
                  <c:v> 900</c:v>
                </c:pt>
                <c:pt idx="1">
                  <c:v> 901</c:v>
                </c:pt>
                <c:pt idx="2">
                  <c:v> 902</c:v>
                </c:pt>
                <c:pt idx="3">
                  <c:v> 903</c:v>
                </c:pt>
                <c:pt idx="4">
                  <c:v> 904</c:v>
                </c:pt>
                <c:pt idx="5">
                  <c:v> 905</c:v>
                </c:pt>
                <c:pt idx="6">
                  <c:v> 906</c:v>
                </c:pt>
                <c:pt idx="7">
                  <c:v> 907</c:v>
                </c:pt>
                <c:pt idx="8">
                  <c:v> 908</c:v>
                </c:pt>
                <c:pt idx="9">
                  <c:v> 909</c:v>
                </c:pt>
                <c:pt idx="10">
                  <c:v> 910</c:v>
                </c:pt>
                <c:pt idx="11">
                  <c:v> 911</c:v>
                </c:pt>
                <c:pt idx="12">
                  <c:v> 912</c:v>
                </c:pt>
                <c:pt idx="13">
                  <c:v> 913</c:v>
                </c:pt>
                <c:pt idx="14">
                  <c:v> 914</c:v>
                </c:pt>
                <c:pt idx="15">
                  <c:v> 915</c:v>
                </c:pt>
                <c:pt idx="16">
                  <c:v> 916</c:v>
                </c:pt>
                <c:pt idx="17">
                  <c:v> 917</c:v>
                </c:pt>
                <c:pt idx="18">
                  <c:v> 918</c:v>
                </c:pt>
                <c:pt idx="19">
                  <c:v> 919</c:v>
                </c:pt>
                <c:pt idx="20">
                  <c:v> 920</c:v>
                </c:pt>
                <c:pt idx="21">
                  <c:v> 921</c:v>
                </c:pt>
                <c:pt idx="22">
                  <c:v> 922</c:v>
                </c:pt>
                <c:pt idx="23">
                  <c:v> 923</c:v>
                </c:pt>
                <c:pt idx="24">
                  <c:v> 924</c:v>
                </c:pt>
                <c:pt idx="25">
                  <c:v> 925</c:v>
                </c:pt>
                <c:pt idx="26">
                  <c:v> 926</c:v>
                </c:pt>
                <c:pt idx="27">
                  <c:v> 927</c:v>
                </c:pt>
                <c:pt idx="28">
                  <c:v> 928</c:v>
                </c:pt>
                <c:pt idx="29">
                  <c:v> 929</c:v>
                </c:pt>
                <c:pt idx="30">
                  <c:v> 930</c:v>
                </c:pt>
                <c:pt idx="31">
                  <c:v> 931</c:v>
                </c:pt>
                <c:pt idx="32">
                  <c:v> 932</c:v>
                </c:pt>
                <c:pt idx="33">
                  <c:v> 933</c:v>
                </c:pt>
                <c:pt idx="34">
                  <c:v> 934</c:v>
                </c:pt>
                <c:pt idx="35">
                  <c:v> 935</c:v>
                </c:pt>
                <c:pt idx="36">
                  <c:v> 936</c:v>
                </c:pt>
                <c:pt idx="37">
                  <c:v> 937</c:v>
                </c:pt>
                <c:pt idx="38">
                  <c:v> 938</c:v>
                </c:pt>
                <c:pt idx="39">
                  <c:v> 939</c:v>
                </c:pt>
                <c:pt idx="40">
                  <c:v> 940</c:v>
                </c:pt>
                <c:pt idx="41">
                  <c:v> 941</c:v>
                </c:pt>
                <c:pt idx="42">
                  <c:v> 942</c:v>
                </c:pt>
                <c:pt idx="43">
                  <c:v> 943</c:v>
                </c:pt>
                <c:pt idx="44">
                  <c:v> 944</c:v>
                </c:pt>
                <c:pt idx="45">
                  <c:v> 945</c:v>
                </c:pt>
                <c:pt idx="46">
                  <c:v> 946</c:v>
                </c:pt>
                <c:pt idx="47">
                  <c:v> 947</c:v>
                </c:pt>
                <c:pt idx="48">
                  <c:v> 948</c:v>
                </c:pt>
                <c:pt idx="49">
                  <c:v> 949</c:v>
                </c:pt>
                <c:pt idx="50">
                  <c:v> 950</c:v>
                </c:pt>
                <c:pt idx="51">
                  <c:v> 951</c:v>
                </c:pt>
                <c:pt idx="52">
                  <c:v> 952</c:v>
                </c:pt>
                <c:pt idx="53">
                  <c:v> 953</c:v>
                </c:pt>
                <c:pt idx="54">
                  <c:v> 954</c:v>
                </c:pt>
                <c:pt idx="55">
                  <c:v> 955</c:v>
                </c:pt>
                <c:pt idx="56">
                  <c:v> 956</c:v>
                </c:pt>
                <c:pt idx="57">
                  <c:v> 957</c:v>
                </c:pt>
                <c:pt idx="58">
                  <c:v> 958</c:v>
                </c:pt>
                <c:pt idx="59">
                  <c:v> 959</c:v>
                </c:pt>
                <c:pt idx="60">
                  <c:v> 960</c:v>
                </c:pt>
                <c:pt idx="61">
                  <c:v> 961</c:v>
                </c:pt>
                <c:pt idx="62">
                  <c:v> 962</c:v>
                </c:pt>
                <c:pt idx="63">
                  <c:v> 963</c:v>
                </c:pt>
                <c:pt idx="64">
                  <c:v> 964</c:v>
                </c:pt>
                <c:pt idx="65">
                  <c:v> 965</c:v>
                </c:pt>
                <c:pt idx="66">
                  <c:v> 966</c:v>
                </c:pt>
                <c:pt idx="67">
                  <c:v> 967</c:v>
                </c:pt>
                <c:pt idx="68">
                  <c:v> 968</c:v>
                </c:pt>
                <c:pt idx="69">
                  <c:v> 969</c:v>
                </c:pt>
                <c:pt idx="70">
                  <c:v> 970</c:v>
                </c:pt>
                <c:pt idx="71">
                  <c:v> 971</c:v>
                </c:pt>
                <c:pt idx="72">
                  <c:v> 972</c:v>
                </c:pt>
                <c:pt idx="73">
                  <c:v> 973</c:v>
                </c:pt>
                <c:pt idx="74">
                  <c:v> 974</c:v>
                </c:pt>
                <c:pt idx="75">
                  <c:v> 975</c:v>
                </c:pt>
                <c:pt idx="76">
                  <c:v> 976</c:v>
                </c:pt>
                <c:pt idx="77">
                  <c:v> 977</c:v>
                </c:pt>
                <c:pt idx="78">
                  <c:v> 978</c:v>
                </c:pt>
                <c:pt idx="79">
                  <c:v> 979</c:v>
                </c:pt>
                <c:pt idx="80">
                  <c:v> 980</c:v>
                </c:pt>
                <c:pt idx="81">
                  <c:v> 981</c:v>
                </c:pt>
                <c:pt idx="82">
                  <c:v> 982</c:v>
                </c:pt>
                <c:pt idx="83">
                  <c:v> 983</c:v>
                </c:pt>
                <c:pt idx="84">
                  <c:v> 984</c:v>
                </c:pt>
                <c:pt idx="85">
                  <c:v> 985</c:v>
                </c:pt>
                <c:pt idx="86">
                  <c:v> 986</c:v>
                </c:pt>
                <c:pt idx="87">
                  <c:v> 987</c:v>
                </c:pt>
                <c:pt idx="88">
                  <c:v> 988</c:v>
                </c:pt>
                <c:pt idx="89">
                  <c:v> 989</c:v>
                </c:pt>
                <c:pt idx="90">
                  <c:v> 990</c:v>
                </c:pt>
                <c:pt idx="91">
                  <c:v> 991</c:v>
                </c:pt>
                <c:pt idx="92">
                  <c:v> 992</c:v>
                </c:pt>
                <c:pt idx="93">
                  <c:v> 993</c:v>
                </c:pt>
                <c:pt idx="94">
                  <c:v> 994</c:v>
                </c:pt>
                <c:pt idx="95">
                  <c:v> 995</c:v>
                </c:pt>
                <c:pt idx="96">
                  <c:v> 996</c:v>
                </c:pt>
                <c:pt idx="97">
                  <c:v> 997</c:v>
                </c:pt>
                <c:pt idx="98">
                  <c:v> 998</c:v>
                </c:pt>
                <c:pt idx="99">
                  <c:v> 999</c:v>
                </c:pt>
                <c:pt idx="100">
                  <c:v> 1000</c:v>
                </c:pt>
                <c:pt idx="101">
                  <c:v> 1001</c:v>
                </c:pt>
                <c:pt idx="102">
                  <c:v> 1002</c:v>
                </c:pt>
                <c:pt idx="103">
                  <c:v> 1003</c:v>
                </c:pt>
                <c:pt idx="104">
                  <c:v> 1004</c:v>
                </c:pt>
                <c:pt idx="105">
                  <c:v> 1005</c:v>
                </c:pt>
                <c:pt idx="106">
                  <c:v> 1006</c:v>
                </c:pt>
                <c:pt idx="107">
                  <c:v> 1007</c:v>
                </c:pt>
                <c:pt idx="108">
                  <c:v> 1008</c:v>
                </c:pt>
                <c:pt idx="109">
                  <c:v> 1009</c:v>
                </c:pt>
                <c:pt idx="110">
                  <c:v> 1010</c:v>
                </c:pt>
                <c:pt idx="111">
                  <c:v> 1011</c:v>
                </c:pt>
                <c:pt idx="112">
                  <c:v> 1012</c:v>
                </c:pt>
                <c:pt idx="113">
                  <c:v> 1013</c:v>
                </c:pt>
                <c:pt idx="114">
                  <c:v> 1014</c:v>
                </c:pt>
                <c:pt idx="115">
                  <c:v> 1015</c:v>
                </c:pt>
                <c:pt idx="116">
                  <c:v> 1016</c:v>
                </c:pt>
                <c:pt idx="117">
                  <c:v> 1017</c:v>
                </c:pt>
                <c:pt idx="118">
                  <c:v> 1018</c:v>
                </c:pt>
                <c:pt idx="119">
                  <c:v> 1019</c:v>
                </c:pt>
                <c:pt idx="120">
                  <c:v> 1020</c:v>
                </c:pt>
                <c:pt idx="121">
                  <c:v> 1021</c:v>
                </c:pt>
                <c:pt idx="122">
                  <c:v> 1022</c:v>
                </c:pt>
                <c:pt idx="123">
                  <c:v> 1023</c:v>
                </c:pt>
                <c:pt idx="124">
                  <c:v> 1024</c:v>
                </c:pt>
                <c:pt idx="125">
                  <c:v> 1025</c:v>
                </c:pt>
                <c:pt idx="126">
                  <c:v> 1026</c:v>
                </c:pt>
                <c:pt idx="127">
                  <c:v> 1027</c:v>
                </c:pt>
                <c:pt idx="128">
                  <c:v> 1028</c:v>
                </c:pt>
                <c:pt idx="129">
                  <c:v> 1029</c:v>
                </c:pt>
                <c:pt idx="130">
                  <c:v> 1030</c:v>
                </c:pt>
                <c:pt idx="131">
                  <c:v> 1031</c:v>
                </c:pt>
                <c:pt idx="132">
                  <c:v> 1032</c:v>
                </c:pt>
                <c:pt idx="133">
                  <c:v> 1033</c:v>
                </c:pt>
                <c:pt idx="134">
                  <c:v> 1034</c:v>
                </c:pt>
                <c:pt idx="135">
                  <c:v> 1035</c:v>
                </c:pt>
                <c:pt idx="136">
                  <c:v> 1036</c:v>
                </c:pt>
                <c:pt idx="137">
                  <c:v> 1037</c:v>
                </c:pt>
                <c:pt idx="138">
                  <c:v> 1038</c:v>
                </c:pt>
                <c:pt idx="139">
                  <c:v> 1039</c:v>
                </c:pt>
                <c:pt idx="140">
                  <c:v> 1040</c:v>
                </c:pt>
                <c:pt idx="141">
                  <c:v> 1041</c:v>
                </c:pt>
                <c:pt idx="142">
                  <c:v> 1042</c:v>
                </c:pt>
                <c:pt idx="143">
                  <c:v> 1043</c:v>
                </c:pt>
                <c:pt idx="144">
                  <c:v> 1044</c:v>
                </c:pt>
                <c:pt idx="145">
                  <c:v> 1045</c:v>
                </c:pt>
                <c:pt idx="146">
                  <c:v> 1046</c:v>
                </c:pt>
                <c:pt idx="147">
                  <c:v> 1047</c:v>
                </c:pt>
                <c:pt idx="148">
                  <c:v> 1048</c:v>
                </c:pt>
                <c:pt idx="149">
                  <c:v> 1049</c:v>
                </c:pt>
                <c:pt idx="150">
                  <c:v> 1050</c:v>
                </c:pt>
              </c:strCache>
            </c:strRef>
          </c:cat>
          <c:val>
            <c:numRef>
              <c:f>'Enter Data 1'!$J$903:$J$1053</c:f>
              <c:numCache>
                <c:formatCode>General</c:formatCode>
                <c:ptCount val="151"/>
              </c:numCache>
            </c:numRef>
          </c:val>
          <c:smooth val="0"/>
          <c:extLst>
            <c:ext xmlns:c16="http://schemas.microsoft.com/office/drawing/2014/chart" uri="{C3380CC4-5D6E-409C-BE32-E72D297353CC}">
              <c16:uniqueId val="{00000019-3F62-1A41-ADE0-6A608CDC42A7}"/>
            </c:ext>
          </c:extLst>
        </c:ser>
        <c:ser>
          <c:idx val="27"/>
          <c:order val="26"/>
          <c:spPr>
            <a:ln w="25400" cap="rnd">
              <a:noFill/>
              <a:round/>
            </a:ln>
            <a:effectLst/>
          </c:spPr>
          <c:marker>
            <c:symbol val="circle"/>
            <c:size val="4"/>
            <c:spPr>
              <a:solidFill>
                <a:schemeClr val="accent6">
                  <a:lumMod val="75000"/>
                </a:schemeClr>
              </a:solidFill>
              <a:ln w="9525">
                <a:noFill/>
              </a:ln>
              <a:effectLst/>
            </c:spPr>
          </c:marker>
          <c:cat>
            <c:strRef>
              <c:f>'Enter Data 1'!$B$903:$C$1053</c:f>
              <c:strCache>
                <c:ptCount val="151"/>
                <c:pt idx="0">
                  <c:v> 900</c:v>
                </c:pt>
                <c:pt idx="1">
                  <c:v> 901</c:v>
                </c:pt>
                <c:pt idx="2">
                  <c:v> 902</c:v>
                </c:pt>
                <c:pt idx="3">
                  <c:v> 903</c:v>
                </c:pt>
                <c:pt idx="4">
                  <c:v> 904</c:v>
                </c:pt>
                <c:pt idx="5">
                  <c:v> 905</c:v>
                </c:pt>
                <c:pt idx="6">
                  <c:v> 906</c:v>
                </c:pt>
                <c:pt idx="7">
                  <c:v> 907</c:v>
                </c:pt>
                <c:pt idx="8">
                  <c:v> 908</c:v>
                </c:pt>
                <c:pt idx="9">
                  <c:v> 909</c:v>
                </c:pt>
                <c:pt idx="10">
                  <c:v> 910</c:v>
                </c:pt>
                <c:pt idx="11">
                  <c:v> 911</c:v>
                </c:pt>
                <c:pt idx="12">
                  <c:v> 912</c:v>
                </c:pt>
                <c:pt idx="13">
                  <c:v> 913</c:v>
                </c:pt>
                <c:pt idx="14">
                  <c:v> 914</c:v>
                </c:pt>
                <c:pt idx="15">
                  <c:v> 915</c:v>
                </c:pt>
                <c:pt idx="16">
                  <c:v> 916</c:v>
                </c:pt>
                <c:pt idx="17">
                  <c:v> 917</c:v>
                </c:pt>
                <c:pt idx="18">
                  <c:v> 918</c:v>
                </c:pt>
                <c:pt idx="19">
                  <c:v> 919</c:v>
                </c:pt>
                <c:pt idx="20">
                  <c:v> 920</c:v>
                </c:pt>
                <c:pt idx="21">
                  <c:v> 921</c:v>
                </c:pt>
                <c:pt idx="22">
                  <c:v> 922</c:v>
                </c:pt>
                <c:pt idx="23">
                  <c:v> 923</c:v>
                </c:pt>
                <c:pt idx="24">
                  <c:v> 924</c:v>
                </c:pt>
                <c:pt idx="25">
                  <c:v> 925</c:v>
                </c:pt>
                <c:pt idx="26">
                  <c:v> 926</c:v>
                </c:pt>
                <c:pt idx="27">
                  <c:v> 927</c:v>
                </c:pt>
                <c:pt idx="28">
                  <c:v> 928</c:v>
                </c:pt>
                <c:pt idx="29">
                  <c:v> 929</c:v>
                </c:pt>
                <c:pt idx="30">
                  <c:v> 930</c:v>
                </c:pt>
                <c:pt idx="31">
                  <c:v> 931</c:v>
                </c:pt>
                <c:pt idx="32">
                  <c:v> 932</c:v>
                </c:pt>
                <c:pt idx="33">
                  <c:v> 933</c:v>
                </c:pt>
                <c:pt idx="34">
                  <c:v> 934</c:v>
                </c:pt>
                <c:pt idx="35">
                  <c:v> 935</c:v>
                </c:pt>
                <c:pt idx="36">
                  <c:v> 936</c:v>
                </c:pt>
                <c:pt idx="37">
                  <c:v> 937</c:v>
                </c:pt>
                <c:pt idx="38">
                  <c:v> 938</c:v>
                </c:pt>
                <c:pt idx="39">
                  <c:v> 939</c:v>
                </c:pt>
                <c:pt idx="40">
                  <c:v> 940</c:v>
                </c:pt>
                <c:pt idx="41">
                  <c:v> 941</c:v>
                </c:pt>
                <c:pt idx="42">
                  <c:v> 942</c:v>
                </c:pt>
                <c:pt idx="43">
                  <c:v> 943</c:v>
                </c:pt>
                <c:pt idx="44">
                  <c:v> 944</c:v>
                </c:pt>
                <c:pt idx="45">
                  <c:v> 945</c:v>
                </c:pt>
                <c:pt idx="46">
                  <c:v> 946</c:v>
                </c:pt>
                <c:pt idx="47">
                  <c:v> 947</c:v>
                </c:pt>
                <c:pt idx="48">
                  <c:v> 948</c:v>
                </c:pt>
                <c:pt idx="49">
                  <c:v> 949</c:v>
                </c:pt>
                <c:pt idx="50">
                  <c:v> 950</c:v>
                </c:pt>
                <c:pt idx="51">
                  <c:v> 951</c:v>
                </c:pt>
                <c:pt idx="52">
                  <c:v> 952</c:v>
                </c:pt>
                <c:pt idx="53">
                  <c:v> 953</c:v>
                </c:pt>
                <c:pt idx="54">
                  <c:v> 954</c:v>
                </c:pt>
                <c:pt idx="55">
                  <c:v> 955</c:v>
                </c:pt>
                <c:pt idx="56">
                  <c:v> 956</c:v>
                </c:pt>
                <c:pt idx="57">
                  <c:v> 957</c:v>
                </c:pt>
                <c:pt idx="58">
                  <c:v> 958</c:v>
                </c:pt>
                <c:pt idx="59">
                  <c:v> 959</c:v>
                </c:pt>
                <c:pt idx="60">
                  <c:v> 960</c:v>
                </c:pt>
                <c:pt idx="61">
                  <c:v> 961</c:v>
                </c:pt>
                <c:pt idx="62">
                  <c:v> 962</c:v>
                </c:pt>
                <c:pt idx="63">
                  <c:v> 963</c:v>
                </c:pt>
                <c:pt idx="64">
                  <c:v> 964</c:v>
                </c:pt>
                <c:pt idx="65">
                  <c:v> 965</c:v>
                </c:pt>
                <c:pt idx="66">
                  <c:v> 966</c:v>
                </c:pt>
                <c:pt idx="67">
                  <c:v> 967</c:v>
                </c:pt>
                <c:pt idx="68">
                  <c:v> 968</c:v>
                </c:pt>
                <c:pt idx="69">
                  <c:v> 969</c:v>
                </c:pt>
                <c:pt idx="70">
                  <c:v> 970</c:v>
                </c:pt>
                <c:pt idx="71">
                  <c:v> 971</c:v>
                </c:pt>
                <c:pt idx="72">
                  <c:v> 972</c:v>
                </c:pt>
                <c:pt idx="73">
                  <c:v> 973</c:v>
                </c:pt>
                <c:pt idx="74">
                  <c:v> 974</c:v>
                </c:pt>
                <c:pt idx="75">
                  <c:v> 975</c:v>
                </c:pt>
                <c:pt idx="76">
                  <c:v> 976</c:v>
                </c:pt>
                <c:pt idx="77">
                  <c:v> 977</c:v>
                </c:pt>
                <c:pt idx="78">
                  <c:v> 978</c:v>
                </c:pt>
                <c:pt idx="79">
                  <c:v> 979</c:v>
                </c:pt>
                <c:pt idx="80">
                  <c:v> 980</c:v>
                </c:pt>
                <c:pt idx="81">
                  <c:v> 981</c:v>
                </c:pt>
                <c:pt idx="82">
                  <c:v> 982</c:v>
                </c:pt>
                <c:pt idx="83">
                  <c:v> 983</c:v>
                </c:pt>
                <c:pt idx="84">
                  <c:v> 984</c:v>
                </c:pt>
                <c:pt idx="85">
                  <c:v> 985</c:v>
                </c:pt>
                <c:pt idx="86">
                  <c:v> 986</c:v>
                </c:pt>
                <c:pt idx="87">
                  <c:v> 987</c:v>
                </c:pt>
                <c:pt idx="88">
                  <c:v> 988</c:v>
                </c:pt>
                <c:pt idx="89">
                  <c:v> 989</c:v>
                </c:pt>
                <c:pt idx="90">
                  <c:v> 990</c:v>
                </c:pt>
                <c:pt idx="91">
                  <c:v> 991</c:v>
                </c:pt>
                <c:pt idx="92">
                  <c:v> 992</c:v>
                </c:pt>
                <c:pt idx="93">
                  <c:v> 993</c:v>
                </c:pt>
                <c:pt idx="94">
                  <c:v> 994</c:v>
                </c:pt>
                <c:pt idx="95">
                  <c:v> 995</c:v>
                </c:pt>
                <c:pt idx="96">
                  <c:v> 996</c:v>
                </c:pt>
                <c:pt idx="97">
                  <c:v> 997</c:v>
                </c:pt>
                <c:pt idx="98">
                  <c:v> 998</c:v>
                </c:pt>
                <c:pt idx="99">
                  <c:v> 999</c:v>
                </c:pt>
                <c:pt idx="100">
                  <c:v> 1000</c:v>
                </c:pt>
                <c:pt idx="101">
                  <c:v> 1001</c:v>
                </c:pt>
                <c:pt idx="102">
                  <c:v> 1002</c:v>
                </c:pt>
                <c:pt idx="103">
                  <c:v> 1003</c:v>
                </c:pt>
                <c:pt idx="104">
                  <c:v> 1004</c:v>
                </c:pt>
                <c:pt idx="105">
                  <c:v> 1005</c:v>
                </c:pt>
                <c:pt idx="106">
                  <c:v> 1006</c:v>
                </c:pt>
                <c:pt idx="107">
                  <c:v> 1007</c:v>
                </c:pt>
                <c:pt idx="108">
                  <c:v> 1008</c:v>
                </c:pt>
                <c:pt idx="109">
                  <c:v> 1009</c:v>
                </c:pt>
                <c:pt idx="110">
                  <c:v> 1010</c:v>
                </c:pt>
                <c:pt idx="111">
                  <c:v> 1011</c:v>
                </c:pt>
                <c:pt idx="112">
                  <c:v> 1012</c:v>
                </c:pt>
                <c:pt idx="113">
                  <c:v> 1013</c:v>
                </c:pt>
                <c:pt idx="114">
                  <c:v> 1014</c:v>
                </c:pt>
                <c:pt idx="115">
                  <c:v> 1015</c:v>
                </c:pt>
                <c:pt idx="116">
                  <c:v> 1016</c:v>
                </c:pt>
                <c:pt idx="117">
                  <c:v> 1017</c:v>
                </c:pt>
                <c:pt idx="118">
                  <c:v> 1018</c:v>
                </c:pt>
                <c:pt idx="119">
                  <c:v> 1019</c:v>
                </c:pt>
                <c:pt idx="120">
                  <c:v> 1020</c:v>
                </c:pt>
                <c:pt idx="121">
                  <c:v> 1021</c:v>
                </c:pt>
                <c:pt idx="122">
                  <c:v> 1022</c:v>
                </c:pt>
                <c:pt idx="123">
                  <c:v> 1023</c:v>
                </c:pt>
                <c:pt idx="124">
                  <c:v> 1024</c:v>
                </c:pt>
                <c:pt idx="125">
                  <c:v> 1025</c:v>
                </c:pt>
                <c:pt idx="126">
                  <c:v> 1026</c:v>
                </c:pt>
                <c:pt idx="127">
                  <c:v> 1027</c:v>
                </c:pt>
                <c:pt idx="128">
                  <c:v> 1028</c:v>
                </c:pt>
                <c:pt idx="129">
                  <c:v> 1029</c:v>
                </c:pt>
                <c:pt idx="130">
                  <c:v> 1030</c:v>
                </c:pt>
                <c:pt idx="131">
                  <c:v> 1031</c:v>
                </c:pt>
                <c:pt idx="132">
                  <c:v> 1032</c:v>
                </c:pt>
                <c:pt idx="133">
                  <c:v> 1033</c:v>
                </c:pt>
                <c:pt idx="134">
                  <c:v> 1034</c:v>
                </c:pt>
                <c:pt idx="135">
                  <c:v> 1035</c:v>
                </c:pt>
                <c:pt idx="136">
                  <c:v> 1036</c:v>
                </c:pt>
                <c:pt idx="137">
                  <c:v> 1037</c:v>
                </c:pt>
                <c:pt idx="138">
                  <c:v> 1038</c:v>
                </c:pt>
                <c:pt idx="139">
                  <c:v> 1039</c:v>
                </c:pt>
                <c:pt idx="140">
                  <c:v> 1040</c:v>
                </c:pt>
                <c:pt idx="141">
                  <c:v> 1041</c:v>
                </c:pt>
                <c:pt idx="142">
                  <c:v> 1042</c:v>
                </c:pt>
                <c:pt idx="143">
                  <c:v> 1043</c:v>
                </c:pt>
                <c:pt idx="144">
                  <c:v> 1044</c:v>
                </c:pt>
                <c:pt idx="145">
                  <c:v> 1045</c:v>
                </c:pt>
                <c:pt idx="146">
                  <c:v> 1046</c:v>
                </c:pt>
                <c:pt idx="147">
                  <c:v> 1047</c:v>
                </c:pt>
                <c:pt idx="148">
                  <c:v> 1048</c:v>
                </c:pt>
                <c:pt idx="149">
                  <c:v> 1049</c:v>
                </c:pt>
                <c:pt idx="150">
                  <c:v> 1050</c:v>
                </c:pt>
              </c:strCache>
            </c:strRef>
          </c:cat>
          <c:val>
            <c:numRef>
              <c:f>'Enter Data 1'!$AB$903:$AB$1053</c:f>
              <c:numCache>
                <c:formatCode>General</c:formatCode>
                <c:ptCount val="151"/>
              </c:numCache>
            </c:numRef>
          </c:val>
          <c:smooth val="0"/>
          <c:extLst>
            <c:ext xmlns:c16="http://schemas.microsoft.com/office/drawing/2014/chart" uri="{C3380CC4-5D6E-409C-BE32-E72D297353CC}">
              <c16:uniqueId val="{0000001A-3F62-1A41-ADE0-6A608CDC42A7}"/>
            </c:ext>
          </c:extLst>
        </c:ser>
        <c:dLbls>
          <c:showLegendKey val="0"/>
          <c:showVal val="0"/>
          <c:showCatName val="0"/>
          <c:showSerName val="0"/>
          <c:showPercent val="0"/>
          <c:showBubbleSize val="0"/>
        </c:dLbls>
        <c:marker val="1"/>
        <c:smooth val="0"/>
        <c:axId val="561890808"/>
        <c:axId val="561888888"/>
      </c:lineChart>
      <c:catAx>
        <c:axId val="561890808"/>
        <c:scaling>
          <c:orientation val="minMax"/>
        </c:scaling>
        <c:delete val="0"/>
        <c:axPos val="b"/>
        <c:title>
          <c:tx>
            <c:rich>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r>
                  <a:rPr lang="en-US" sz="1050">
                    <a:latin typeface="Times New Roman" panose="02020603050405020304" pitchFamily="18" charset="0"/>
                    <a:cs typeface="Times New Roman" panose="02020603050405020304" pitchFamily="18" charset="0"/>
                  </a:rPr>
                  <a:t>Trials</a:t>
                </a:r>
                <a:endParaRPr lang="en-US" sz="900">
                  <a:latin typeface="Times New Roman" panose="02020603050405020304" pitchFamily="18" charset="0"/>
                  <a:cs typeface="Times New Roman" panose="02020603050405020304" pitchFamily="18" charset="0"/>
                </a:endParaRPr>
              </a:p>
            </c:rich>
          </c:tx>
          <c:layout>
            <c:manualLayout>
              <c:xMode val="edge"/>
              <c:yMode val="edge"/>
              <c:x val="0.48528797761538073"/>
              <c:y val="0.94981360590696773"/>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out"/>
        <c:minorTickMark val="none"/>
        <c:tickLblPos val="low"/>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chemeClr val="tx1"/>
                </a:solidFill>
                <a:latin typeface="Times New Roman" panose="02020603050405020304" pitchFamily="18" charset="0"/>
                <a:ea typeface="+mn-ea"/>
                <a:cs typeface="Times New Roman" panose="02020603050405020304" pitchFamily="18" charset="0"/>
              </a:defRPr>
            </a:pPr>
            <a:endParaRPr lang="en-US"/>
          </a:p>
        </c:txPr>
        <c:crossAx val="561888888"/>
        <c:crossesAt val="-5"/>
        <c:auto val="0"/>
        <c:lblAlgn val="ctr"/>
        <c:lblOffset val="100"/>
        <c:tickLblSkip val="15"/>
        <c:tickMarkSkip val="15"/>
        <c:noMultiLvlLbl val="1"/>
      </c:catAx>
      <c:valAx>
        <c:axId val="561888888"/>
        <c:scaling>
          <c:orientation val="minMax"/>
          <c:max val="12"/>
          <c:min val="-5"/>
        </c:scaling>
        <c:delete val="0"/>
        <c:axPos val="l"/>
        <c:numFmt formatCode="General" sourceLinked="1"/>
        <c:majorTickMark val="out"/>
        <c:minorTickMark val="none"/>
        <c:tickLblPos val="nextTo"/>
        <c:spPr>
          <a:solidFill>
            <a:schemeClr val="bg1"/>
          </a:solidFill>
          <a:ln>
            <a:solidFill>
              <a:schemeClr val="tx1"/>
            </a:solidFill>
          </a:ln>
          <a:effectLst/>
        </c:spPr>
        <c:txPr>
          <a:bodyPr rot="-60000000" spcFirstLastPara="1" vertOverflow="ellipsis" vert="horz" wrap="square" anchor="ctr" anchorCtr="1"/>
          <a:lstStyle/>
          <a:p>
            <a:pPr>
              <a:defRPr sz="900" b="0" i="0" u="none" strike="noStrike" kern="1200" baseline="0">
                <a:solidFill>
                  <a:schemeClr val="bg1"/>
                </a:solidFill>
                <a:latin typeface="+mn-lt"/>
                <a:ea typeface="+mn-ea"/>
                <a:cs typeface="+mn-cs"/>
              </a:defRPr>
            </a:pPr>
            <a:endParaRPr lang="en-US"/>
          </a:p>
        </c:txPr>
        <c:crossAx val="561890808"/>
        <c:crosses val="autoZero"/>
        <c:crossBetween val="midCat"/>
        <c:majorUnit val="1"/>
      </c:valAx>
      <c:valAx>
        <c:axId val="239067407"/>
        <c:scaling>
          <c:orientation val="minMax"/>
          <c:max val="17"/>
          <c:min val="0"/>
        </c:scaling>
        <c:delete val="0"/>
        <c:axPos val="r"/>
        <c:numFmt formatCode="General"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bg1"/>
                </a:solidFill>
                <a:latin typeface="+mn-lt"/>
                <a:ea typeface="+mn-ea"/>
                <a:cs typeface="+mn-cs"/>
              </a:defRPr>
            </a:pPr>
            <a:endParaRPr lang="en-US"/>
          </a:p>
        </c:txPr>
        <c:crossAx val="159216431"/>
        <c:crosses val="max"/>
        <c:crossBetween val="between"/>
      </c:valAx>
      <c:catAx>
        <c:axId val="159216431"/>
        <c:scaling>
          <c:orientation val="minMax"/>
        </c:scaling>
        <c:delete val="1"/>
        <c:axPos val="b"/>
        <c:numFmt formatCode="General" sourceLinked="1"/>
        <c:majorTickMark val="out"/>
        <c:minorTickMark val="none"/>
        <c:tickLblPos val="nextTo"/>
        <c:crossAx val="239067407"/>
        <c:crosses val="autoZero"/>
        <c:auto val="1"/>
        <c:lblAlgn val="ctr"/>
        <c:lblOffset val="100"/>
        <c:noMultiLvlLbl val="0"/>
      </c:cat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en-US"/>
    </a:p>
  </c:txPr>
  <c:printSettings>
    <c:headerFooter/>
    <c:pageMargins b="0.75" l="0.7" r="0.7" t="0.75" header="0.3" footer="0.3"/>
    <c:pageSetup/>
  </c:printSettings>
  <c:userShapes r:id="rId3"/>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latin typeface="Times New Roman" panose="02020603050405020304" pitchFamily="18" charset="0"/>
                <a:cs typeface="Times New Roman" panose="02020603050405020304" pitchFamily="18" charset="0"/>
              </a:rPr>
              <a:t>Skill-Based</a:t>
            </a:r>
            <a:r>
              <a:rPr lang="en-US" baseline="0">
                <a:latin typeface="Times New Roman" panose="02020603050405020304" pitchFamily="18" charset="0"/>
                <a:cs typeface="Times New Roman" panose="02020603050405020304" pitchFamily="18" charset="0"/>
              </a:rPr>
              <a:t> Treatment</a:t>
            </a:r>
            <a:endParaRPr lang="en-US">
              <a:latin typeface="Times New Roman" panose="02020603050405020304" pitchFamily="18" charset="0"/>
              <a:cs typeface="Times New Roman" panose="02020603050405020304" pitchFamily="18" charset="0"/>
            </a:endParaRP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3.2143372703412075E-2"/>
          <c:y val="0.1205932494419506"/>
          <c:w val="0.9501630577427822"/>
          <c:h val="0.75130191085927345"/>
        </c:manualLayout>
      </c:layout>
      <c:barChart>
        <c:barDir val="col"/>
        <c:grouping val="clustered"/>
        <c:varyColors val="0"/>
        <c:ser>
          <c:idx val="20"/>
          <c:order val="19"/>
          <c:spPr>
            <a:solidFill>
              <a:schemeClr val="bg1">
                <a:lumMod val="95000"/>
              </a:schemeClr>
            </a:solidFill>
            <a:ln w="25400">
              <a:noFill/>
            </a:ln>
            <a:effectLst/>
          </c:spPr>
          <c:invertIfNegative val="0"/>
          <c:cat>
            <c:strRef>
              <c:f>'Enter Data 1'!$C$3:$C$153</c:f>
              <c:strCache>
                <c:ptCount val="151"/>
                <c:pt idx="0">
                  <c:v> 0</c:v>
                </c:pt>
                <c:pt idx="1">
                  <c:v> 1</c:v>
                </c:pt>
                <c:pt idx="2">
                  <c:v> 2</c:v>
                </c:pt>
                <c:pt idx="3">
                  <c:v> 3</c:v>
                </c:pt>
                <c:pt idx="4">
                  <c:v> 4</c:v>
                </c:pt>
                <c:pt idx="5">
                  <c:v> 5</c:v>
                </c:pt>
                <c:pt idx="6">
                  <c:v> 6</c:v>
                </c:pt>
                <c:pt idx="7">
                  <c:v> 7</c:v>
                </c:pt>
                <c:pt idx="8">
                  <c:v> 8</c:v>
                </c:pt>
                <c:pt idx="9">
                  <c:v> 9</c:v>
                </c:pt>
                <c:pt idx="10">
                  <c:v> 10</c:v>
                </c:pt>
                <c:pt idx="11">
                  <c:v> 11</c:v>
                </c:pt>
                <c:pt idx="12">
                  <c:v> 12</c:v>
                </c:pt>
                <c:pt idx="13">
                  <c:v> 13</c:v>
                </c:pt>
                <c:pt idx="14">
                  <c:v> 14</c:v>
                </c:pt>
                <c:pt idx="15">
                  <c:v> 15</c:v>
                </c:pt>
                <c:pt idx="16">
                  <c:v> 16</c:v>
                </c:pt>
                <c:pt idx="17">
                  <c:v> 17</c:v>
                </c:pt>
                <c:pt idx="18">
                  <c:v> 18</c:v>
                </c:pt>
                <c:pt idx="19">
                  <c:v> 19</c:v>
                </c:pt>
                <c:pt idx="20">
                  <c:v> 20</c:v>
                </c:pt>
                <c:pt idx="21">
                  <c:v> 21</c:v>
                </c:pt>
                <c:pt idx="22">
                  <c:v> 22</c:v>
                </c:pt>
                <c:pt idx="23">
                  <c:v> 23</c:v>
                </c:pt>
                <c:pt idx="24">
                  <c:v> 24</c:v>
                </c:pt>
                <c:pt idx="25">
                  <c:v> 25</c:v>
                </c:pt>
                <c:pt idx="26">
                  <c:v> 26</c:v>
                </c:pt>
                <c:pt idx="27">
                  <c:v> 27</c:v>
                </c:pt>
                <c:pt idx="28">
                  <c:v> 28</c:v>
                </c:pt>
                <c:pt idx="29">
                  <c:v> 29</c:v>
                </c:pt>
                <c:pt idx="30">
                  <c:v> 30</c:v>
                </c:pt>
                <c:pt idx="31">
                  <c:v> 31</c:v>
                </c:pt>
                <c:pt idx="32">
                  <c:v> 32</c:v>
                </c:pt>
                <c:pt idx="33">
                  <c:v> 33</c:v>
                </c:pt>
                <c:pt idx="34">
                  <c:v> 34</c:v>
                </c:pt>
                <c:pt idx="35">
                  <c:v> 35</c:v>
                </c:pt>
                <c:pt idx="36">
                  <c:v> 36</c:v>
                </c:pt>
                <c:pt idx="37">
                  <c:v> 37</c:v>
                </c:pt>
                <c:pt idx="38">
                  <c:v> 38</c:v>
                </c:pt>
                <c:pt idx="39">
                  <c:v> 39</c:v>
                </c:pt>
                <c:pt idx="40">
                  <c:v> 40</c:v>
                </c:pt>
                <c:pt idx="41">
                  <c:v> 41</c:v>
                </c:pt>
                <c:pt idx="42">
                  <c:v> 42</c:v>
                </c:pt>
                <c:pt idx="43">
                  <c:v> 43</c:v>
                </c:pt>
                <c:pt idx="44">
                  <c:v> 44</c:v>
                </c:pt>
                <c:pt idx="45">
                  <c:v> 45</c:v>
                </c:pt>
                <c:pt idx="46">
                  <c:v> 46</c:v>
                </c:pt>
                <c:pt idx="47">
                  <c:v> 47</c:v>
                </c:pt>
                <c:pt idx="48">
                  <c:v> 48</c:v>
                </c:pt>
                <c:pt idx="49">
                  <c:v> 49</c:v>
                </c:pt>
                <c:pt idx="50">
                  <c:v> 50</c:v>
                </c:pt>
                <c:pt idx="51">
                  <c:v> 51</c:v>
                </c:pt>
                <c:pt idx="52">
                  <c:v> 52</c:v>
                </c:pt>
                <c:pt idx="53">
                  <c:v> 53</c:v>
                </c:pt>
                <c:pt idx="54">
                  <c:v> 54</c:v>
                </c:pt>
                <c:pt idx="55">
                  <c:v> 55</c:v>
                </c:pt>
                <c:pt idx="56">
                  <c:v> 56</c:v>
                </c:pt>
                <c:pt idx="57">
                  <c:v> 57</c:v>
                </c:pt>
                <c:pt idx="58">
                  <c:v> 58</c:v>
                </c:pt>
                <c:pt idx="59">
                  <c:v> 59</c:v>
                </c:pt>
                <c:pt idx="60">
                  <c:v> 60</c:v>
                </c:pt>
                <c:pt idx="61">
                  <c:v> 61</c:v>
                </c:pt>
                <c:pt idx="62">
                  <c:v> 62</c:v>
                </c:pt>
                <c:pt idx="63">
                  <c:v> 63</c:v>
                </c:pt>
                <c:pt idx="64">
                  <c:v> 64</c:v>
                </c:pt>
                <c:pt idx="65">
                  <c:v> 65</c:v>
                </c:pt>
                <c:pt idx="66">
                  <c:v> 66</c:v>
                </c:pt>
                <c:pt idx="67">
                  <c:v> 67</c:v>
                </c:pt>
                <c:pt idx="68">
                  <c:v> 68</c:v>
                </c:pt>
                <c:pt idx="69">
                  <c:v> 69</c:v>
                </c:pt>
                <c:pt idx="70">
                  <c:v> 70</c:v>
                </c:pt>
                <c:pt idx="71">
                  <c:v> 71</c:v>
                </c:pt>
                <c:pt idx="72">
                  <c:v> 72</c:v>
                </c:pt>
                <c:pt idx="73">
                  <c:v> 73</c:v>
                </c:pt>
                <c:pt idx="74">
                  <c:v> 74</c:v>
                </c:pt>
                <c:pt idx="75">
                  <c:v> 75</c:v>
                </c:pt>
                <c:pt idx="76">
                  <c:v> 76</c:v>
                </c:pt>
                <c:pt idx="77">
                  <c:v> 77</c:v>
                </c:pt>
                <c:pt idx="78">
                  <c:v> 78</c:v>
                </c:pt>
                <c:pt idx="79">
                  <c:v> 79</c:v>
                </c:pt>
                <c:pt idx="80">
                  <c:v> 80</c:v>
                </c:pt>
                <c:pt idx="81">
                  <c:v> 81</c:v>
                </c:pt>
                <c:pt idx="82">
                  <c:v> 82</c:v>
                </c:pt>
                <c:pt idx="83">
                  <c:v> 83</c:v>
                </c:pt>
                <c:pt idx="84">
                  <c:v> 84</c:v>
                </c:pt>
                <c:pt idx="85">
                  <c:v> 85</c:v>
                </c:pt>
                <c:pt idx="86">
                  <c:v> 86</c:v>
                </c:pt>
                <c:pt idx="87">
                  <c:v> 87</c:v>
                </c:pt>
                <c:pt idx="88">
                  <c:v> 88</c:v>
                </c:pt>
                <c:pt idx="89">
                  <c:v> 89</c:v>
                </c:pt>
                <c:pt idx="90">
                  <c:v> 90</c:v>
                </c:pt>
                <c:pt idx="91">
                  <c:v> 91</c:v>
                </c:pt>
                <c:pt idx="92">
                  <c:v> 92</c:v>
                </c:pt>
                <c:pt idx="93">
                  <c:v> 93</c:v>
                </c:pt>
                <c:pt idx="94">
                  <c:v> 94</c:v>
                </c:pt>
                <c:pt idx="95">
                  <c:v> 95</c:v>
                </c:pt>
                <c:pt idx="96">
                  <c:v> 96</c:v>
                </c:pt>
                <c:pt idx="97">
                  <c:v> 97</c:v>
                </c:pt>
                <c:pt idx="98">
                  <c:v> 98</c:v>
                </c:pt>
                <c:pt idx="99">
                  <c:v> 99</c:v>
                </c:pt>
                <c:pt idx="100">
                  <c:v> 100</c:v>
                </c:pt>
                <c:pt idx="101">
                  <c:v> 101</c:v>
                </c:pt>
                <c:pt idx="102">
                  <c:v> 102</c:v>
                </c:pt>
                <c:pt idx="103">
                  <c:v> 103</c:v>
                </c:pt>
                <c:pt idx="104">
                  <c:v> 104</c:v>
                </c:pt>
                <c:pt idx="105">
                  <c:v> 105</c:v>
                </c:pt>
                <c:pt idx="106">
                  <c:v> 106</c:v>
                </c:pt>
                <c:pt idx="107">
                  <c:v> 107</c:v>
                </c:pt>
                <c:pt idx="108">
                  <c:v> 108</c:v>
                </c:pt>
                <c:pt idx="109">
                  <c:v> 109</c:v>
                </c:pt>
                <c:pt idx="110">
                  <c:v> 110</c:v>
                </c:pt>
                <c:pt idx="111">
                  <c:v> 111</c:v>
                </c:pt>
                <c:pt idx="112">
                  <c:v> 112</c:v>
                </c:pt>
                <c:pt idx="113">
                  <c:v> 113</c:v>
                </c:pt>
                <c:pt idx="114">
                  <c:v> 114</c:v>
                </c:pt>
                <c:pt idx="115">
                  <c:v> 115</c:v>
                </c:pt>
                <c:pt idx="116">
                  <c:v> 116</c:v>
                </c:pt>
                <c:pt idx="117">
                  <c:v> 117</c:v>
                </c:pt>
                <c:pt idx="118">
                  <c:v> 118</c:v>
                </c:pt>
                <c:pt idx="119">
                  <c:v> 119</c:v>
                </c:pt>
                <c:pt idx="120">
                  <c:v> 120</c:v>
                </c:pt>
                <c:pt idx="121">
                  <c:v> 121</c:v>
                </c:pt>
                <c:pt idx="122">
                  <c:v> 122</c:v>
                </c:pt>
                <c:pt idx="123">
                  <c:v> 123</c:v>
                </c:pt>
                <c:pt idx="124">
                  <c:v> 124</c:v>
                </c:pt>
                <c:pt idx="125">
                  <c:v> 125</c:v>
                </c:pt>
                <c:pt idx="126">
                  <c:v> 126</c:v>
                </c:pt>
                <c:pt idx="127">
                  <c:v> 127</c:v>
                </c:pt>
                <c:pt idx="128">
                  <c:v> 128</c:v>
                </c:pt>
                <c:pt idx="129">
                  <c:v> 129</c:v>
                </c:pt>
                <c:pt idx="130">
                  <c:v> 130</c:v>
                </c:pt>
                <c:pt idx="131">
                  <c:v> 131</c:v>
                </c:pt>
                <c:pt idx="132">
                  <c:v> 132</c:v>
                </c:pt>
                <c:pt idx="133">
                  <c:v> 133</c:v>
                </c:pt>
                <c:pt idx="134">
                  <c:v> 134</c:v>
                </c:pt>
                <c:pt idx="135">
                  <c:v> 135</c:v>
                </c:pt>
                <c:pt idx="136">
                  <c:v> 136</c:v>
                </c:pt>
                <c:pt idx="137">
                  <c:v> 137</c:v>
                </c:pt>
                <c:pt idx="138">
                  <c:v> 138</c:v>
                </c:pt>
                <c:pt idx="139">
                  <c:v> 139</c:v>
                </c:pt>
                <c:pt idx="140">
                  <c:v> 140</c:v>
                </c:pt>
                <c:pt idx="141">
                  <c:v> 141</c:v>
                </c:pt>
                <c:pt idx="142">
                  <c:v> 142</c:v>
                </c:pt>
                <c:pt idx="143">
                  <c:v> 143</c:v>
                </c:pt>
                <c:pt idx="144">
                  <c:v> 144</c:v>
                </c:pt>
                <c:pt idx="145">
                  <c:v> 145</c:v>
                </c:pt>
                <c:pt idx="146">
                  <c:v> 146</c:v>
                </c:pt>
                <c:pt idx="147">
                  <c:v> 147</c:v>
                </c:pt>
                <c:pt idx="148">
                  <c:v> 148</c:v>
                </c:pt>
                <c:pt idx="149">
                  <c:v> 149</c:v>
                </c:pt>
                <c:pt idx="150">
                  <c:v> 150</c:v>
                </c:pt>
              </c:strCache>
            </c:strRef>
          </c:cat>
          <c:val>
            <c:numRef>
              <c:f>'Enter Data 1'!$AC$1053:$AC$1203</c:f>
              <c:numCache>
                <c:formatCode>General</c:formatCode>
                <c:ptCount val="151"/>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pt idx="35">
                  <c:v>#N/A</c:v>
                </c:pt>
                <c:pt idx="36">
                  <c:v>#N/A</c:v>
                </c:pt>
                <c:pt idx="37">
                  <c:v>#N/A</c:v>
                </c:pt>
                <c:pt idx="38">
                  <c:v>#N/A</c:v>
                </c:pt>
                <c:pt idx="39">
                  <c:v>#N/A</c:v>
                </c:pt>
                <c:pt idx="40">
                  <c:v>#N/A</c:v>
                </c:pt>
                <c:pt idx="41">
                  <c:v>#N/A</c:v>
                </c:pt>
                <c:pt idx="42">
                  <c:v>#N/A</c:v>
                </c:pt>
                <c:pt idx="43">
                  <c:v>#N/A</c:v>
                </c:pt>
                <c:pt idx="44">
                  <c:v>#N/A</c:v>
                </c:pt>
                <c:pt idx="45">
                  <c:v>#N/A</c:v>
                </c:pt>
                <c:pt idx="46">
                  <c:v>#N/A</c:v>
                </c:pt>
                <c:pt idx="47">
                  <c:v>#N/A</c:v>
                </c:pt>
                <c:pt idx="48">
                  <c:v>#N/A</c:v>
                </c:pt>
                <c:pt idx="49">
                  <c:v>#N/A</c:v>
                </c:pt>
                <c:pt idx="50">
                  <c:v>#N/A</c:v>
                </c:pt>
                <c:pt idx="51">
                  <c:v>#N/A</c:v>
                </c:pt>
                <c:pt idx="52">
                  <c:v>#N/A</c:v>
                </c:pt>
                <c:pt idx="53">
                  <c:v>#N/A</c:v>
                </c:pt>
                <c:pt idx="54">
                  <c:v>#N/A</c:v>
                </c:pt>
                <c:pt idx="55">
                  <c:v>#N/A</c:v>
                </c:pt>
                <c:pt idx="56">
                  <c:v>#N/A</c:v>
                </c:pt>
                <c:pt idx="57">
                  <c:v>#N/A</c:v>
                </c:pt>
                <c:pt idx="58">
                  <c:v>#N/A</c:v>
                </c:pt>
                <c:pt idx="59">
                  <c:v>#N/A</c:v>
                </c:pt>
                <c:pt idx="60">
                  <c:v>#N/A</c:v>
                </c:pt>
                <c:pt idx="61">
                  <c:v>#N/A</c:v>
                </c:pt>
                <c:pt idx="62">
                  <c:v>#N/A</c:v>
                </c:pt>
                <c:pt idx="63">
                  <c:v>#N/A</c:v>
                </c:pt>
                <c:pt idx="64">
                  <c:v>#N/A</c:v>
                </c:pt>
                <c:pt idx="65">
                  <c:v>#N/A</c:v>
                </c:pt>
                <c:pt idx="66">
                  <c:v>#N/A</c:v>
                </c:pt>
                <c:pt idx="67">
                  <c:v>#N/A</c:v>
                </c:pt>
                <c:pt idx="68">
                  <c:v>#N/A</c:v>
                </c:pt>
                <c:pt idx="69">
                  <c:v>#N/A</c:v>
                </c:pt>
                <c:pt idx="70">
                  <c:v>#N/A</c:v>
                </c:pt>
                <c:pt idx="71">
                  <c:v>#N/A</c:v>
                </c:pt>
                <c:pt idx="72">
                  <c:v>#N/A</c:v>
                </c:pt>
                <c:pt idx="73">
                  <c:v>#N/A</c:v>
                </c:pt>
                <c:pt idx="74">
                  <c:v>#N/A</c:v>
                </c:pt>
                <c:pt idx="75">
                  <c:v>#N/A</c:v>
                </c:pt>
                <c:pt idx="76">
                  <c:v>#N/A</c:v>
                </c:pt>
                <c:pt idx="77">
                  <c:v>#N/A</c:v>
                </c:pt>
                <c:pt idx="78">
                  <c:v>#N/A</c:v>
                </c:pt>
                <c:pt idx="79">
                  <c:v>#N/A</c:v>
                </c:pt>
                <c:pt idx="80">
                  <c:v>#N/A</c:v>
                </c:pt>
                <c:pt idx="81">
                  <c:v>#N/A</c:v>
                </c:pt>
                <c:pt idx="82">
                  <c:v>#N/A</c:v>
                </c:pt>
                <c:pt idx="83">
                  <c:v>#N/A</c:v>
                </c:pt>
                <c:pt idx="84">
                  <c:v>#N/A</c:v>
                </c:pt>
                <c:pt idx="85">
                  <c:v>#N/A</c:v>
                </c:pt>
                <c:pt idx="86">
                  <c:v>#N/A</c:v>
                </c:pt>
                <c:pt idx="87">
                  <c:v>#N/A</c:v>
                </c:pt>
                <c:pt idx="88">
                  <c:v>#N/A</c:v>
                </c:pt>
                <c:pt idx="89">
                  <c:v>#N/A</c:v>
                </c:pt>
                <c:pt idx="90">
                  <c:v>#N/A</c:v>
                </c:pt>
                <c:pt idx="91">
                  <c:v>#N/A</c:v>
                </c:pt>
                <c:pt idx="92">
                  <c:v>#N/A</c:v>
                </c:pt>
                <c:pt idx="93">
                  <c:v>#N/A</c:v>
                </c:pt>
                <c:pt idx="94">
                  <c:v>#N/A</c:v>
                </c:pt>
                <c:pt idx="95">
                  <c:v>#N/A</c:v>
                </c:pt>
                <c:pt idx="96">
                  <c:v>#N/A</c:v>
                </c:pt>
                <c:pt idx="97">
                  <c:v>#N/A</c:v>
                </c:pt>
                <c:pt idx="98">
                  <c:v>#N/A</c:v>
                </c:pt>
                <c:pt idx="99">
                  <c:v>#N/A</c:v>
                </c:pt>
                <c:pt idx="100">
                  <c:v>#N/A</c:v>
                </c:pt>
                <c:pt idx="101">
                  <c:v>#N/A</c:v>
                </c:pt>
                <c:pt idx="102">
                  <c:v>#N/A</c:v>
                </c:pt>
                <c:pt idx="103">
                  <c:v>#N/A</c:v>
                </c:pt>
                <c:pt idx="104">
                  <c:v>#N/A</c:v>
                </c:pt>
                <c:pt idx="105">
                  <c:v>#N/A</c:v>
                </c:pt>
                <c:pt idx="106">
                  <c:v>#N/A</c:v>
                </c:pt>
                <c:pt idx="107">
                  <c:v>#N/A</c:v>
                </c:pt>
                <c:pt idx="108">
                  <c:v>#N/A</c:v>
                </c:pt>
                <c:pt idx="109">
                  <c:v>#N/A</c:v>
                </c:pt>
                <c:pt idx="110">
                  <c:v>#N/A</c:v>
                </c:pt>
                <c:pt idx="111">
                  <c:v>#N/A</c:v>
                </c:pt>
                <c:pt idx="112">
                  <c:v>#N/A</c:v>
                </c:pt>
                <c:pt idx="113">
                  <c:v>#N/A</c:v>
                </c:pt>
                <c:pt idx="114">
                  <c:v>#N/A</c:v>
                </c:pt>
                <c:pt idx="115">
                  <c:v>#N/A</c:v>
                </c:pt>
                <c:pt idx="116">
                  <c:v>#N/A</c:v>
                </c:pt>
                <c:pt idx="117">
                  <c:v>#N/A</c:v>
                </c:pt>
                <c:pt idx="118">
                  <c:v>#N/A</c:v>
                </c:pt>
                <c:pt idx="119">
                  <c:v>#N/A</c:v>
                </c:pt>
                <c:pt idx="120">
                  <c:v>#N/A</c:v>
                </c:pt>
                <c:pt idx="121">
                  <c:v>#N/A</c:v>
                </c:pt>
                <c:pt idx="122">
                  <c:v>#N/A</c:v>
                </c:pt>
                <c:pt idx="123">
                  <c:v>#N/A</c:v>
                </c:pt>
                <c:pt idx="124">
                  <c:v>#N/A</c:v>
                </c:pt>
                <c:pt idx="125">
                  <c:v>#N/A</c:v>
                </c:pt>
                <c:pt idx="126">
                  <c:v>#N/A</c:v>
                </c:pt>
                <c:pt idx="127">
                  <c:v>#N/A</c:v>
                </c:pt>
                <c:pt idx="128">
                  <c:v>#N/A</c:v>
                </c:pt>
                <c:pt idx="129">
                  <c:v>#N/A</c:v>
                </c:pt>
                <c:pt idx="130">
                  <c:v>#N/A</c:v>
                </c:pt>
                <c:pt idx="131">
                  <c:v>#N/A</c:v>
                </c:pt>
                <c:pt idx="132">
                  <c:v>#N/A</c:v>
                </c:pt>
                <c:pt idx="133">
                  <c:v>#N/A</c:v>
                </c:pt>
                <c:pt idx="134">
                  <c:v>#N/A</c:v>
                </c:pt>
                <c:pt idx="135">
                  <c:v>#N/A</c:v>
                </c:pt>
                <c:pt idx="136">
                  <c:v>#N/A</c:v>
                </c:pt>
                <c:pt idx="137">
                  <c:v>#N/A</c:v>
                </c:pt>
                <c:pt idx="138">
                  <c:v>#N/A</c:v>
                </c:pt>
                <c:pt idx="139">
                  <c:v>#N/A</c:v>
                </c:pt>
                <c:pt idx="140">
                  <c:v>#N/A</c:v>
                </c:pt>
                <c:pt idx="141">
                  <c:v>#N/A</c:v>
                </c:pt>
                <c:pt idx="142">
                  <c:v>#N/A</c:v>
                </c:pt>
                <c:pt idx="143">
                  <c:v>#N/A</c:v>
                </c:pt>
                <c:pt idx="144">
                  <c:v>#N/A</c:v>
                </c:pt>
                <c:pt idx="145">
                  <c:v>#N/A</c:v>
                </c:pt>
                <c:pt idx="146">
                  <c:v>#N/A</c:v>
                </c:pt>
                <c:pt idx="147">
                  <c:v>#N/A</c:v>
                </c:pt>
                <c:pt idx="148">
                  <c:v>#N/A</c:v>
                </c:pt>
                <c:pt idx="149">
                  <c:v>#N/A</c:v>
                </c:pt>
                <c:pt idx="150">
                  <c:v>#N/A</c:v>
                </c:pt>
              </c:numCache>
            </c:numRef>
          </c:val>
          <c:extLst>
            <c:ext xmlns:c16="http://schemas.microsoft.com/office/drawing/2014/chart" uri="{C3380CC4-5D6E-409C-BE32-E72D297353CC}">
              <c16:uniqueId val="{00000000-1006-D241-BD32-089239D125BE}"/>
            </c:ext>
          </c:extLst>
        </c:ser>
        <c:dLbls>
          <c:showLegendKey val="0"/>
          <c:showVal val="0"/>
          <c:showCatName val="0"/>
          <c:showSerName val="0"/>
          <c:showPercent val="0"/>
          <c:showBubbleSize val="0"/>
        </c:dLbls>
        <c:gapWidth val="0"/>
        <c:axId val="159216431"/>
        <c:axId val="239067407"/>
      </c:barChart>
      <c:lineChart>
        <c:grouping val="standard"/>
        <c:varyColors val="0"/>
        <c:ser>
          <c:idx val="0"/>
          <c:order val="0"/>
          <c:spPr>
            <a:ln w="12700" cap="rnd">
              <a:noFill/>
              <a:round/>
            </a:ln>
            <a:effectLst/>
          </c:spPr>
          <c:marker>
            <c:symbol val="circle"/>
            <c:size val="4"/>
            <c:spPr>
              <a:solidFill>
                <a:schemeClr val="accent4">
                  <a:lumMod val="60000"/>
                  <a:lumOff val="40000"/>
                </a:schemeClr>
              </a:solidFill>
              <a:ln w="3175">
                <a:solidFill>
                  <a:schemeClr val="accent4">
                    <a:lumMod val="60000"/>
                    <a:lumOff val="40000"/>
                  </a:schemeClr>
                </a:solidFill>
              </a:ln>
              <a:effectLst/>
            </c:spPr>
          </c:marker>
          <c:cat>
            <c:strRef>
              <c:f>'Enter Data 1'!$B$1053:$C$1203</c:f>
              <c:strCache>
                <c:ptCount val="151"/>
                <c:pt idx="0">
                  <c:v> 1050</c:v>
                </c:pt>
                <c:pt idx="1">
                  <c:v> 1051</c:v>
                </c:pt>
                <c:pt idx="2">
                  <c:v> 1052</c:v>
                </c:pt>
                <c:pt idx="3">
                  <c:v> 1053</c:v>
                </c:pt>
                <c:pt idx="4">
                  <c:v> 1054</c:v>
                </c:pt>
                <c:pt idx="5">
                  <c:v> 1055</c:v>
                </c:pt>
                <c:pt idx="6">
                  <c:v> 1056</c:v>
                </c:pt>
                <c:pt idx="7">
                  <c:v> 1057</c:v>
                </c:pt>
                <c:pt idx="8">
                  <c:v> 1058</c:v>
                </c:pt>
                <c:pt idx="9">
                  <c:v> 1059</c:v>
                </c:pt>
                <c:pt idx="10">
                  <c:v> 1060</c:v>
                </c:pt>
                <c:pt idx="11">
                  <c:v> 1061</c:v>
                </c:pt>
                <c:pt idx="12">
                  <c:v> 1062</c:v>
                </c:pt>
                <c:pt idx="13">
                  <c:v> 1063</c:v>
                </c:pt>
                <c:pt idx="14">
                  <c:v> 1064</c:v>
                </c:pt>
                <c:pt idx="15">
                  <c:v> 1065</c:v>
                </c:pt>
                <c:pt idx="16">
                  <c:v> 1066</c:v>
                </c:pt>
                <c:pt idx="17">
                  <c:v> 1067</c:v>
                </c:pt>
                <c:pt idx="18">
                  <c:v> 1068</c:v>
                </c:pt>
                <c:pt idx="19">
                  <c:v> 1069</c:v>
                </c:pt>
                <c:pt idx="20">
                  <c:v> 1070</c:v>
                </c:pt>
                <c:pt idx="21">
                  <c:v> 1071</c:v>
                </c:pt>
                <c:pt idx="22">
                  <c:v> 1072</c:v>
                </c:pt>
                <c:pt idx="23">
                  <c:v> 1073</c:v>
                </c:pt>
                <c:pt idx="24">
                  <c:v> 1074</c:v>
                </c:pt>
                <c:pt idx="25">
                  <c:v> 1075</c:v>
                </c:pt>
                <c:pt idx="26">
                  <c:v> 1076</c:v>
                </c:pt>
                <c:pt idx="27">
                  <c:v> 1077</c:v>
                </c:pt>
                <c:pt idx="28">
                  <c:v> 1078</c:v>
                </c:pt>
                <c:pt idx="29">
                  <c:v> 1079</c:v>
                </c:pt>
                <c:pt idx="30">
                  <c:v> 1080</c:v>
                </c:pt>
                <c:pt idx="31">
                  <c:v> 1081</c:v>
                </c:pt>
                <c:pt idx="32">
                  <c:v> 1082</c:v>
                </c:pt>
                <c:pt idx="33">
                  <c:v> 1083</c:v>
                </c:pt>
                <c:pt idx="34">
                  <c:v> 1084</c:v>
                </c:pt>
                <c:pt idx="35">
                  <c:v> 1085</c:v>
                </c:pt>
                <c:pt idx="36">
                  <c:v> 1086</c:v>
                </c:pt>
                <c:pt idx="37">
                  <c:v> 1087</c:v>
                </c:pt>
                <c:pt idx="38">
                  <c:v> 1088</c:v>
                </c:pt>
                <c:pt idx="39">
                  <c:v> 1089</c:v>
                </c:pt>
                <c:pt idx="40">
                  <c:v> 1090</c:v>
                </c:pt>
                <c:pt idx="41">
                  <c:v> 1091</c:v>
                </c:pt>
                <c:pt idx="42">
                  <c:v> 1092</c:v>
                </c:pt>
                <c:pt idx="43">
                  <c:v> 1093</c:v>
                </c:pt>
                <c:pt idx="44">
                  <c:v> 1094</c:v>
                </c:pt>
                <c:pt idx="45">
                  <c:v> 1095</c:v>
                </c:pt>
                <c:pt idx="46">
                  <c:v> 1096</c:v>
                </c:pt>
                <c:pt idx="47">
                  <c:v> 1097</c:v>
                </c:pt>
                <c:pt idx="48">
                  <c:v> 1098</c:v>
                </c:pt>
                <c:pt idx="49">
                  <c:v> 1099</c:v>
                </c:pt>
                <c:pt idx="50">
                  <c:v> 1100</c:v>
                </c:pt>
                <c:pt idx="51">
                  <c:v> 1101</c:v>
                </c:pt>
                <c:pt idx="52">
                  <c:v> 1102</c:v>
                </c:pt>
                <c:pt idx="53">
                  <c:v> 1103</c:v>
                </c:pt>
                <c:pt idx="54">
                  <c:v> 1104</c:v>
                </c:pt>
                <c:pt idx="55">
                  <c:v> 1105</c:v>
                </c:pt>
                <c:pt idx="56">
                  <c:v> 1106</c:v>
                </c:pt>
                <c:pt idx="57">
                  <c:v> 1107</c:v>
                </c:pt>
                <c:pt idx="58">
                  <c:v> 1108</c:v>
                </c:pt>
                <c:pt idx="59">
                  <c:v> 1109</c:v>
                </c:pt>
                <c:pt idx="60">
                  <c:v> 1110</c:v>
                </c:pt>
                <c:pt idx="61">
                  <c:v> 1111</c:v>
                </c:pt>
                <c:pt idx="62">
                  <c:v> 1112</c:v>
                </c:pt>
                <c:pt idx="63">
                  <c:v> 1113</c:v>
                </c:pt>
                <c:pt idx="64">
                  <c:v> 1114</c:v>
                </c:pt>
                <c:pt idx="65">
                  <c:v> 1115</c:v>
                </c:pt>
                <c:pt idx="66">
                  <c:v> 1116</c:v>
                </c:pt>
                <c:pt idx="67">
                  <c:v> 1117</c:v>
                </c:pt>
                <c:pt idx="68">
                  <c:v> 1118</c:v>
                </c:pt>
                <c:pt idx="69">
                  <c:v> 1119</c:v>
                </c:pt>
                <c:pt idx="70">
                  <c:v> 1120</c:v>
                </c:pt>
                <c:pt idx="71">
                  <c:v> 1121</c:v>
                </c:pt>
                <c:pt idx="72">
                  <c:v> 1122</c:v>
                </c:pt>
                <c:pt idx="73">
                  <c:v> 1123</c:v>
                </c:pt>
                <c:pt idx="74">
                  <c:v> 1124</c:v>
                </c:pt>
                <c:pt idx="75">
                  <c:v> 1125</c:v>
                </c:pt>
                <c:pt idx="76">
                  <c:v> 1126</c:v>
                </c:pt>
                <c:pt idx="77">
                  <c:v> 1127</c:v>
                </c:pt>
                <c:pt idx="78">
                  <c:v> 1128</c:v>
                </c:pt>
                <c:pt idx="79">
                  <c:v> 1129</c:v>
                </c:pt>
                <c:pt idx="80">
                  <c:v> 1130</c:v>
                </c:pt>
                <c:pt idx="81">
                  <c:v> 1131</c:v>
                </c:pt>
                <c:pt idx="82">
                  <c:v> 1132</c:v>
                </c:pt>
                <c:pt idx="83">
                  <c:v> 1133</c:v>
                </c:pt>
                <c:pt idx="84">
                  <c:v> 1134</c:v>
                </c:pt>
                <c:pt idx="85">
                  <c:v> 1135</c:v>
                </c:pt>
                <c:pt idx="86">
                  <c:v> 1136</c:v>
                </c:pt>
                <c:pt idx="87">
                  <c:v> 1137</c:v>
                </c:pt>
                <c:pt idx="88">
                  <c:v> 1138</c:v>
                </c:pt>
                <c:pt idx="89">
                  <c:v> 1139</c:v>
                </c:pt>
                <c:pt idx="90">
                  <c:v> 1140</c:v>
                </c:pt>
                <c:pt idx="91">
                  <c:v> 1141</c:v>
                </c:pt>
                <c:pt idx="92">
                  <c:v> 1142</c:v>
                </c:pt>
                <c:pt idx="93">
                  <c:v> 1143</c:v>
                </c:pt>
                <c:pt idx="94">
                  <c:v> 1144</c:v>
                </c:pt>
                <c:pt idx="95">
                  <c:v> 1145</c:v>
                </c:pt>
                <c:pt idx="96">
                  <c:v> 1146</c:v>
                </c:pt>
                <c:pt idx="97">
                  <c:v> 1147</c:v>
                </c:pt>
                <c:pt idx="98">
                  <c:v> 1148</c:v>
                </c:pt>
                <c:pt idx="99">
                  <c:v> 1149</c:v>
                </c:pt>
                <c:pt idx="100">
                  <c:v> 1150</c:v>
                </c:pt>
                <c:pt idx="101">
                  <c:v> 1151</c:v>
                </c:pt>
                <c:pt idx="102">
                  <c:v> 1152</c:v>
                </c:pt>
                <c:pt idx="103">
                  <c:v> 1153</c:v>
                </c:pt>
                <c:pt idx="104">
                  <c:v> 1154</c:v>
                </c:pt>
                <c:pt idx="105">
                  <c:v> 1155</c:v>
                </c:pt>
                <c:pt idx="106">
                  <c:v> 1156</c:v>
                </c:pt>
                <c:pt idx="107">
                  <c:v> 1157</c:v>
                </c:pt>
                <c:pt idx="108">
                  <c:v> 1158</c:v>
                </c:pt>
                <c:pt idx="109">
                  <c:v> 1159</c:v>
                </c:pt>
                <c:pt idx="110">
                  <c:v> 1160</c:v>
                </c:pt>
                <c:pt idx="111">
                  <c:v> 1161</c:v>
                </c:pt>
                <c:pt idx="112">
                  <c:v> 1162</c:v>
                </c:pt>
                <c:pt idx="113">
                  <c:v> 1163</c:v>
                </c:pt>
                <c:pt idx="114">
                  <c:v> 1164</c:v>
                </c:pt>
                <c:pt idx="115">
                  <c:v> 1165</c:v>
                </c:pt>
                <c:pt idx="116">
                  <c:v> 1166</c:v>
                </c:pt>
                <c:pt idx="117">
                  <c:v> 1167</c:v>
                </c:pt>
                <c:pt idx="118">
                  <c:v> 1168</c:v>
                </c:pt>
                <c:pt idx="119">
                  <c:v> 1169</c:v>
                </c:pt>
                <c:pt idx="120">
                  <c:v> 1170</c:v>
                </c:pt>
                <c:pt idx="121">
                  <c:v> 1171</c:v>
                </c:pt>
                <c:pt idx="122">
                  <c:v> 1172</c:v>
                </c:pt>
                <c:pt idx="123">
                  <c:v> 1173</c:v>
                </c:pt>
                <c:pt idx="124">
                  <c:v> 1174</c:v>
                </c:pt>
                <c:pt idx="125">
                  <c:v> 1175</c:v>
                </c:pt>
                <c:pt idx="126">
                  <c:v> 1176</c:v>
                </c:pt>
                <c:pt idx="127">
                  <c:v> 1177</c:v>
                </c:pt>
                <c:pt idx="128">
                  <c:v> 1178</c:v>
                </c:pt>
                <c:pt idx="129">
                  <c:v> 1179</c:v>
                </c:pt>
                <c:pt idx="130">
                  <c:v> 1180</c:v>
                </c:pt>
                <c:pt idx="131">
                  <c:v> 1181</c:v>
                </c:pt>
                <c:pt idx="132">
                  <c:v> 1182</c:v>
                </c:pt>
                <c:pt idx="133">
                  <c:v> 1183</c:v>
                </c:pt>
                <c:pt idx="134">
                  <c:v> 1184</c:v>
                </c:pt>
                <c:pt idx="135">
                  <c:v> 1185</c:v>
                </c:pt>
                <c:pt idx="136">
                  <c:v> 1186</c:v>
                </c:pt>
                <c:pt idx="137">
                  <c:v> 1187</c:v>
                </c:pt>
                <c:pt idx="138">
                  <c:v> 1188</c:v>
                </c:pt>
                <c:pt idx="139">
                  <c:v> 1189</c:v>
                </c:pt>
                <c:pt idx="140">
                  <c:v> 1190</c:v>
                </c:pt>
                <c:pt idx="141">
                  <c:v> 1191</c:v>
                </c:pt>
                <c:pt idx="142">
                  <c:v> 1192</c:v>
                </c:pt>
                <c:pt idx="143">
                  <c:v> 1193</c:v>
                </c:pt>
                <c:pt idx="144">
                  <c:v> 1194</c:v>
                </c:pt>
                <c:pt idx="145">
                  <c:v> 1195</c:v>
                </c:pt>
                <c:pt idx="146">
                  <c:v> 1196</c:v>
                </c:pt>
                <c:pt idx="147">
                  <c:v> 1197</c:v>
                </c:pt>
                <c:pt idx="148">
                  <c:v> 1198</c:v>
                </c:pt>
                <c:pt idx="149">
                  <c:v> 1199</c:v>
                </c:pt>
                <c:pt idx="150">
                  <c:v> 1200</c:v>
                </c:pt>
              </c:strCache>
            </c:strRef>
          </c:cat>
          <c:val>
            <c:numRef>
              <c:f>'Enter Data 1'!$H$1053:$H$1203</c:f>
              <c:numCache>
                <c:formatCode>General</c:formatCode>
                <c:ptCount val="151"/>
              </c:numCache>
            </c:numRef>
          </c:val>
          <c:smooth val="0"/>
          <c:extLst>
            <c:ext xmlns:c16="http://schemas.microsoft.com/office/drawing/2014/chart" uri="{C3380CC4-5D6E-409C-BE32-E72D297353CC}">
              <c16:uniqueId val="{00000001-1006-D241-BD32-089239D125BE}"/>
            </c:ext>
          </c:extLst>
        </c:ser>
        <c:ser>
          <c:idx val="1"/>
          <c:order val="1"/>
          <c:spPr>
            <a:ln w="12700" cap="rnd">
              <a:noFill/>
              <a:round/>
            </a:ln>
            <a:effectLst/>
          </c:spPr>
          <c:marker>
            <c:symbol val="circle"/>
            <c:size val="4"/>
            <c:spPr>
              <a:solidFill>
                <a:srgbClr val="FFAB2F"/>
              </a:solidFill>
              <a:ln w="3175">
                <a:solidFill>
                  <a:srgbClr val="FFAB2F"/>
                </a:solidFill>
              </a:ln>
              <a:effectLst/>
            </c:spPr>
          </c:marker>
          <c:cat>
            <c:strRef>
              <c:f>'Enter Data 1'!$B$1053:$C$1203</c:f>
              <c:strCache>
                <c:ptCount val="151"/>
                <c:pt idx="0">
                  <c:v> 1050</c:v>
                </c:pt>
                <c:pt idx="1">
                  <c:v> 1051</c:v>
                </c:pt>
                <c:pt idx="2">
                  <c:v> 1052</c:v>
                </c:pt>
                <c:pt idx="3">
                  <c:v> 1053</c:v>
                </c:pt>
                <c:pt idx="4">
                  <c:v> 1054</c:v>
                </c:pt>
                <c:pt idx="5">
                  <c:v> 1055</c:v>
                </c:pt>
                <c:pt idx="6">
                  <c:v> 1056</c:v>
                </c:pt>
                <c:pt idx="7">
                  <c:v> 1057</c:v>
                </c:pt>
                <c:pt idx="8">
                  <c:v> 1058</c:v>
                </c:pt>
                <c:pt idx="9">
                  <c:v> 1059</c:v>
                </c:pt>
                <c:pt idx="10">
                  <c:v> 1060</c:v>
                </c:pt>
                <c:pt idx="11">
                  <c:v> 1061</c:v>
                </c:pt>
                <c:pt idx="12">
                  <c:v> 1062</c:v>
                </c:pt>
                <c:pt idx="13">
                  <c:v> 1063</c:v>
                </c:pt>
                <c:pt idx="14">
                  <c:v> 1064</c:v>
                </c:pt>
                <c:pt idx="15">
                  <c:v> 1065</c:v>
                </c:pt>
                <c:pt idx="16">
                  <c:v> 1066</c:v>
                </c:pt>
                <c:pt idx="17">
                  <c:v> 1067</c:v>
                </c:pt>
                <c:pt idx="18">
                  <c:v> 1068</c:v>
                </c:pt>
                <c:pt idx="19">
                  <c:v> 1069</c:v>
                </c:pt>
                <c:pt idx="20">
                  <c:v> 1070</c:v>
                </c:pt>
                <c:pt idx="21">
                  <c:v> 1071</c:v>
                </c:pt>
                <c:pt idx="22">
                  <c:v> 1072</c:v>
                </c:pt>
                <c:pt idx="23">
                  <c:v> 1073</c:v>
                </c:pt>
                <c:pt idx="24">
                  <c:v> 1074</c:v>
                </c:pt>
                <c:pt idx="25">
                  <c:v> 1075</c:v>
                </c:pt>
                <c:pt idx="26">
                  <c:v> 1076</c:v>
                </c:pt>
                <c:pt idx="27">
                  <c:v> 1077</c:v>
                </c:pt>
                <c:pt idx="28">
                  <c:v> 1078</c:v>
                </c:pt>
                <c:pt idx="29">
                  <c:v> 1079</c:v>
                </c:pt>
                <c:pt idx="30">
                  <c:v> 1080</c:v>
                </c:pt>
                <c:pt idx="31">
                  <c:v> 1081</c:v>
                </c:pt>
                <c:pt idx="32">
                  <c:v> 1082</c:v>
                </c:pt>
                <c:pt idx="33">
                  <c:v> 1083</c:v>
                </c:pt>
                <c:pt idx="34">
                  <c:v> 1084</c:v>
                </c:pt>
                <c:pt idx="35">
                  <c:v> 1085</c:v>
                </c:pt>
                <c:pt idx="36">
                  <c:v> 1086</c:v>
                </c:pt>
                <c:pt idx="37">
                  <c:v> 1087</c:v>
                </c:pt>
                <c:pt idx="38">
                  <c:v> 1088</c:v>
                </c:pt>
                <c:pt idx="39">
                  <c:v> 1089</c:v>
                </c:pt>
                <c:pt idx="40">
                  <c:v> 1090</c:v>
                </c:pt>
                <c:pt idx="41">
                  <c:v> 1091</c:v>
                </c:pt>
                <c:pt idx="42">
                  <c:v> 1092</c:v>
                </c:pt>
                <c:pt idx="43">
                  <c:v> 1093</c:v>
                </c:pt>
                <c:pt idx="44">
                  <c:v> 1094</c:v>
                </c:pt>
                <c:pt idx="45">
                  <c:v> 1095</c:v>
                </c:pt>
                <c:pt idx="46">
                  <c:v> 1096</c:v>
                </c:pt>
                <c:pt idx="47">
                  <c:v> 1097</c:v>
                </c:pt>
                <c:pt idx="48">
                  <c:v> 1098</c:v>
                </c:pt>
                <c:pt idx="49">
                  <c:v> 1099</c:v>
                </c:pt>
                <c:pt idx="50">
                  <c:v> 1100</c:v>
                </c:pt>
                <c:pt idx="51">
                  <c:v> 1101</c:v>
                </c:pt>
                <c:pt idx="52">
                  <c:v> 1102</c:v>
                </c:pt>
                <c:pt idx="53">
                  <c:v> 1103</c:v>
                </c:pt>
                <c:pt idx="54">
                  <c:v> 1104</c:v>
                </c:pt>
                <c:pt idx="55">
                  <c:v> 1105</c:v>
                </c:pt>
                <c:pt idx="56">
                  <c:v> 1106</c:v>
                </c:pt>
                <c:pt idx="57">
                  <c:v> 1107</c:v>
                </c:pt>
                <c:pt idx="58">
                  <c:v> 1108</c:v>
                </c:pt>
                <c:pt idx="59">
                  <c:v> 1109</c:v>
                </c:pt>
                <c:pt idx="60">
                  <c:v> 1110</c:v>
                </c:pt>
                <c:pt idx="61">
                  <c:v> 1111</c:v>
                </c:pt>
                <c:pt idx="62">
                  <c:v> 1112</c:v>
                </c:pt>
                <c:pt idx="63">
                  <c:v> 1113</c:v>
                </c:pt>
                <c:pt idx="64">
                  <c:v> 1114</c:v>
                </c:pt>
                <c:pt idx="65">
                  <c:v> 1115</c:v>
                </c:pt>
                <c:pt idx="66">
                  <c:v> 1116</c:v>
                </c:pt>
                <c:pt idx="67">
                  <c:v> 1117</c:v>
                </c:pt>
                <c:pt idx="68">
                  <c:v> 1118</c:v>
                </c:pt>
                <c:pt idx="69">
                  <c:v> 1119</c:v>
                </c:pt>
                <c:pt idx="70">
                  <c:v> 1120</c:v>
                </c:pt>
                <c:pt idx="71">
                  <c:v> 1121</c:v>
                </c:pt>
                <c:pt idx="72">
                  <c:v> 1122</c:v>
                </c:pt>
                <c:pt idx="73">
                  <c:v> 1123</c:v>
                </c:pt>
                <c:pt idx="74">
                  <c:v> 1124</c:v>
                </c:pt>
                <c:pt idx="75">
                  <c:v> 1125</c:v>
                </c:pt>
                <c:pt idx="76">
                  <c:v> 1126</c:v>
                </c:pt>
                <c:pt idx="77">
                  <c:v> 1127</c:v>
                </c:pt>
                <c:pt idx="78">
                  <c:v> 1128</c:v>
                </c:pt>
                <c:pt idx="79">
                  <c:v> 1129</c:v>
                </c:pt>
                <c:pt idx="80">
                  <c:v> 1130</c:v>
                </c:pt>
                <c:pt idx="81">
                  <c:v> 1131</c:v>
                </c:pt>
                <c:pt idx="82">
                  <c:v> 1132</c:v>
                </c:pt>
                <c:pt idx="83">
                  <c:v> 1133</c:v>
                </c:pt>
                <c:pt idx="84">
                  <c:v> 1134</c:v>
                </c:pt>
                <c:pt idx="85">
                  <c:v> 1135</c:v>
                </c:pt>
                <c:pt idx="86">
                  <c:v> 1136</c:v>
                </c:pt>
                <c:pt idx="87">
                  <c:v> 1137</c:v>
                </c:pt>
                <c:pt idx="88">
                  <c:v> 1138</c:v>
                </c:pt>
                <c:pt idx="89">
                  <c:v> 1139</c:v>
                </c:pt>
                <c:pt idx="90">
                  <c:v> 1140</c:v>
                </c:pt>
                <c:pt idx="91">
                  <c:v> 1141</c:v>
                </c:pt>
                <c:pt idx="92">
                  <c:v> 1142</c:v>
                </c:pt>
                <c:pt idx="93">
                  <c:v> 1143</c:v>
                </c:pt>
                <c:pt idx="94">
                  <c:v> 1144</c:v>
                </c:pt>
                <c:pt idx="95">
                  <c:v> 1145</c:v>
                </c:pt>
                <c:pt idx="96">
                  <c:v> 1146</c:v>
                </c:pt>
                <c:pt idx="97">
                  <c:v> 1147</c:v>
                </c:pt>
                <c:pt idx="98">
                  <c:v> 1148</c:v>
                </c:pt>
                <c:pt idx="99">
                  <c:v> 1149</c:v>
                </c:pt>
                <c:pt idx="100">
                  <c:v> 1150</c:v>
                </c:pt>
                <c:pt idx="101">
                  <c:v> 1151</c:v>
                </c:pt>
                <c:pt idx="102">
                  <c:v> 1152</c:v>
                </c:pt>
                <c:pt idx="103">
                  <c:v> 1153</c:v>
                </c:pt>
                <c:pt idx="104">
                  <c:v> 1154</c:v>
                </c:pt>
                <c:pt idx="105">
                  <c:v> 1155</c:v>
                </c:pt>
                <c:pt idx="106">
                  <c:v> 1156</c:v>
                </c:pt>
                <c:pt idx="107">
                  <c:v> 1157</c:v>
                </c:pt>
                <c:pt idx="108">
                  <c:v> 1158</c:v>
                </c:pt>
                <c:pt idx="109">
                  <c:v> 1159</c:v>
                </c:pt>
                <c:pt idx="110">
                  <c:v> 1160</c:v>
                </c:pt>
                <c:pt idx="111">
                  <c:v> 1161</c:v>
                </c:pt>
                <c:pt idx="112">
                  <c:v> 1162</c:v>
                </c:pt>
                <c:pt idx="113">
                  <c:v> 1163</c:v>
                </c:pt>
                <c:pt idx="114">
                  <c:v> 1164</c:v>
                </c:pt>
                <c:pt idx="115">
                  <c:v> 1165</c:v>
                </c:pt>
                <c:pt idx="116">
                  <c:v> 1166</c:v>
                </c:pt>
                <c:pt idx="117">
                  <c:v> 1167</c:v>
                </c:pt>
                <c:pt idx="118">
                  <c:v> 1168</c:v>
                </c:pt>
                <c:pt idx="119">
                  <c:v> 1169</c:v>
                </c:pt>
                <c:pt idx="120">
                  <c:v> 1170</c:v>
                </c:pt>
                <c:pt idx="121">
                  <c:v> 1171</c:v>
                </c:pt>
                <c:pt idx="122">
                  <c:v> 1172</c:v>
                </c:pt>
                <c:pt idx="123">
                  <c:v> 1173</c:v>
                </c:pt>
                <c:pt idx="124">
                  <c:v> 1174</c:v>
                </c:pt>
                <c:pt idx="125">
                  <c:v> 1175</c:v>
                </c:pt>
                <c:pt idx="126">
                  <c:v> 1176</c:v>
                </c:pt>
                <c:pt idx="127">
                  <c:v> 1177</c:v>
                </c:pt>
                <c:pt idx="128">
                  <c:v> 1178</c:v>
                </c:pt>
                <c:pt idx="129">
                  <c:v> 1179</c:v>
                </c:pt>
                <c:pt idx="130">
                  <c:v> 1180</c:v>
                </c:pt>
                <c:pt idx="131">
                  <c:v> 1181</c:v>
                </c:pt>
                <c:pt idx="132">
                  <c:v> 1182</c:v>
                </c:pt>
                <c:pt idx="133">
                  <c:v> 1183</c:v>
                </c:pt>
                <c:pt idx="134">
                  <c:v> 1184</c:v>
                </c:pt>
                <c:pt idx="135">
                  <c:v> 1185</c:v>
                </c:pt>
                <c:pt idx="136">
                  <c:v> 1186</c:v>
                </c:pt>
                <c:pt idx="137">
                  <c:v> 1187</c:v>
                </c:pt>
                <c:pt idx="138">
                  <c:v> 1188</c:v>
                </c:pt>
                <c:pt idx="139">
                  <c:v> 1189</c:v>
                </c:pt>
                <c:pt idx="140">
                  <c:v> 1190</c:v>
                </c:pt>
                <c:pt idx="141">
                  <c:v> 1191</c:v>
                </c:pt>
                <c:pt idx="142">
                  <c:v> 1192</c:v>
                </c:pt>
                <c:pt idx="143">
                  <c:v> 1193</c:v>
                </c:pt>
                <c:pt idx="144">
                  <c:v> 1194</c:v>
                </c:pt>
                <c:pt idx="145">
                  <c:v> 1195</c:v>
                </c:pt>
                <c:pt idx="146">
                  <c:v> 1196</c:v>
                </c:pt>
                <c:pt idx="147">
                  <c:v> 1197</c:v>
                </c:pt>
                <c:pt idx="148">
                  <c:v> 1198</c:v>
                </c:pt>
                <c:pt idx="149">
                  <c:v> 1199</c:v>
                </c:pt>
                <c:pt idx="150">
                  <c:v> 1200</c:v>
                </c:pt>
              </c:strCache>
            </c:strRef>
          </c:cat>
          <c:val>
            <c:numRef>
              <c:f>'Enter Data 1'!$I$1053:$I$1203</c:f>
              <c:numCache>
                <c:formatCode>General</c:formatCode>
                <c:ptCount val="151"/>
              </c:numCache>
            </c:numRef>
          </c:val>
          <c:smooth val="0"/>
          <c:extLst>
            <c:ext xmlns:c16="http://schemas.microsoft.com/office/drawing/2014/chart" uri="{C3380CC4-5D6E-409C-BE32-E72D297353CC}">
              <c16:uniqueId val="{00000002-1006-D241-BD32-089239D125BE}"/>
            </c:ext>
          </c:extLst>
        </c:ser>
        <c:ser>
          <c:idx val="2"/>
          <c:order val="2"/>
          <c:spPr>
            <a:ln w="28575" cap="rnd">
              <a:noFill/>
              <a:round/>
            </a:ln>
            <a:effectLst/>
          </c:spPr>
          <c:marker>
            <c:symbol val="circle"/>
            <c:size val="4"/>
            <c:spPr>
              <a:noFill/>
              <a:ln w="3175">
                <a:solidFill>
                  <a:schemeClr val="accent6">
                    <a:lumMod val="60000"/>
                    <a:lumOff val="40000"/>
                  </a:schemeClr>
                </a:solidFill>
              </a:ln>
              <a:effectLst/>
            </c:spPr>
          </c:marker>
          <c:cat>
            <c:strRef>
              <c:f>'Enter Data 1'!$B$1053:$C$1203</c:f>
              <c:strCache>
                <c:ptCount val="151"/>
                <c:pt idx="0">
                  <c:v> 1050</c:v>
                </c:pt>
                <c:pt idx="1">
                  <c:v> 1051</c:v>
                </c:pt>
                <c:pt idx="2">
                  <c:v> 1052</c:v>
                </c:pt>
                <c:pt idx="3">
                  <c:v> 1053</c:v>
                </c:pt>
                <c:pt idx="4">
                  <c:v> 1054</c:v>
                </c:pt>
                <c:pt idx="5">
                  <c:v> 1055</c:v>
                </c:pt>
                <c:pt idx="6">
                  <c:v> 1056</c:v>
                </c:pt>
                <c:pt idx="7">
                  <c:v> 1057</c:v>
                </c:pt>
                <c:pt idx="8">
                  <c:v> 1058</c:v>
                </c:pt>
                <c:pt idx="9">
                  <c:v> 1059</c:v>
                </c:pt>
                <c:pt idx="10">
                  <c:v> 1060</c:v>
                </c:pt>
                <c:pt idx="11">
                  <c:v> 1061</c:v>
                </c:pt>
                <c:pt idx="12">
                  <c:v> 1062</c:v>
                </c:pt>
                <c:pt idx="13">
                  <c:v> 1063</c:v>
                </c:pt>
                <c:pt idx="14">
                  <c:v> 1064</c:v>
                </c:pt>
                <c:pt idx="15">
                  <c:v> 1065</c:v>
                </c:pt>
                <c:pt idx="16">
                  <c:v> 1066</c:v>
                </c:pt>
                <c:pt idx="17">
                  <c:v> 1067</c:v>
                </c:pt>
                <c:pt idx="18">
                  <c:v> 1068</c:v>
                </c:pt>
                <c:pt idx="19">
                  <c:v> 1069</c:v>
                </c:pt>
                <c:pt idx="20">
                  <c:v> 1070</c:v>
                </c:pt>
                <c:pt idx="21">
                  <c:v> 1071</c:v>
                </c:pt>
                <c:pt idx="22">
                  <c:v> 1072</c:v>
                </c:pt>
                <c:pt idx="23">
                  <c:v> 1073</c:v>
                </c:pt>
                <c:pt idx="24">
                  <c:v> 1074</c:v>
                </c:pt>
                <c:pt idx="25">
                  <c:v> 1075</c:v>
                </c:pt>
                <c:pt idx="26">
                  <c:v> 1076</c:v>
                </c:pt>
                <c:pt idx="27">
                  <c:v> 1077</c:v>
                </c:pt>
                <c:pt idx="28">
                  <c:v> 1078</c:v>
                </c:pt>
                <c:pt idx="29">
                  <c:v> 1079</c:v>
                </c:pt>
                <c:pt idx="30">
                  <c:v> 1080</c:v>
                </c:pt>
                <c:pt idx="31">
                  <c:v> 1081</c:v>
                </c:pt>
                <c:pt idx="32">
                  <c:v> 1082</c:v>
                </c:pt>
                <c:pt idx="33">
                  <c:v> 1083</c:v>
                </c:pt>
                <c:pt idx="34">
                  <c:v> 1084</c:v>
                </c:pt>
                <c:pt idx="35">
                  <c:v> 1085</c:v>
                </c:pt>
                <c:pt idx="36">
                  <c:v> 1086</c:v>
                </c:pt>
                <c:pt idx="37">
                  <c:v> 1087</c:v>
                </c:pt>
                <c:pt idx="38">
                  <c:v> 1088</c:v>
                </c:pt>
                <c:pt idx="39">
                  <c:v> 1089</c:v>
                </c:pt>
                <c:pt idx="40">
                  <c:v> 1090</c:v>
                </c:pt>
                <c:pt idx="41">
                  <c:v> 1091</c:v>
                </c:pt>
                <c:pt idx="42">
                  <c:v> 1092</c:v>
                </c:pt>
                <c:pt idx="43">
                  <c:v> 1093</c:v>
                </c:pt>
                <c:pt idx="44">
                  <c:v> 1094</c:v>
                </c:pt>
                <c:pt idx="45">
                  <c:v> 1095</c:v>
                </c:pt>
                <c:pt idx="46">
                  <c:v> 1096</c:v>
                </c:pt>
                <c:pt idx="47">
                  <c:v> 1097</c:v>
                </c:pt>
                <c:pt idx="48">
                  <c:v> 1098</c:v>
                </c:pt>
                <c:pt idx="49">
                  <c:v> 1099</c:v>
                </c:pt>
                <c:pt idx="50">
                  <c:v> 1100</c:v>
                </c:pt>
                <c:pt idx="51">
                  <c:v> 1101</c:v>
                </c:pt>
                <c:pt idx="52">
                  <c:v> 1102</c:v>
                </c:pt>
                <c:pt idx="53">
                  <c:v> 1103</c:v>
                </c:pt>
                <c:pt idx="54">
                  <c:v> 1104</c:v>
                </c:pt>
                <c:pt idx="55">
                  <c:v> 1105</c:v>
                </c:pt>
                <c:pt idx="56">
                  <c:v> 1106</c:v>
                </c:pt>
                <c:pt idx="57">
                  <c:v> 1107</c:v>
                </c:pt>
                <c:pt idx="58">
                  <c:v> 1108</c:v>
                </c:pt>
                <c:pt idx="59">
                  <c:v> 1109</c:v>
                </c:pt>
                <c:pt idx="60">
                  <c:v> 1110</c:v>
                </c:pt>
                <c:pt idx="61">
                  <c:v> 1111</c:v>
                </c:pt>
                <c:pt idx="62">
                  <c:v> 1112</c:v>
                </c:pt>
                <c:pt idx="63">
                  <c:v> 1113</c:v>
                </c:pt>
                <c:pt idx="64">
                  <c:v> 1114</c:v>
                </c:pt>
                <c:pt idx="65">
                  <c:v> 1115</c:v>
                </c:pt>
                <c:pt idx="66">
                  <c:v> 1116</c:v>
                </c:pt>
                <c:pt idx="67">
                  <c:v> 1117</c:v>
                </c:pt>
                <c:pt idx="68">
                  <c:v> 1118</c:v>
                </c:pt>
                <c:pt idx="69">
                  <c:v> 1119</c:v>
                </c:pt>
                <c:pt idx="70">
                  <c:v> 1120</c:v>
                </c:pt>
                <c:pt idx="71">
                  <c:v> 1121</c:v>
                </c:pt>
                <c:pt idx="72">
                  <c:v> 1122</c:v>
                </c:pt>
                <c:pt idx="73">
                  <c:v> 1123</c:v>
                </c:pt>
                <c:pt idx="74">
                  <c:v> 1124</c:v>
                </c:pt>
                <c:pt idx="75">
                  <c:v> 1125</c:v>
                </c:pt>
                <c:pt idx="76">
                  <c:v> 1126</c:v>
                </c:pt>
                <c:pt idx="77">
                  <c:v> 1127</c:v>
                </c:pt>
                <c:pt idx="78">
                  <c:v> 1128</c:v>
                </c:pt>
                <c:pt idx="79">
                  <c:v> 1129</c:v>
                </c:pt>
                <c:pt idx="80">
                  <c:v> 1130</c:v>
                </c:pt>
                <c:pt idx="81">
                  <c:v> 1131</c:v>
                </c:pt>
                <c:pt idx="82">
                  <c:v> 1132</c:v>
                </c:pt>
                <c:pt idx="83">
                  <c:v> 1133</c:v>
                </c:pt>
                <c:pt idx="84">
                  <c:v> 1134</c:v>
                </c:pt>
                <c:pt idx="85">
                  <c:v> 1135</c:v>
                </c:pt>
                <c:pt idx="86">
                  <c:v> 1136</c:v>
                </c:pt>
                <c:pt idx="87">
                  <c:v> 1137</c:v>
                </c:pt>
                <c:pt idx="88">
                  <c:v> 1138</c:v>
                </c:pt>
                <c:pt idx="89">
                  <c:v> 1139</c:v>
                </c:pt>
                <c:pt idx="90">
                  <c:v> 1140</c:v>
                </c:pt>
                <c:pt idx="91">
                  <c:v> 1141</c:v>
                </c:pt>
                <c:pt idx="92">
                  <c:v> 1142</c:v>
                </c:pt>
                <c:pt idx="93">
                  <c:v> 1143</c:v>
                </c:pt>
                <c:pt idx="94">
                  <c:v> 1144</c:v>
                </c:pt>
                <c:pt idx="95">
                  <c:v> 1145</c:v>
                </c:pt>
                <c:pt idx="96">
                  <c:v> 1146</c:v>
                </c:pt>
                <c:pt idx="97">
                  <c:v> 1147</c:v>
                </c:pt>
                <c:pt idx="98">
                  <c:v> 1148</c:v>
                </c:pt>
                <c:pt idx="99">
                  <c:v> 1149</c:v>
                </c:pt>
                <c:pt idx="100">
                  <c:v> 1150</c:v>
                </c:pt>
                <c:pt idx="101">
                  <c:v> 1151</c:v>
                </c:pt>
                <c:pt idx="102">
                  <c:v> 1152</c:v>
                </c:pt>
                <c:pt idx="103">
                  <c:v> 1153</c:v>
                </c:pt>
                <c:pt idx="104">
                  <c:v> 1154</c:v>
                </c:pt>
                <c:pt idx="105">
                  <c:v> 1155</c:v>
                </c:pt>
                <c:pt idx="106">
                  <c:v> 1156</c:v>
                </c:pt>
                <c:pt idx="107">
                  <c:v> 1157</c:v>
                </c:pt>
                <c:pt idx="108">
                  <c:v> 1158</c:v>
                </c:pt>
                <c:pt idx="109">
                  <c:v> 1159</c:v>
                </c:pt>
                <c:pt idx="110">
                  <c:v> 1160</c:v>
                </c:pt>
                <c:pt idx="111">
                  <c:v> 1161</c:v>
                </c:pt>
                <c:pt idx="112">
                  <c:v> 1162</c:v>
                </c:pt>
                <c:pt idx="113">
                  <c:v> 1163</c:v>
                </c:pt>
                <c:pt idx="114">
                  <c:v> 1164</c:v>
                </c:pt>
                <c:pt idx="115">
                  <c:v> 1165</c:v>
                </c:pt>
                <c:pt idx="116">
                  <c:v> 1166</c:v>
                </c:pt>
                <c:pt idx="117">
                  <c:v> 1167</c:v>
                </c:pt>
                <c:pt idx="118">
                  <c:v> 1168</c:v>
                </c:pt>
                <c:pt idx="119">
                  <c:v> 1169</c:v>
                </c:pt>
                <c:pt idx="120">
                  <c:v> 1170</c:v>
                </c:pt>
                <c:pt idx="121">
                  <c:v> 1171</c:v>
                </c:pt>
                <c:pt idx="122">
                  <c:v> 1172</c:v>
                </c:pt>
                <c:pt idx="123">
                  <c:v> 1173</c:v>
                </c:pt>
                <c:pt idx="124">
                  <c:v> 1174</c:v>
                </c:pt>
                <c:pt idx="125">
                  <c:v> 1175</c:v>
                </c:pt>
                <c:pt idx="126">
                  <c:v> 1176</c:v>
                </c:pt>
                <c:pt idx="127">
                  <c:v> 1177</c:v>
                </c:pt>
                <c:pt idx="128">
                  <c:v> 1178</c:v>
                </c:pt>
                <c:pt idx="129">
                  <c:v> 1179</c:v>
                </c:pt>
                <c:pt idx="130">
                  <c:v> 1180</c:v>
                </c:pt>
                <c:pt idx="131">
                  <c:v> 1181</c:v>
                </c:pt>
                <c:pt idx="132">
                  <c:v> 1182</c:v>
                </c:pt>
                <c:pt idx="133">
                  <c:v> 1183</c:v>
                </c:pt>
                <c:pt idx="134">
                  <c:v> 1184</c:v>
                </c:pt>
                <c:pt idx="135">
                  <c:v> 1185</c:v>
                </c:pt>
                <c:pt idx="136">
                  <c:v> 1186</c:v>
                </c:pt>
                <c:pt idx="137">
                  <c:v> 1187</c:v>
                </c:pt>
                <c:pt idx="138">
                  <c:v> 1188</c:v>
                </c:pt>
                <c:pt idx="139">
                  <c:v> 1189</c:v>
                </c:pt>
                <c:pt idx="140">
                  <c:v> 1190</c:v>
                </c:pt>
                <c:pt idx="141">
                  <c:v> 1191</c:v>
                </c:pt>
                <c:pt idx="142">
                  <c:v> 1192</c:v>
                </c:pt>
                <c:pt idx="143">
                  <c:v> 1193</c:v>
                </c:pt>
                <c:pt idx="144">
                  <c:v> 1194</c:v>
                </c:pt>
                <c:pt idx="145">
                  <c:v> 1195</c:v>
                </c:pt>
                <c:pt idx="146">
                  <c:v> 1196</c:v>
                </c:pt>
                <c:pt idx="147">
                  <c:v> 1197</c:v>
                </c:pt>
                <c:pt idx="148">
                  <c:v> 1198</c:v>
                </c:pt>
                <c:pt idx="149">
                  <c:v> 1199</c:v>
                </c:pt>
                <c:pt idx="150">
                  <c:v> 1200</c:v>
                </c:pt>
              </c:strCache>
            </c:strRef>
          </c:cat>
          <c:val>
            <c:numRef>
              <c:f>'Enter Data 1'!$K$1053:$K$1203</c:f>
              <c:numCache>
                <c:formatCode>General</c:formatCode>
                <c:ptCount val="151"/>
              </c:numCache>
            </c:numRef>
          </c:val>
          <c:smooth val="0"/>
          <c:extLst>
            <c:ext xmlns:c16="http://schemas.microsoft.com/office/drawing/2014/chart" uri="{C3380CC4-5D6E-409C-BE32-E72D297353CC}">
              <c16:uniqueId val="{00000003-1006-D241-BD32-089239D125BE}"/>
            </c:ext>
          </c:extLst>
        </c:ser>
        <c:ser>
          <c:idx val="3"/>
          <c:order val="3"/>
          <c:spPr>
            <a:ln w="12700" cap="rnd">
              <a:noFill/>
              <a:round/>
            </a:ln>
            <a:effectLst/>
          </c:spPr>
          <c:marker>
            <c:symbol val="circle"/>
            <c:size val="4"/>
            <c:spPr>
              <a:solidFill>
                <a:schemeClr val="accent6">
                  <a:lumMod val="60000"/>
                  <a:lumOff val="40000"/>
                </a:schemeClr>
              </a:solidFill>
              <a:ln w="3175">
                <a:solidFill>
                  <a:schemeClr val="accent6">
                    <a:lumMod val="60000"/>
                    <a:lumOff val="40000"/>
                  </a:schemeClr>
                </a:solidFill>
              </a:ln>
              <a:effectLst/>
            </c:spPr>
          </c:marker>
          <c:cat>
            <c:strRef>
              <c:f>'Enter Data 1'!$B$1053:$C$1203</c:f>
              <c:strCache>
                <c:ptCount val="151"/>
                <c:pt idx="0">
                  <c:v> 1050</c:v>
                </c:pt>
                <c:pt idx="1">
                  <c:v> 1051</c:v>
                </c:pt>
                <c:pt idx="2">
                  <c:v> 1052</c:v>
                </c:pt>
                <c:pt idx="3">
                  <c:v> 1053</c:v>
                </c:pt>
                <c:pt idx="4">
                  <c:v> 1054</c:v>
                </c:pt>
                <c:pt idx="5">
                  <c:v> 1055</c:v>
                </c:pt>
                <c:pt idx="6">
                  <c:v> 1056</c:v>
                </c:pt>
                <c:pt idx="7">
                  <c:v> 1057</c:v>
                </c:pt>
                <c:pt idx="8">
                  <c:v> 1058</c:v>
                </c:pt>
                <c:pt idx="9">
                  <c:v> 1059</c:v>
                </c:pt>
                <c:pt idx="10">
                  <c:v> 1060</c:v>
                </c:pt>
                <c:pt idx="11">
                  <c:v> 1061</c:v>
                </c:pt>
                <c:pt idx="12">
                  <c:v> 1062</c:v>
                </c:pt>
                <c:pt idx="13">
                  <c:v> 1063</c:v>
                </c:pt>
                <c:pt idx="14">
                  <c:v> 1064</c:v>
                </c:pt>
                <c:pt idx="15">
                  <c:v> 1065</c:v>
                </c:pt>
                <c:pt idx="16">
                  <c:v> 1066</c:v>
                </c:pt>
                <c:pt idx="17">
                  <c:v> 1067</c:v>
                </c:pt>
                <c:pt idx="18">
                  <c:v> 1068</c:v>
                </c:pt>
                <c:pt idx="19">
                  <c:v> 1069</c:v>
                </c:pt>
                <c:pt idx="20">
                  <c:v> 1070</c:v>
                </c:pt>
                <c:pt idx="21">
                  <c:v> 1071</c:v>
                </c:pt>
                <c:pt idx="22">
                  <c:v> 1072</c:v>
                </c:pt>
                <c:pt idx="23">
                  <c:v> 1073</c:v>
                </c:pt>
                <c:pt idx="24">
                  <c:v> 1074</c:v>
                </c:pt>
                <c:pt idx="25">
                  <c:v> 1075</c:v>
                </c:pt>
                <c:pt idx="26">
                  <c:v> 1076</c:v>
                </c:pt>
                <c:pt idx="27">
                  <c:v> 1077</c:v>
                </c:pt>
                <c:pt idx="28">
                  <c:v> 1078</c:v>
                </c:pt>
                <c:pt idx="29">
                  <c:v> 1079</c:v>
                </c:pt>
                <c:pt idx="30">
                  <c:v> 1080</c:v>
                </c:pt>
                <c:pt idx="31">
                  <c:v> 1081</c:v>
                </c:pt>
                <c:pt idx="32">
                  <c:v> 1082</c:v>
                </c:pt>
                <c:pt idx="33">
                  <c:v> 1083</c:v>
                </c:pt>
                <c:pt idx="34">
                  <c:v> 1084</c:v>
                </c:pt>
                <c:pt idx="35">
                  <c:v> 1085</c:v>
                </c:pt>
                <c:pt idx="36">
                  <c:v> 1086</c:v>
                </c:pt>
                <c:pt idx="37">
                  <c:v> 1087</c:v>
                </c:pt>
                <c:pt idx="38">
                  <c:v> 1088</c:v>
                </c:pt>
                <c:pt idx="39">
                  <c:v> 1089</c:v>
                </c:pt>
                <c:pt idx="40">
                  <c:v> 1090</c:v>
                </c:pt>
                <c:pt idx="41">
                  <c:v> 1091</c:v>
                </c:pt>
                <c:pt idx="42">
                  <c:v> 1092</c:v>
                </c:pt>
                <c:pt idx="43">
                  <c:v> 1093</c:v>
                </c:pt>
                <c:pt idx="44">
                  <c:v> 1094</c:v>
                </c:pt>
                <c:pt idx="45">
                  <c:v> 1095</c:v>
                </c:pt>
                <c:pt idx="46">
                  <c:v> 1096</c:v>
                </c:pt>
                <c:pt idx="47">
                  <c:v> 1097</c:v>
                </c:pt>
                <c:pt idx="48">
                  <c:v> 1098</c:v>
                </c:pt>
                <c:pt idx="49">
                  <c:v> 1099</c:v>
                </c:pt>
                <c:pt idx="50">
                  <c:v> 1100</c:v>
                </c:pt>
                <c:pt idx="51">
                  <c:v> 1101</c:v>
                </c:pt>
                <c:pt idx="52">
                  <c:v> 1102</c:v>
                </c:pt>
                <c:pt idx="53">
                  <c:v> 1103</c:v>
                </c:pt>
                <c:pt idx="54">
                  <c:v> 1104</c:v>
                </c:pt>
                <c:pt idx="55">
                  <c:v> 1105</c:v>
                </c:pt>
                <c:pt idx="56">
                  <c:v> 1106</c:v>
                </c:pt>
                <c:pt idx="57">
                  <c:v> 1107</c:v>
                </c:pt>
                <c:pt idx="58">
                  <c:v> 1108</c:v>
                </c:pt>
                <c:pt idx="59">
                  <c:v> 1109</c:v>
                </c:pt>
                <c:pt idx="60">
                  <c:v> 1110</c:v>
                </c:pt>
                <c:pt idx="61">
                  <c:v> 1111</c:v>
                </c:pt>
                <c:pt idx="62">
                  <c:v> 1112</c:v>
                </c:pt>
                <c:pt idx="63">
                  <c:v> 1113</c:v>
                </c:pt>
                <c:pt idx="64">
                  <c:v> 1114</c:v>
                </c:pt>
                <c:pt idx="65">
                  <c:v> 1115</c:v>
                </c:pt>
                <c:pt idx="66">
                  <c:v> 1116</c:v>
                </c:pt>
                <c:pt idx="67">
                  <c:v> 1117</c:v>
                </c:pt>
                <c:pt idx="68">
                  <c:v> 1118</c:v>
                </c:pt>
                <c:pt idx="69">
                  <c:v> 1119</c:v>
                </c:pt>
                <c:pt idx="70">
                  <c:v> 1120</c:v>
                </c:pt>
                <c:pt idx="71">
                  <c:v> 1121</c:v>
                </c:pt>
                <c:pt idx="72">
                  <c:v> 1122</c:v>
                </c:pt>
                <c:pt idx="73">
                  <c:v> 1123</c:v>
                </c:pt>
                <c:pt idx="74">
                  <c:v> 1124</c:v>
                </c:pt>
                <c:pt idx="75">
                  <c:v> 1125</c:v>
                </c:pt>
                <c:pt idx="76">
                  <c:v> 1126</c:v>
                </c:pt>
                <c:pt idx="77">
                  <c:v> 1127</c:v>
                </c:pt>
                <c:pt idx="78">
                  <c:v> 1128</c:v>
                </c:pt>
                <c:pt idx="79">
                  <c:v> 1129</c:v>
                </c:pt>
                <c:pt idx="80">
                  <c:v> 1130</c:v>
                </c:pt>
                <c:pt idx="81">
                  <c:v> 1131</c:v>
                </c:pt>
                <c:pt idx="82">
                  <c:v> 1132</c:v>
                </c:pt>
                <c:pt idx="83">
                  <c:v> 1133</c:v>
                </c:pt>
                <c:pt idx="84">
                  <c:v> 1134</c:v>
                </c:pt>
                <c:pt idx="85">
                  <c:v> 1135</c:v>
                </c:pt>
                <c:pt idx="86">
                  <c:v> 1136</c:v>
                </c:pt>
                <c:pt idx="87">
                  <c:v> 1137</c:v>
                </c:pt>
                <c:pt idx="88">
                  <c:v> 1138</c:v>
                </c:pt>
                <c:pt idx="89">
                  <c:v> 1139</c:v>
                </c:pt>
                <c:pt idx="90">
                  <c:v> 1140</c:v>
                </c:pt>
                <c:pt idx="91">
                  <c:v> 1141</c:v>
                </c:pt>
                <c:pt idx="92">
                  <c:v> 1142</c:v>
                </c:pt>
                <c:pt idx="93">
                  <c:v> 1143</c:v>
                </c:pt>
                <c:pt idx="94">
                  <c:v> 1144</c:v>
                </c:pt>
                <c:pt idx="95">
                  <c:v> 1145</c:v>
                </c:pt>
                <c:pt idx="96">
                  <c:v> 1146</c:v>
                </c:pt>
                <c:pt idx="97">
                  <c:v> 1147</c:v>
                </c:pt>
                <c:pt idx="98">
                  <c:v> 1148</c:v>
                </c:pt>
                <c:pt idx="99">
                  <c:v> 1149</c:v>
                </c:pt>
                <c:pt idx="100">
                  <c:v> 1150</c:v>
                </c:pt>
                <c:pt idx="101">
                  <c:v> 1151</c:v>
                </c:pt>
                <c:pt idx="102">
                  <c:v> 1152</c:v>
                </c:pt>
                <c:pt idx="103">
                  <c:v> 1153</c:v>
                </c:pt>
                <c:pt idx="104">
                  <c:v> 1154</c:v>
                </c:pt>
                <c:pt idx="105">
                  <c:v> 1155</c:v>
                </c:pt>
                <c:pt idx="106">
                  <c:v> 1156</c:v>
                </c:pt>
                <c:pt idx="107">
                  <c:v> 1157</c:v>
                </c:pt>
                <c:pt idx="108">
                  <c:v> 1158</c:v>
                </c:pt>
                <c:pt idx="109">
                  <c:v> 1159</c:v>
                </c:pt>
                <c:pt idx="110">
                  <c:v> 1160</c:v>
                </c:pt>
                <c:pt idx="111">
                  <c:v> 1161</c:v>
                </c:pt>
                <c:pt idx="112">
                  <c:v> 1162</c:v>
                </c:pt>
                <c:pt idx="113">
                  <c:v> 1163</c:v>
                </c:pt>
                <c:pt idx="114">
                  <c:v> 1164</c:v>
                </c:pt>
                <c:pt idx="115">
                  <c:v> 1165</c:v>
                </c:pt>
                <c:pt idx="116">
                  <c:v> 1166</c:v>
                </c:pt>
                <c:pt idx="117">
                  <c:v> 1167</c:v>
                </c:pt>
                <c:pt idx="118">
                  <c:v> 1168</c:v>
                </c:pt>
                <c:pt idx="119">
                  <c:v> 1169</c:v>
                </c:pt>
                <c:pt idx="120">
                  <c:v> 1170</c:v>
                </c:pt>
                <c:pt idx="121">
                  <c:v> 1171</c:v>
                </c:pt>
                <c:pt idx="122">
                  <c:v> 1172</c:v>
                </c:pt>
                <c:pt idx="123">
                  <c:v> 1173</c:v>
                </c:pt>
                <c:pt idx="124">
                  <c:v> 1174</c:v>
                </c:pt>
                <c:pt idx="125">
                  <c:v> 1175</c:v>
                </c:pt>
                <c:pt idx="126">
                  <c:v> 1176</c:v>
                </c:pt>
                <c:pt idx="127">
                  <c:v> 1177</c:v>
                </c:pt>
                <c:pt idx="128">
                  <c:v> 1178</c:v>
                </c:pt>
                <c:pt idx="129">
                  <c:v> 1179</c:v>
                </c:pt>
                <c:pt idx="130">
                  <c:v> 1180</c:v>
                </c:pt>
                <c:pt idx="131">
                  <c:v> 1181</c:v>
                </c:pt>
                <c:pt idx="132">
                  <c:v> 1182</c:v>
                </c:pt>
                <c:pt idx="133">
                  <c:v> 1183</c:v>
                </c:pt>
                <c:pt idx="134">
                  <c:v> 1184</c:v>
                </c:pt>
                <c:pt idx="135">
                  <c:v> 1185</c:v>
                </c:pt>
                <c:pt idx="136">
                  <c:v> 1186</c:v>
                </c:pt>
                <c:pt idx="137">
                  <c:v> 1187</c:v>
                </c:pt>
                <c:pt idx="138">
                  <c:v> 1188</c:v>
                </c:pt>
                <c:pt idx="139">
                  <c:v> 1189</c:v>
                </c:pt>
                <c:pt idx="140">
                  <c:v> 1190</c:v>
                </c:pt>
                <c:pt idx="141">
                  <c:v> 1191</c:v>
                </c:pt>
                <c:pt idx="142">
                  <c:v> 1192</c:v>
                </c:pt>
                <c:pt idx="143">
                  <c:v> 1193</c:v>
                </c:pt>
                <c:pt idx="144">
                  <c:v> 1194</c:v>
                </c:pt>
                <c:pt idx="145">
                  <c:v> 1195</c:v>
                </c:pt>
                <c:pt idx="146">
                  <c:v> 1196</c:v>
                </c:pt>
                <c:pt idx="147">
                  <c:v> 1197</c:v>
                </c:pt>
                <c:pt idx="148">
                  <c:v> 1198</c:v>
                </c:pt>
                <c:pt idx="149">
                  <c:v> 1199</c:v>
                </c:pt>
                <c:pt idx="150">
                  <c:v> 1200</c:v>
                </c:pt>
              </c:strCache>
            </c:strRef>
          </c:cat>
          <c:val>
            <c:numRef>
              <c:f>'Enter Data 1'!$L$1053:$L$1203</c:f>
              <c:numCache>
                <c:formatCode>General</c:formatCode>
                <c:ptCount val="151"/>
              </c:numCache>
            </c:numRef>
          </c:val>
          <c:smooth val="0"/>
          <c:extLst>
            <c:ext xmlns:c16="http://schemas.microsoft.com/office/drawing/2014/chart" uri="{C3380CC4-5D6E-409C-BE32-E72D297353CC}">
              <c16:uniqueId val="{00000004-1006-D241-BD32-089239D125BE}"/>
            </c:ext>
          </c:extLst>
        </c:ser>
        <c:ser>
          <c:idx val="4"/>
          <c:order val="4"/>
          <c:spPr>
            <a:ln w="12700" cap="rnd">
              <a:noFill/>
              <a:round/>
            </a:ln>
            <a:effectLst/>
          </c:spPr>
          <c:marker>
            <c:symbol val="circle"/>
            <c:size val="4"/>
            <c:spPr>
              <a:noFill/>
              <a:ln w="3175">
                <a:solidFill>
                  <a:schemeClr val="accent6">
                    <a:lumMod val="60000"/>
                    <a:lumOff val="40000"/>
                  </a:schemeClr>
                </a:solidFill>
              </a:ln>
              <a:effectLst/>
            </c:spPr>
          </c:marker>
          <c:cat>
            <c:strRef>
              <c:f>'Enter Data 1'!$B$1053:$C$1203</c:f>
              <c:strCache>
                <c:ptCount val="151"/>
                <c:pt idx="0">
                  <c:v> 1050</c:v>
                </c:pt>
                <c:pt idx="1">
                  <c:v> 1051</c:v>
                </c:pt>
                <c:pt idx="2">
                  <c:v> 1052</c:v>
                </c:pt>
                <c:pt idx="3">
                  <c:v> 1053</c:v>
                </c:pt>
                <c:pt idx="4">
                  <c:v> 1054</c:v>
                </c:pt>
                <c:pt idx="5">
                  <c:v> 1055</c:v>
                </c:pt>
                <c:pt idx="6">
                  <c:v> 1056</c:v>
                </c:pt>
                <c:pt idx="7">
                  <c:v> 1057</c:v>
                </c:pt>
                <c:pt idx="8">
                  <c:v> 1058</c:v>
                </c:pt>
                <c:pt idx="9">
                  <c:v> 1059</c:v>
                </c:pt>
                <c:pt idx="10">
                  <c:v> 1060</c:v>
                </c:pt>
                <c:pt idx="11">
                  <c:v> 1061</c:v>
                </c:pt>
                <c:pt idx="12">
                  <c:v> 1062</c:v>
                </c:pt>
                <c:pt idx="13">
                  <c:v> 1063</c:v>
                </c:pt>
                <c:pt idx="14">
                  <c:v> 1064</c:v>
                </c:pt>
                <c:pt idx="15">
                  <c:v> 1065</c:v>
                </c:pt>
                <c:pt idx="16">
                  <c:v> 1066</c:v>
                </c:pt>
                <c:pt idx="17">
                  <c:v> 1067</c:v>
                </c:pt>
                <c:pt idx="18">
                  <c:v> 1068</c:v>
                </c:pt>
                <c:pt idx="19">
                  <c:v> 1069</c:v>
                </c:pt>
                <c:pt idx="20">
                  <c:v> 1070</c:v>
                </c:pt>
                <c:pt idx="21">
                  <c:v> 1071</c:v>
                </c:pt>
                <c:pt idx="22">
                  <c:v> 1072</c:v>
                </c:pt>
                <c:pt idx="23">
                  <c:v> 1073</c:v>
                </c:pt>
                <c:pt idx="24">
                  <c:v> 1074</c:v>
                </c:pt>
                <c:pt idx="25">
                  <c:v> 1075</c:v>
                </c:pt>
                <c:pt idx="26">
                  <c:v> 1076</c:v>
                </c:pt>
                <c:pt idx="27">
                  <c:v> 1077</c:v>
                </c:pt>
                <c:pt idx="28">
                  <c:v> 1078</c:v>
                </c:pt>
                <c:pt idx="29">
                  <c:v> 1079</c:v>
                </c:pt>
                <c:pt idx="30">
                  <c:v> 1080</c:v>
                </c:pt>
                <c:pt idx="31">
                  <c:v> 1081</c:v>
                </c:pt>
                <c:pt idx="32">
                  <c:v> 1082</c:v>
                </c:pt>
                <c:pt idx="33">
                  <c:v> 1083</c:v>
                </c:pt>
                <c:pt idx="34">
                  <c:v> 1084</c:v>
                </c:pt>
                <c:pt idx="35">
                  <c:v> 1085</c:v>
                </c:pt>
                <c:pt idx="36">
                  <c:v> 1086</c:v>
                </c:pt>
                <c:pt idx="37">
                  <c:v> 1087</c:v>
                </c:pt>
                <c:pt idx="38">
                  <c:v> 1088</c:v>
                </c:pt>
                <c:pt idx="39">
                  <c:v> 1089</c:v>
                </c:pt>
                <c:pt idx="40">
                  <c:v> 1090</c:v>
                </c:pt>
                <c:pt idx="41">
                  <c:v> 1091</c:v>
                </c:pt>
                <c:pt idx="42">
                  <c:v> 1092</c:v>
                </c:pt>
                <c:pt idx="43">
                  <c:v> 1093</c:v>
                </c:pt>
                <c:pt idx="44">
                  <c:v> 1094</c:v>
                </c:pt>
                <c:pt idx="45">
                  <c:v> 1095</c:v>
                </c:pt>
                <c:pt idx="46">
                  <c:v> 1096</c:v>
                </c:pt>
                <c:pt idx="47">
                  <c:v> 1097</c:v>
                </c:pt>
                <c:pt idx="48">
                  <c:v> 1098</c:v>
                </c:pt>
                <c:pt idx="49">
                  <c:v> 1099</c:v>
                </c:pt>
                <c:pt idx="50">
                  <c:v> 1100</c:v>
                </c:pt>
                <c:pt idx="51">
                  <c:v> 1101</c:v>
                </c:pt>
                <c:pt idx="52">
                  <c:v> 1102</c:v>
                </c:pt>
                <c:pt idx="53">
                  <c:v> 1103</c:v>
                </c:pt>
                <c:pt idx="54">
                  <c:v> 1104</c:v>
                </c:pt>
                <c:pt idx="55">
                  <c:v> 1105</c:v>
                </c:pt>
                <c:pt idx="56">
                  <c:v> 1106</c:v>
                </c:pt>
                <c:pt idx="57">
                  <c:v> 1107</c:v>
                </c:pt>
                <c:pt idx="58">
                  <c:v> 1108</c:v>
                </c:pt>
                <c:pt idx="59">
                  <c:v> 1109</c:v>
                </c:pt>
                <c:pt idx="60">
                  <c:v> 1110</c:v>
                </c:pt>
                <c:pt idx="61">
                  <c:v> 1111</c:v>
                </c:pt>
                <c:pt idx="62">
                  <c:v> 1112</c:v>
                </c:pt>
                <c:pt idx="63">
                  <c:v> 1113</c:v>
                </c:pt>
                <c:pt idx="64">
                  <c:v> 1114</c:v>
                </c:pt>
                <c:pt idx="65">
                  <c:v> 1115</c:v>
                </c:pt>
                <c:pt idx="66">
                  <c:v> 1116</c:v>
                </c:pt>
                <c:pt idx="67">
                  <c:v> 1117</c:v>
                </c:pt>
                <c:pt idx="68">
                  <c:v> 1118</c:v>
                </c:pt>
                <c:pt idx="69">
                  <c:v> 1119</c:v>
                </c:pt>
                <c:pt idx="70">
                  <c:v> 1120</c:v>
                </c:pt>
                <c:pt idx="71">
                  <c:v> 1121</c:v>
                </c:pt>
                <c:pt idx="72">
                  <c:v> 1122</c:v>
                </c:pt>
                <c:pt idx="73">
                  <c:v> 1123</c:v>
                </c:pt>
                <c:pt idx="74">
                  <c:v> 1124</c:v>
                </c:pt>
                <c:pt idx="75">
                  <c:v> 1125</c:v>
                </c:pt>
                <c:pt idx="76">
                  <c:v> 1126</c:v>
                </c:pt>
                <c:pt idx="77">
                  <c:v> 1127</c:v>
                </c:pt>
                <c:pt idx="78">
                  <c:v> 1128</c:v>
                </c:pt>
                <c:pt idx="79">
                  <c:v> 1129</c:v>
                </c:pt>
                <c:pt idx="80">
                  <c:v> 1130</c:v>
                </c:pt>
                <c:pt idx="81">
                  <c:v> 1131</c:v>
                </c:pt>
                <c:pt idx="82">
                  <c:v> 1132</c:v>
                </c:pt>
                <c:pt idx="83">
                  <c:v> 1133</c:v>
                </c:pt>
                <c:pt idx="84">
                  <c:v> 1134</c:v>
                </c:pt>
                <c:pt idx="85">
                  <c:v> 1135</c:v>
                </c:pt>
                <c:pt idx="86">
                  <c:v> 1136</c:v>
                </c:pt>
                <c:pt idx="87">
                  <c:v> 1137</c:v>
                </c:pt>
                <c:pt idx="88">
                  <c:v> 1138</c:v>
                </c:pt>
                <c:pt idx="89">
                  <c:v> 1139</c:v>
                </c:pt>
                <c:pt idx="90">
                  <c:v> 1140</c:v>
                </c:pt>
                <c:pt idx="91">
                  <c:v> 1141</c:v>
                </c:pt>
                <c:pt idx="92">
                  <c:v> 1142</c:v>
                </c:pt>
                <c:pt idx="93">
                  <c:v> 1143</c:v>
                </c:pt>
                <c:pt idx="94">
                  <c:v> 1144</c:v>
                </c:pt>
                <c:pt idx="95">
                  <c:v> 1145</c:v>
                </c:pt>
                <c:pt idx="96">
                  <c:v> 1146</c:v>
                </c:pt>
                <c:pt idx="97">
                  <c:v> 1147</c:v>
                </c:pt>
                <c:pt idx="98">
                  <c:v> 1148</c:v>
                </c:pt>
                <c:pt idx="99">
                  <c:v> 1149</c:v>
                </c:pt>
                <c:pt idx="100">
                  <c:v> 1150</c:v>
                </c:pt>
                <c:pt idx="101">
                  <c:v> 1151</c:v>
                </c:pt>
                <c:pt idx="102">
                  <c:v> 1152</c:v>
                </c:pt>
                <c:pt idx="103">
                  <c:v> 1153</c:v>
                </c:pt>
                <c:pt idx="104">
                  <c:v> 1154</c:v>
                </c:pt>
                <c:pt idx="105">
                  <c:v> 1155</c:v>
                </c:pt>
                <c:pt idx="106">
                  <c:v> 1156</c:v>
                </c:pt>
                <c:pt idx="107">
                  <c:v> 1157</c:v>
                </c:pt>
                <c:pt idx="108">
                  <c:v> 1158</c:v>
                </c:pt>
                <c:pt idx="109">
                  <c:v> 1159</c:v>
                </c:pt>
                <c:pt idx="110">
                  <c:v> 1160</c:v>
                </c:pt>
                <c:pt idx="111">
                  <c:v> 1161</c:v>
                </c:pt>
                <c:pt idx="112">
                  <c:v> 1162</c:v>
                </c:pt>
                <c:pt idx="113">
                  <c:v> 1163</c:v>
                </c:pt>
                <c:pt idx="114">
                  <c:v> 1164</c:v>
                </c:pt>
                <c:pt idx="115">
                  <c:v> 1165</c:v>
                </c:pt>
                <c:pt idx="116">
                  <c:v> 1166</c:v>
                </c:pt>
                <c:pt idx="117">
                  <c:v> 1167</c:v>
                </c:pt>
                <c:pt idx="118">
                  <c:v> 1168</c:v>
                </c:pt>
                <c:pt idx="119">
                  <c:v> 1169</c:v>
                </c:pt>
                <c:pt idx="120">
                  <c:v> 1170</c:v>
                </c:pt>
                <c:pt idx="121">
                  <c:v> 1171</c:v>
                </c:pt>
                <c:pt idx="122">
                  <c:v> 1172</c:v>
                </c:pt>
                <c:pt idx="123">
                  <c:v> 1173</c:v>
                </c:pt>
                <c:pt idx="124">
                  <c:v> 1174</c:v>
                </c:pt>
                <c:pt idx="125">
                  <c:v> 1175</c:v>
                </c:pt>
                <c:pt idx="126">
                  <c:v> 1176</c:v>
                </c:pt>
                <c:pt idx="127">
                  <c:v> 1177</c:v>
                </c:pt>
                <c:pt idx="128">
                  <c:v> 1178</c:v>
                </c:pt>
                <c:pt idx="129">
                  <c:v> 1179</c:v>
                </c:pt>
                <c:pt idx="130">
                  <c:v> 1180</c:v>
                </c:pt>
                <c:pt idx="131">
                  <c:v> 1181</c:v>
                </c:pt>
                <c:pt idx="132">
                  <c:v> 1182</c:v>
                </c:pt>
                <c:pt idx="133">
                  <c:v> 1183</c:v>
                </c:pt>
                <c:pt idx="134">
                  <c:v> 1184</c:v>
                </c:pt>
                <c:pt idx="135">
                  <c:v> 1185</c:v>
                </c:pt>
                <c:pt idx="136">
                  <c:v> 1186</c:v>
                </c:pt>
                <c:pt idx="137">
                  <c:v> 1187</c:v>
                </c:pt>
                <c:pt idx="138">
                  <c:v> 1188</c:v>
                </c:pt>
                <c:pt idx="139">
                  <c:v> 1189</c:v>
                </c:pt>
                <c:pt idx="140">
                  <c:v> 1190</c:v>
                </c:pt>
                <c:pt idx="141">
                  <c:v> 1191</c:v>
                </c:pt>
                <c:pt idx="142">
                  <c:v> 1192</c:v>
                </c:pt>
                <c:pt idx="143">
                  <c:v> 1193</c:v>
                </c:pt>
                <c:pt idx="144">
                  <c:v> 1194</c:v>
                </c:pt>
                <c:pt idx="145">
                  <c:v> 1195</c:v>
                </c:pt>
                <c:pt idx="146">
                  <c:v> 1196</c:v>
                </c:pt>
                <c:pt idx="147">
                  <c:v> 1197</c:v>
                </c:pt>
                <c:pt idx="148">
                  <c:v> 1198</c:v>
                </c:pt>
                <c:pt idx="149">
                  <c:v> 1199</c:v>
                </c:pt>
                <c:pt idx="150">
                  <c:v> 1200</c:v>
                </c:pt>
              </c:strCache>
            </c:strRef>
          </c:cat>
          <c:val>
            <c:numRef>
              <c:f>'Enter Data 1'!$M$1053:$M$1203</c:f>
              <c:numCache>
                <c:formatCode>General</c:formatCode>
                <c:ptCount val="151"/>
              </c:numCache>
            </c:numRef>
          </c:val>
          <c:smooth val="0"/>
          <c:extLst>
            <c:ext xmlns:c16="http://schemas.microsoft.com/office/drawing/2014/chart" uri="{C3380CC4-5D6E-409C-BE32-E72D297353CC}">
              <c16:uniqueId val="{00000005-1006-D241-BD32-089239D125BE}"/>
            </c:ext>
          </c:extLst>
        </c:ser>
        <c:ser>
          <c:idx val="5"/>
          <c:order val="5"/>
          <c:spPr>
            <a:ln w="28575" cap="rnd">
              <a:noFill/>
              <a:round/>
            </a:ln>
            <a:effectLst/>
          </c:spPr>
          <c:marker>
            <c:symbol val="circle"/>
            <c:size val="4"/>
            <c:spPr>
              <a:solidFill>
                <a:schemeClr val="accent6">
                  <a:lumMod val="60000"/>
                  <a:lumOff val="40000"/>
                </a:schemeClr>
              </a:solidFill>
              <a:ln w="3175">
                <a:solidFill>
                  <a:schemeClr val="accent6">
                    <a:lumMod val="40000"/>
                    <a:lumOff val="60000"/>
                  </a:schemeClr>
                </a:solidFill>
              </a:ln>
              <a:effectLst/>
            </c:spPr>
          </c:marker>
          <c:cat>
            <c:strRef>
              <c:f>'Enter Data 1'!$B$1053:$C$1203</c:f>
              <c:strCache>
                <c:ptCount val="151"/>
                <c:pt idx="0">
                  <c:v> 1050</c:v>
                </c:pt>
                <c:pt idx="1">
                  <c:v> 1051</c:v>
                </c:pt>
                <c:pt idx="2">
                  <c:v> 1052</c:v>
                </c:pt>
                <c:pt idx="3">
                  <c:v> 1053</c:v>
                </c:pt>
                <c:pt idx="4">
                  <c:v> 1054</c:v>
                </c:pt>
                <c:pt idx="5">
                  <c:v> 1055</c:v>
                </c:pt>
                <c:pt idx="6">
                  <c:v> 1056</c:v>
                </c:pt>
                <c:pt idx="7">
                  <c:v> 1057</c:v>
                </c:pt>
                <c:pt idx="8">
                  <c:v> 1058</c:v>
                </c:pt>
                <c:pt idx="9">
                  <c:v> 1059</c:v>
                </c:pt>
                <c:pt idx="10">
                  <c:v> 1060</c:v>
                </c:pt>
                <c:pt idx="11">
                  <c:v> 1061</c:v>
                </c:pt>
                <c:pt idx="12">
                  <c:v> 1062</c:v>
                </c:pt>
                <c:pt idx="13">
                  <c:v> 1063</c:v>
                </c:pt>
                <c:pt idx="14">
                  <c:v> 1064</c:v>
                </c:pt>
                <c:pt idx="15">
                  <c:v> 1065</c:v>
                </c:pt>
                <c:pt idx="16">
                  <c:v> 1066</c:v>
                </c:pt>
                <c:pt idx="17">
                  <c:v> 1067</c:v>
                </c:pt>
                <c:pt idx="18">
                  <c:v> 1068</c:v>
                </c:pt>
                <c:pt idx="19">
                  <c:v> 1069</c:v>
                </c:pt>
                <c:pt idx="20">
                  <c:v> 1070</c:v>
                </c:pt>
                <c:pt idx="21">
                  <c:v> 1071</c:v>
                </c:pt>
                <c:pt idx="22">
                  <c:v> 1072</c:v>
                </c:pt>
                <c:pt idx="23">
                  <c:v> 1073</c:v>
                </c:pt>
                <c:pt idx="24">
                  <c:v> 1074</c:v>
                </c:pt>
                <c:pt idx="25">
                  <c:v> 1075</c:v>
                </c:pt>
                <c:pt idx="26">
                  <c:v> 1076</c:v>
                </c:pt>
                <c:pt idx="27">
                  <c:v> 1077</c:v>
                </c:pt>
                <c:pt idx="28">
                  <c:v> 1078</c:v>
                </c:pt>
                <c:pt idx="29">
                  <c:v> 1079</c:v>
                </c:pt>
                <c:pt idx="30">
                  <c:v> 1080</c:v>
                </c:pt>
                <c:pt idx="31">
                  <c:v> 1081</c:v>
                </c:pt>
                <c:pt idx="32">
                  <c:v> 1082</c:v>
                </c:pt>
                <c:pt idx="33">
                  <c:v> 1083</c:v>
                </c:pt>
                <c:pt idx="34">
                  <c:v> 1084</c:v>
                </c:pt>
                <c:pt idx="35">
                  <c:v> 1085</c:v>
                </c:pt>
                <c:pt idx="36">
                  <c:v> 1086</c:v>
                </c:pt>
                <c:pt idx="37">
                  <c:v> 1087</c:v>
                </c:pt>
                <c:pt idx="38">
                  <c:v> 1088</c:v>
                </c:pt>
                <c:pt idx="39">
                  <c:v> 1089</c:v>
                </c:pt>
                <c:pt idx="40">
                  <c:v> 1090</c:v>
                </c:pt>
                <c:pt idx="41">
                  <c:v> 1091</c:v>
                </c:pt>
                <c:pt idx="42">
                  <c:v> 1092</c:v>
                </c:pt>
                <c:pt idx="43">
                  <c:v> 1093</c:v>
                </c:pt>
                <c:pt idx="44">
                  <c:v> 1094</c:v>
                </c:pt>
                <c:pt idx="45">
                  <c:v> 1095</c:v>
                </c:pt>
                <c:pt idx="46">
                  <c:v> 1096</c:v>
                </c:pt>
                <c:pt idx="47">
                  <c:v> 1097</c:v>
                </c:pt>
                <c:pt idx="48">
                  <c:v> 1098</c:v>
                </c:pt>
                <c:pt idx="49">
                  <c:v> 1099</c:v>
                </c:pt>
                <c:pt idx="50">
                  <c:v> 1100</c:v>
                </c:pt>
                <c:pt idx="51">
                  <c:v> 1101</c:v>
                </c:pt>
                <c:pt idx="52">
                  <c:v> 1102</c:v>
                </c:pt>
                <c:pt idx="53">
                  <c:v> 1103</c:v>
                </c:pt>
                <c:pt idx="54">
                  <c:v> 1104</c:v>
                </c:pt>
                <c:pt idx="55">
                  <c:v> 1105</c:v>
                </c:pt>
                <c:pt idx="56">
                  <c:v> 1106</c:v>
                </c:pt>
                <c:pt idx="57">
                  <c:v> 1107</c:v>
                </c:pt>
                <c:pt idx="58">
                  <c:v> 1108</c:v>
                </c:pt>
                <c:pt idx="59">
                  <c:v> 1109</c:v>
                </c:pt>
                <c:pt idx="60">
                  <c:v> 1110</c:v>
                </c:pt>
                <c:pt idx="61">
                  <c:v> 1111</c:v>
                </c:pt>
                <c:pt idx="62">
                  <c:v> 1112</c:v>
                </c:pt>
                <c:pt idx="63">
                  <c:v> 1113</c:v>
                </c:pt>
                <c:pt idx="64">
                  <c:v> 1114</c:v>
                </c:pt>
                <c:pt idx="65">
                  <c:v> 1115</c:v>
                </c:pt>
                <c:pt idx="66">
                  <c:v> 1116</c:v>
                </c:pt>
                <c:pt idx="67">
                  <c:v> 1117</c:v>
                </c:pt>
                <c:pt idx="68">
                  <c:v> 1118</c:v>
                </c:pt>
                <c:pt idx="69">
                  <c:v> 1119</c:v>
                </c:pt>
                <c:pt idx="70">
                  <c:v> 1120</c:v>
                </c:pt>
                <c:pt idx="71">
                  <c:v> 1121</c:v>
                </c:pt>
                <c:pt idx="72">
                  <c:v> 1122</c:v>
                </c:pt>
                <c:pt idx="73">
                  <c:v> 1123</c:v>
                </c:pt>
                <c:pt idx="74">
                  <c:v> 1124</c:v>
                </c:pt>
                <c:pt idx="75">
                  <c:v> 1125</c:v>
                </c:pt>
                <c:pt idx="76">
                  <c:v> 1126</c:v>
                </c:pt>
                <c:pt idx="77">
                  <c:v> 1127</c:v>
                </c:pt>
                <c:pt idx="78">
                  <c:v> 1128</c:v>
                </c:pt>
                <c:pt idx="79">
                  <c:v> 1129</c:v>
                </c:pt>
                <c:pt idx="80">
                  <c:v> 1130</c:v>
                </c:pt>
                <c:pt idx="81">
                  <c:v> 1131</c:v>
                </c:pt>
                <c:pt idx="82">
                  <c:v> 1132</c:v>
                </c:pt>
                <c:pt idx="83">
                  <c:v> 1133</c:v>
                </c:pt>
                <c:pt idx="84">
                  <c:v> 1134</c:v>
                </c:pt>
                <c:pt idx="85">
                  <c:v> 1135</c:v>
                </c:pt>
                <c:pt idx="86">
                  <c:v> 1136</c:v>
                </c:pt>
                <c:pt idx="87">
                  <c:v> 1137</c:v>
                </c:pt>
                <c:pt idx="88">
                  <c:v> 1138</c:v>
                </c:pt>
                <c:pt idx="89">
                  <c:v> 1139</c:v>
                </c:pt>
                <c:pt idx="90">
                  <c:v> 1140</c:v>
                </c:pt>
                <c:pt idx="91">
                  <c:v> 1141</c:v>
                </c:pt>
                <c:pt idx="92">
                  <c:v> 1142</c:v>
                </c:pt>
                <c:pt idx="93">
                  <c:v> 1143</c:v>
                </c:pt>
                <c:pt idx="94">
                  <c:v> 1144</c:v>
                </c:pt>
                <c:pt idx="95">
                  <c:v> 1145</c:v>
                </c:pt>
                <c:pt idx="96">
                  <c:v> 1146</c:v>
                </c:pt>
                <c:pt idx="97">
                  <c:v> 1147</c:v>
                </c:pt>
                <c:pt idx="98">
                  <c:v> 1148</c:v>
                </c:pt>
                <c:pt idx="99">
                  <c:v> 1149</c:v>
                </c:pt>
                <c:pt idx="100">
                  <c:v> 1150</c:v>
                </c:pt>
                <c:pt idx="101">
                  <c:v> 1151</c:v>
                </c:pt>
                <c:pt idx="102">
                  <c:v> 1152</c:v>
                </c:pt>
                <c:pt idx="103">
                  <c:v> 1153</c:v>
                </c:pt>
                <c:pt idx="104">
                  <c:v> 1154</c:v>
                </c:pt>
                <c:pt idx="105">
                  <c:v> 1155</c:v>
                </c:pt>
                <c:pt idx="106">
                  <c:v> 1156</c:v>
                </c:pt>
                <c:pt idx="107">
                  <c:v> 1157</c:v>
                </c:pt>
                <c:pt idx="108">
                  <c:v> 1158</c:v>
                </c:pt>
                <c:pt idx="109">
                  <c:v> 1159</c:v>
                </c:pt>
                <c:pt idx="110">
                  <c:v> 1160</c:v>
                </c:pt>
                <c:pt idx="111">
                  <c:v> 1161</c:v>
                </c:pt>
                <c:pt idx="112">
                  <c:v> 1162</c:v>
                </c:pt>
                <c:pt idx="113">
                  <c:v> 1163</c:v>
                </c:pt>
                <c:pt idx="114">
                  <c:v> 1164</c:v>
                </c:pt>
                <c:pt idx="115">
                  <c:v> 1165</c:v>
                </c:pt>
                <c:pt idx="116">
                  <c:v> 1166</c:v>
                </c:pt>
                <c:pt idx="117">
                  <c:v> 1167</c:v>
                </c:pt>
                <c:pt idx="118">
                  <c:v> 1168</c:v>
                </c:pt>
                <c:pt idx="119">
                  <c:v> 1169</c:v>
                </c:pt>
                <c:pt idx="120">
                  <c:v> 1170</c:v>
                </c:pt>
                <c:pt idx="121">
                  <c:v> 1171</c:v>
                </c:pt>
                <c:pt idx="122">
                  <c:v> 1172</c:v>
                </c:pt>
                <c:pt idx="123">
                  <c:v> 1173</c:v>
                </c:pt>
                <c:pt idx="124">
                  <c:v> 1174</c:v>
                </c:pt>
                <c:pt idx="125">
                  <c:v> 1175</c:v>
                </c:pt>
                <c:pt idx="126">
                  <c:v> 1176</c:v>
                </c:pt>
                <c:pt idx="127">
                  <c:v> 1177</c:v>
                </c:pt>
                <c:pt idx="128">
                  <c:v> 1178</c:v>
                </c:pt>
                <c:pt idx="129">
                  <c:v> 1179</c:v>
                </c:pt>
                <c:pt idx="130">
                  <c:v> 1180</c:v>
                </c:pt>
                <c:pt idx="131">
                  <c:v> 1181</c:v>
                </c:pt>
                <c:pt idx="132">
                  <c:v> 1182</c:v>
                </c:pt>
                <c:pt idx="133">
                  <c:v> 1183</c:v>
                </c:pt>
                <c:pt idx="134">
                  <c:v> 1184</c:v>
                </c:pt>
                <c:pt idx="135">
                  <c:v> 1185</c:v>
                </c:pt>
                <c:pt idx="136">
                  <c:v> 1186</c:v>
                </c:pt>
                <c:pt idx="137">
                  <c:v> 1187</c:v>
                </c:pt>
                <c:pt idx="138">
                  <c:v> 1188</c:v>
                </c:pt>
                <c:pt idx="139">
                  <c:v> 1189</c:v>
                </c:pt>
                <c:pt idx="140">
                  <c:v> 1190</c:v>
                </c:pt>
                <c:pt idx="141">
                  <c:v> 1191</c:v>
                </c:pt>
                <c:pt idx="142">
                  <c:v> 1192</c:v>
                </c:pt>
                <c:pt idx="143">
                  <c:v> 1193</c:v>
                </c:pt>
                <c:pt idx="144">
                  <c:v> 1194</c:v>
                </c:pt>
                <c:pt idx="145">
                  <c:v> 1195</c:v>
                </c:pt>
                <c:pt idx="146">
                  <c:v> 1196</c:v>
                </c:pt>
                <c:pt idx="147">
                  <c:v> 1197</c:v>
                </c:pt>
                <c:pt idx="148">
                  <c:v> 1198</c:v>
                </c:pt>
                <c:pt idx="149">
                  <c:v> 1199</c:v>
                </c:pt>
                <c:pt idx="150">
                  <c:v> 1200</c:v>
                </c:pt>
              </c:strCache>
            </c:strRef>
          </c:cat>
          <c:val>
            <c:numRef>
              <c:f>'Enter Data 1'!$N$1053:$N$1203</c:f>
              <c:numCache>
                <c:formatCode>General</c:formatCode>
                <c:ptCount val="151"/>
              </c:numCache>
            </c:numRef>
          </c:val>
          <c:smooth val="0"/>
          <c:extLst>
            <c:ext xmlns:c16="http://schemas.microsoft.com/office/drawing/2014/chart" uri="{C3380CC4-5D6E-409C-BE32-E72D297353CC}">
              <c16:uniqueId val="{00000006-1006-D241-BD32-089239D125BE}"/>
            </c:ext>
          </c:extLst>
        </c:ser>
        <c:ser>
          <c:idx val="6"/>
          <c:order val="6"/>
          <c:spPr>
            <a:ln w="12700" cap="rnd">
              <a:noFill/>
              <a:round/>
            </a:ln>
            <a:effectLst/>
          </c:spPr>
          <c:marker>
            <c:symbol val="circle"/>
            <c:size val="4"/>
            <c:spPr>
              <a:noFill/>
              <a:ln w="3175">
                <a:solidFill>
                  <a:schemeClr val="accent6">
                    <a:lumMod val="60000"/>
                    <a:lumOff val="40000"/>
                  </a:schemeClr>
                </a:solidFill>
              </a:ln>
              <a:effectLst/>
            </c:spPr>
          </c:marker>
          <c:cat>
            <c:strRef>
              <c:f>'Enter Data 1'!$B$1053:$C$1203</c:f>
              <c:strCache>
                <c:ptCount val="151"/>
                <c:pt idx="0">
                  <c:v> 1050</c:v>
                </c:pt>
                <c:pt idx="1">
                  <c:v> 1051</c:v>
                </c:pt>
                <c:pt idx="2">
                  <c:v> 1052</c:v>
                </c:pt>
                <c:pt idx="3">
                  <c:v> 1053</c:v>
                </c:pt>
                <c:pt idx="4">
                  <c:v> 1054</c:v>
                </c:pt>
                <c:pt idx="5">
                  <c:v> 1055</c:v>
                </c:pt>
                <c:pt idx="6">
                  <c:v> 1056</c:v>
                </c:pt>
                <c:pt idx="7">
                  <c:v> 1057</c:v>
                </c:pt>
                <c:pt idx="8">
                  <c:v> 1058</c:v>
                </c:pt>
                <c:pt idx="9">
                  <c:v> 1059</c:v>
                </c:pt>
                <c:pt idx="10">
                  <c:v> 1060</c:v>
                </c:pt>
                <c:pt idx="11">
                  <c:v> 1061</c:v>
                </c:pt>
                <c:pt idx="12">
                  <c:v> 1062</c:v>
                </c:pt>
                <c:pt idx="13">
                  <c:v> 1063</c:v>
                </c:pt>
                <c:pt idx="14">
                  <c:v> 1064</c:v>
                </c:pt>
                <c:pt idx="15">
                  <c:v> 1065</c:v>
                </c:pt>
                <c:pt idx="16">
                  <c:v> 1066</c:v>
                </c:pt>
                <c:pt idx="17">
                  <c:v> 1067</c:v>
                </c:pt>
                <c:pt idx="18">
                  <c:v> 1068</c:v>
                </c:pt>
                <c:pt idx="19">
                  <c:v> 1069</c:v>
                </c:pt>
                <c:pt idx="20">
                  <c:v> 1070</c:v>
                </c:pt>
                <c:pt idx="21">
                  <c:v> 1071</c:v>
                </c:pt>
                <c:pt idx="22">
                  <c:v> 1072</c:v>
                </c:pt>
                <c:pt idx="23">
                  <c:v> 1073</c:v>
                </c:pt>
                <c:pt idx="24">
                  <c:v> 1074</c:v>
                </c:pt>
                <c:pt idx="25">
                  <c:v> 1075</c:v>
                </c:pt>
                <c:pt idx="26">
                  <c:v> 1076</c:v>
                </c:pt>
                <c:pt idx="27">
                  <c:v> 1077</c:v>
                </c:pt>
                <c:pt idx="28">
                  <c:v> 1078</c:v>
                </c:pt>
                <c:pt idx="29">
                  <c:v> 1079</c:v>
                </c:pt>
                <c:pt idx="30">
                  <c:v> 1080</c:v>
                </c:pt>
                <c:pt idx="31">
                  <c:v> 1081</c:v>
                </c:pt>
                <c:pt idx="32">
                  <c:v> 1082</c:v>
                </c:pt>
                <c:pt idx="33">
                  <c:v> 1083</c:v>
                </c:pt>
                <c:pt idx="34">
                  <c:v> 1084</c:v>
                </c:pt>
                <c:pt idx="35">
                  <c:v> 1085</c:v>
                </c:pt>
                <c:pt idx="36">
                  <c:v> 1086</c:v>
                </c:pt>
                <c:pt idx="37">
                  <c:v> 1087</c:v>
                </c:pt>
                <c:pt idx="38">
                  <c:v> 1088</c:v>
                </c:pt>
                <c:pt idx="39">
                  <c:v> 1089</c:v>
                </c:pt>
                <c:pt idx="40">
                  <c:v> 1090</c:v>
                </c:pt>
                <c:pt idx="41">
                  <c:v> 1091</c:v>
                </c:pt>
                <c:pt idx="42">
                  <c:v> 1092</c:v>
                </c:pt>
                <c:pt idx="43">
                  <c:v> 1093</c:v>
                </c:pt>
                <c:pt idx="44">
                  <c:v> 1094</c:v>
                </c:pt>
                <c:pt idx="45">
                  <c:v> 1095</c:v>
                </c:pt>
                <c:pt idx="46">
                  <c:v> 1096</c:v>
                </c:pt>
                <c:pt idx="47">
                  <c:v> 1097</c:v>
                </c:pt>
                <c:pt idx="48">
                  <c:v> 1098</c:v>
                </c:pt>
                <c:pt idx="49">
                  <c:v> 1099</c:v>
                </c:pt>
                <c:pt idx="50">
                  <c:v> 1100</c:v>
                </c:pt>
                <c:pt idx="51">
                  <c:v> 1101</c:v>
                </c:pt>
                <c:pt idx="52">
                  <c:v> 1102</c:v>
                </c:pt>
                <c:pt idx="53">
                  <c:v> 1103</c:v>
                </c:pt>
                <c:pt idx="54">
                  <c:v> 1104</c:v>
                </c:pt>
                <c:pt idx="55">
                  <c:v> 1105</c:v>
                </c:pt>
                <c:pt idx="56">
                  <c:v> 1106</c:v>
                </c:pt>
                <c:pt idx="57">
                  <c:v> 1107</c:v>
                </c:pt>
                <c:pt idx="58">
                  <c:v> 1108</c:v>
                </c:pt>
                <c:pt idx="59">
                  <c:v> 1109</c:v>
                </c:pt>
                <c:pt idx="60">
                  <c:v> 1110</c:v>
                </c:pt>
                <c:pt idx="61">
                  <c:v> 1111</c:v>
                </c:pt>
                <c:pt idx="62">
                  <c:v> 1112</c:v>
                </c:pt>
                <c:pt idx="63">
                  <c:v> 1113</c:v>
                </c:pt>
                <c:pt idx="64">
                  <c:v> 1114</c:v>
                </c:pt>
                <c:pt idx="65">
                  <c:v> 1115</c:v>
                </c:pt>
                <c:pt idx="66">
                  <c:v> 1116</c:v>
                </c:pt>
                <c:pt idx="67">
                  <c:v> 1117</c:v>
                </c:pt>
                <c:pt idx="68">
                  <c:v> 1118</c:v>
                </c:pt>
                <c:pt idx="69">
                  <c:v> 1119</c:v>
                </c:pt>
                <c:pt idx="70">
                  <c:v> 1120</c:v>
                </c:pt>
                <c:pt idx="71">
                  <c:v> 1121</c:v>
                </c:pt>
                <c:pt idx="72">
                  <c:v> 1122</c:v>
                </c:pt>
                <c:pt idx="73">
                  <c:v> 1123</c:v>
                </c:pt>
                <c:pt idx="74">
                  <c:v> 1124</c:v>
                </c:pt>
                <c:pt idx="75">
                  <c:v> 1125</c:v>
                </c:pt>
                <c:pt idx="76">
                  <c:v> 1126</c:v>
                </c:pt>
                <c:pt idx="77">
                  <c:v> 1127</c:v>
                </c:pt>
                <c:pt idx="78">
                  <c:v> 1128</c:v>
                </c:pt>
                <c:pt idx="79">
                  <c:v> 1129</c:v>
                </c:pt>
                <c:pt idx="80">
                  <c:v> 1130</c:v>
                </c:pt>
                <c:pt idx="81">
                  <c:v> 1131</c:v>
                </c:pt>
                <c:pt idx="82">
                  <c:v> 1132</c:v>
                </c:pt>
                <c:pt idx="83">
                  <c:v> 1133</c:v>
                </c:pt>
                <c:pt idx="84">
                  <c:v> 1134</c:v>
                </c:pt>
                <c:pt idx="85">
                  <c:v> 1135</c:v>
                </c:pt>
                <c:pt idx="86">
                  <c:v> 1136</c:v>
                </c:pt>
                <c:pt idx="87">
                  <c:v> 1137</c:v>
                </c:pt>
                <c:pt idx="88">
                  <c:v> 1138</c:v>
                </c:pt>
                <c:pt idx="89">
                  <c:v> 1139</c:v>
                </c:pt>
                <c:pt idx="90">
                  <c:v> 1140</c:v>
                </c:pt>
                <c:pt idx="91">
                  <c:v> 1141</c:v>
                </c:pt>
                <c:pt idx="92">
                  <c:v> 1142</c:v>
                </c:pt>
                <c:pt idx="93">
                  <c:v> 1143</c:v>
                </c:pt>
                <c:pt idx="94">
                  <c:v> 1144</c:v>
                </c:pt>
                <c:pt idx="95">
                  <c:v> 1145</c:v>
                </c:pt>
                <c:pt idx="96">
                  <c:v> 1146</c:v>
                </c:pt>
                <c:pt idx="97">
                  <c:v> 1147</c:v>
                </c:pt>
                <c:pt idx="98">
                  <c:v> 1148</c:v>
                </c:pt>
                <c:pt idx="99">
                  <c:v> 1149</c:v>
                </c:pt>
                <c:pt idx="100">
                  <c:v> 1150</c:v>
                </c:pt>
                <c:pt idx="101">
                  <c:v> 1151</c:v>
                </c:pt>
                <c:pt idx="102">
                  <c:v> 1152</c:v>
                </c:pt>
                <c:pt idx="103">
                  <c:v> 1153</c:v>
                </c:pt>
                <c:pt idx="104">
                  <c:v> 1154</c:v>
                </c:pt>
                <c:pt idx="105">
                  <c:v> 1155</c:v>
                </c:pt>
                <c:pt idx="106">
                  <c:v> 1156</c:v>
                </c:pt>
                <c:pt idx="107">
                  <c:v> 1157</c:v>
                </c:pt>
                <c:pt idx="108">
                  <c:v> 1158</c:v>
                </c:pt>
                <c:pt idx="109">
                  <c:v> 1159</c:v>
                </c:pt>
                <c:pt idx="110">
                  <c:v> 1160</c:v>
                </c:pt>
                <c:pt idx="111">
                  <c:v> 1161</c:v>
                </c:pt>
                <c:pt idx="112">
                  <c:v> 1162</c:v>
                </c:pt>
                <c:pt idx="113">
                  <c:v> 1163</c:v>
                </c:pt>
                <c:pt idx="114">
                  <c:v> 1164</c:v>
                </c:pt>
                <c:pt idx="115">
                  <c:v> 1165</c:v>
                </c:pt>
                <c:pt idx="116">
                  <c:v> 1166</c:v>
                </c:pt>
                <c:pt idx="117">
                  <c:v> 1167</c:v>
                </c:pt>
                <c:pt idx="118">
                  <c:v> 1168</c:v>
                </c:pt>
                <c:pt idx="119">
                  <c:v> 1169</c:v>
                </c:pt>
                <c:pt idx="120">
                  <c:v> 1170</c:v>
                </c:pt>
                <c:pt idx="121">
                  <c:v> 1171</c:v>
                </c:pt>
                <c:pt idx="122">
                  <c:v> 1172</c:v>
                </c:pt>
                <c:pt idx="123">
                  <c:v> 1173</c:v>
                </c:pt>
                <c:pt idx="124">
                  <c:v> 1174</c:v>
                </c:pt>
                <c:pt idx="125">
                  <c:v> 1175</c:v>
                </c:pt>
                <c:pt idx="126">
                  <c:v> 1176</c:v>
                </c:pt>
                <c:pt idx="127">
                  <c:v> 1177</c:v>
                </c:pt>
                <c:pt idx="128">
                  <c:v> 1178</c:v>
                </c:pt>
                <c:pt idx="129">
                  <c:v> 1179</c:v>
                </c:pt>
                <c:pt idx="130">
                  <c:v> 1180</c:v>
                </c:pt>
                <c:pt idx="131">
                  <c:v> 1181</c:v>
                </c:pt>
                <c:pt idx="132">
                  <c:v> 1182</c:v>
                </c:pt>
                <c:pt idx="133">
                  <c:v> 1183</c:v>
                </c:pt>
                <c:pt idx="134">
                  <c:v> 1184</c:v>
                </c:pt>
                <c:pt idx="135">
                  <c:v> 1185</c:v>
                </c:pt>
                <c:pt idx="136">
                  <c:v> 1186</c:v>
                </c:pt>
                <c:pt idx="137">
                  <c:v> 1187</c:v>
                </c:pt>
                <c:pt idx="138">
                  <c:v> 1188</c:v>
                </c:pt>
                <c:pt idx="139">
                  <c:v> 1189</c:v>
                </c:pt>
                <c:pt idx="140">
                  <c:v> 1190</c:v>
                </c:pt>
                <c:pt idx="141">
                  <c:v> 1191</c:v>
                </c:pt>
                <c:pt idx="142">
                  <c:v> 1192</c:v>
                </c:pt>
                <c:pt idx="143">
                  <c:v> 1193</c:v>
                </c:pt>
                <c:pt idx="144">
                  <c:v> 1194</c:v>
                </c:pt>
                <c:pt idx="145">
                  <c:v> 1195</c:v>
                </c:pt>
                <c:pt idx="146">
                  <c:v> 1196</c:v>
                </c:pt>
                <c:pt idx="147">
                  <c:v> 1197</c:v>
                </c:pt>
                <c:pt idx="148">
                  <c:v> 1198</c:v>
                </c:pt>
                <c:pt idx="149">
                  <c:v> 1199</c:v>
                </c:pt>
                <c:pt idx="150">
                  <c:v> 1200</c:v>
                </c:pt>
              </c:strCache>
            </c:strRef>
          </c:cat>
          <c:val>
            <c:numRef>
              <c:f>'Enter Data 1'!$O$1053:$O$1203</c:f>
              <c:numCache>
                <c:formatCode>General</c:formatCode>
                <c:ptCount val="151"/>
              </c:numCache>
            </c:numRef>
          </c:val>
          <c:smooth val="0"/>
          <c:extLst>
            <c:ext xmlns:c16="http://schemas.microsoft.com/office/drawing/2014/chart" uri="{C3380CC4-5D6E-409C-BE32-E72D297353CC}">
              <c16:uniqueId val="{00000007-1006-D241-BD32-089239D125BE}"/>
            </c:ext>
          </c:extLst>
        </c:ser>
        <c:ser>
          <c:idx val="7"/>
          <c:order val="7"/>
          <c:spPr>
            <a:ln w="12700" cap="rnd">
              <a:noFill/>
              <a:round/>
            </a:ln>
            <a:effectLst/>
          </c:spPr>
          <c:marker>
            <c:symbol val="circle"/>
            <c:size val="4"/>
            <c:spPr>
              <a:solidFill>
                <a:schemeClr val="accent6">
                  <a:lumMod val="60000"/>
                  <a:lumOff val="40000"/>
                </a:schemeClr>
              </a:solidFill>
              <a:ln w="3175">
                <a:solidFill>
                  <a:schemeClr val="accent6">
                    <a:lumMod val="60000"/>
                    <a:lumOff val="40000"/>
                  </a:schemeClr>
                </a:solidFill>
              </a:ln>
              <a:effectLst/>
            </c:spPr>
          </c:marker>
          <c:cat>
            <c:strRef>
              <c:f>'Enter Data 1'!$B$1053:$C$1203</c:f>
              <c:strCache>
                <c:ptCount val="151"/>
                <c:pt idx="0">
                  <c:v> 1050</c:v>
                </c:pt>
                <c:pt idx="1">
                  <c:v> 1051</c:v>
                </c:pt>
                <c:pt idx="2">
                  <c:v> 1052</c:v>
                </c:pt>
                <c:pt idx="3">
                  <c:v> 1053</c:v>
                </c:pt>
                <c:pt idx="4">
                  <c:v> 1054</c:v>
                </c:pt>
                <c:pt idx="5">
                  <c:v> 1055</c:v>
                </c:pt>
                <c:pt idx="6">
                  <c:v> 1056</c:v>
                </c:pt>
                <c:pt idx="7">
                  <c:v> 1057</c:v>
                </c:pt>
                <c:pt idx="8">
                  <c:v> 1058</c:v>
                </c:pt>
                <c:pt idx="9">
                  <c:v> 1059</c:v>
                </c:pt>
                <c:pt idx="10">
                  <c:v> 1060</c:v>
                </c:pt>
                <c:pt idx="11">
                  <c:v> 1061</c:v>
                </c:pt>
                <c:pt idx="12">
                  <c:v> 1062</c:v>
                </c:pt>
                <c:pt idx="13">
                  <c:v> 1063</c:v>
                </c:pt>
                <c:pt idx="14">
                  <c:v> 1064</c:v>
                </c:pt>
                <c:pt idx="15">
                  <c:v> 1065</c:v>
                </c:pt>
                <c:pt idx="16">
                  <c:v> 1066</c:v>
                </c:pt>
                <c:pt idx="17">
                  <c:v> 1067</c:v>
                </c:pt>
                <c:pt idx="18">
                  <c:v> 1068</c:v>
                </c:pt>
                <c:pt idx="19">
                  <c:v> 1069</c:v>
                </c:pt>
                <c:pt idx="20">
                  <c:v> 1070</c:v>
                </c:pt>
                <c:pt idx="21">
                  <c:v> 1071</c:v>
                </c:pt>
                <c:pt idx="22">
                  <c:v> 1072</c:v>
                </c:pt>
                <c:pt idx="23">
                  <c:v> 1073</c:v>
                </c:pt>
                <c:pt idx="24">
                  <c:v> 1074</c:v>
                </c:pt>
                <c:pt idx="25">
                  <c:v> 1075</c:v>
                </c:pt>
                <c:pt idx="26">
                  <c:v> 1076</c:v>
                </c:pt>
                <c:pt idx="27">
                  <c:v> 1077</c:v>
                </c:pt>
                <c:pt idx="28">
                  <c:v> 1078</c:v>
                </c:pt>
                <c:pt idx="29">
                  <c:v> 1079</c:v>
                </c:pt>
                <c:pt idx="30">
                  <c:v> 1080</c:v>
                </c:pt>
                <c:pt idx="31">
                  <c:v> 1081</c:v>
                </c:pt>
                <c:pt idx="32">
                  <c:v> 1082</c:v>
                </c:pt>
                <c:pt idx="33">
                  <c:v> 1083</c:v>
                </c:pt>
                <c:pt idx="34">
                  <c:v> 1084</c:v>
                </c:pt>
                <c:pt idx="35">
                  <c:v> 1085</c:v>
                </c:pt>
                <c:pt idx="36">
                  <c:v> 1086</c:v>
                </c:pt>
                <c:pt idx="37">
                  <c:v> 1087</c:v>
                </c:pt>
                <c:pt idx="38">
                  <c:v> 1088</c:v>
                </c:pt>
                <c:pt idx="39">
                  <c:v> 1089</c:v>
                </c:pt>
                <c:pt idx="40">
                  <c:v> 1090</c:v>
                </c:pt>
                <c:pt idx="41">
                  <c:v> 1091</c:v>
                </c:pt>
                <c:pt idx="42">
                  <c:v> 1092</c:v>
                </c:pt>
                <c:pt idx="43">
                  <c:v> 1093</c:v>
                </c:pt>
                <c:pt idx="44">
                  <c:v> 1094</c:v>
                </c:pt>
                <c:pt idx="45">
                  <c:v> 1095</c:v>
                </c:pt>
                <c:pt idx="46">
                  <c:v> 1096</c:v>
                </c:pt>
                <c:pt idx="47">
                  <c:v> 1097</c:v>
                </c:pt>
                <c:pt idx="48">
                  <c:v> 1098</c:v>
                </c:pt>
                <c:pt idx="49">
                  <c:v> 1099</c:v>
                </c:pt>
                <c:pt idx="50">
                  <c:v> 1100</c:v>
                </c:pt>
                <c:pt idx="51">
                  <c:v> 1101</c:v>
                </c:pt>
                <c:pt idx="52">
                  <c:v> 1102</c:v>
                </c:pt>
                <c:pt idx="53">
                  <c:v> 1103</c:v>
                </c:pt>
                <c:pt idx="54">
                  <c:v> 1104</c:v>
                </c:pt>
                <c:pt idx="55">
                  <c:v> 1105</c:v>
                </c:pt>
                <c:pt idx="56">
                  <c:v> 1106</c:v>
                </c:pt>
                <c:pt idx="57">
                  <c:v> 1107</c:v>
                </c:pt>
                <c:pt idx="58">
                  <c:v> 1108</c:v>
                </c:pt>
                <c:pt idx="59">
                  <c:v> 1109</c:v>
                </c:pt>
                <c:pt idx="60">
                  <c:v> 1110</c:v>
                </c:pt>
                <c:pt idx="61">
                  <c:v> 1111</c:v>
                </c:pt>
                <c:pt idx="62">
                  <c:v> 1112</c:v>
                </c:pt>
                <c:pt idx="63">
                  <c:v> 1113</c:v>
                </c:pt>
                <c:pt idx="64">
                  <c:v> 1114</c:v>
                </c:pt>
                <c:pt idx="65">
                  <c:v> 1115</c:v>
                </c:pt>
                <c:pt idx="66">
                  <c:v> 1116</c:v>
                </c:pt>
                <c:pt idx="67">
                  <c:v> 1117</c:v>
                </c:pt>
                <c:pt idx="68">
                  <c:v> 1118</c:v>
                </c:pt>
                <c:pt idx="69">
                  <c:v> 1119</c:v>
                </c:pt>
                <c:pt idx="70">
                  <c:v> 1120</c:v>
                </c:pt>
                <c:pt idx="71">
                  <c:v> 1121</c:v>
                </c:pt>
                <c:pt idx="72">
                  <c:v> 1122</c:v>
                </c:pt>
                <c:pt idx="73">
                  <c:v> 1123</c:v>
                </c:pt>
                <c:pt idx="74">
                  <c:v> 1124</c:v>
                </c:pt>
                <c:pt idx="75">
                  <c:v> 1125</c:v>
                </c:pt>
                <c:pt idx="76">
                  <c:v> 1126</c:v>
                </c:pt>
                <c:pt idx="77">
                  <c:v> 1127</c:v>
                </c:pt>
                <c:pt idx="78">
                  <c:v> 1128</c:v>
                </c:pt>
                <c:pt idx="79">
                  <c:v> 1129</c:v>
                </c:pt>
                <c:pt idx="80">
                  <c:v> 1130</c:v>
                </c:pt>
                <c:pt idx="81">
                  <c:v> 1131</c:v>
                </c:pt>
                <c:pt idx="82">
                  <c:v> 1132</c:v>
                </c:pt>
                <c:pt idx="83">
                  <c:v> 1133</c:v>
                </c:pt>
                <c:pt idx="84">
                  <c:v> 1134</c:v>
                </c:pt>
                <c:pt idx="85">
                  <c:v> 1135</c:v>
                </c:pt>
                <c:pt idx="86">
                  <c:v> 1136</c:v>
                </c:pt>
                <c:pt idx="87">
                  <c:v> 1137</c:v>
                </c:pt>
                <c:pt idx="88">
                  <c:v> 1138</c:v>
                </c:pt>
                <c:pt idx="89">
                  <c:v> 1139</c:v>
                </c:pt>
                <c:pt idx="90">
                  <c:v> 1140</c:v>
                </c:pt>
                <c:pt idx="91">
                  <c:v> 1141</c:v>
                </c:pt>
                <c:pt idx="92">
                  <c:v> 1142</c:v>
                </c:pt>
                <c:pt idx="93">
                  <c:v> 1143</c:v>
                </c:pt>
                <c:pt idx="94">
                  <c:v> 1144</c:v>
                </c:pt>
                <c:pt idx="95">
                  <c:v> 1145</c:v>
                </c:pt>
                <c:pt idx="96">
                  <c:v> 1146</c:v>
                </c:pt>
                <c:pt idx="97">
                  <c:v> 1147</c:v>
                </c:pt>
                <c:pt idx="98">
                  <c:v> 1148</c:v>
                </c:pt>
                <c:pt idx="99">
                  <c:v> 1149</c:v>
                </c:pt>
                <c:pt idx="100">
                  <c:v> 1150</c:v>
                </c:pt>
                <c:pt idx="101">
                  <c:v> 1151</c:v>
                </c:pt>
                <c:pt idx="102">
                  <c:v> 1152</c:v>
                </c:pt>
                <c:pt idx="103">
                  <c:v> 1153</c:v>
                </c:pt>
                <c:pt idx="104">
                  <c:v> 1154</c:v>
                </c:pt>
                <c:pt idx="105">
                  <c:v> 1155</c:v>
                </c:pt>
                <c:pt idx="106">
                  <c:v> 1156</c:v>
                </c:pt>
                <c:pt idx="107">
                  <c:v> 1157</c:v>
                </c:pt>
                <c:pt idx="108">
                  <c:v> 1158</c:v>
                </c:pt>
                <c:pt idx="109">
                  <c:v> 1159</c:v>
                </c:pt>
                <c:pt idx="110">
                  <c:v> 1160</c:v>
                </c:pt>
                <c:pt idx="111">
                  <c:v> 1161</c:v>
                </c:pt>
                <c:pt idx="112">
                  <c:v> 1162</c:v>
                </c:pt>
                <c:pt idx="113">
                  <c:v> 1163</c:v>
                </c:pt>
                <c:pt idx="114">
                  <c:v> 1164</c:v>
                </c:pt>
                <c:pt idx="115">
                  <c:v> 1165</c:v>
                </c:pt>
                <c:pt idx="116">
                  <c:v> 1166</c:v>
                </c:pt>
                <c:pt idx="117">
                  <c:v> 1167</c:v>
                </c:pt>
                <c:pt idx="118">
                  <c:v> 1168</c:v>
                </c:pt>
                <c:pt idx="119">
                  <c:v> 1169</c:v>
                </c:pt>
                <c:pt idx="120">
                  <c:v> 1170</c:v>
                </c:pt>
                <c:pt idx="121">
                  <c:v> 1171</c:v>
                </c:pt>
                <c:pt idx="122">
                  <c:v> 1172</c:v>
                </c:pt>
                <c:pt idx="123">
                  <c:v> 1173</c:v>
                </c:pt>
                <c:pt idx="124">
                  <c:v> 1174</c:v>
                </c:pt>
                <c:pt idx="125">
                  <c:v> 1175</c:v>
                </c:pt>
                <c:pt idx="126">
                  <c:v> 1176</c:v>
                </c:pt>
                <c:pt idx="127">
                  <c:v> 1177</c:v>
                </c:pt>
                <c:pt idx="128">
                  <c:v> 1178</c:v>
                </c:pt>
                <c:pt idx="129">
                  <c:v> 1179</c:v>
                </c:pt>
                <c:pt idx="130">
                  <c:v> 1180</c:v>
                </c:pt>
                <c:pt idx="131">
                  <c:v> 1181</c:v>
                </c:pt>
                <c:pt idx="132">
                  <c:v> 1182</c:v>
                </c:pt>
                <c:pt idx="133">
                  <c:v> 1183</c:v>
                </c:pt>
                <c:pt idx="134">
                  <c:v> 1184</c:v>
                </c:pt>
                <c:pt idx="135">
                  <c:v> 1185</c:v>
                </c:pt>
                <c:pt idx="136">
                  <c:v> 1186</c:v>
                </c:pt>
                <c:pt idx="137">
                  <c:v> 1187</c:v>
                </c:pt>
                <c:pt idx="138">
                  <c:v> 1188</c:v>
                </c:pt>
                <c:pt idx="139">
                  <c:v> 1189</c:v>
                </c:pt>
                <c:pt idx="140">
                  <c:v> 1190</c:v>
                </c:pt>
                <c:pt idx="141">
                  <c:v> 1191</c:v>
                </c:pt>
                <c:pt idx="142">
                  <c:v> 1192</c:v>
                </c:pt>
                <c:pt idx="143">
                  <c:v> 1193</c:v>
                </c:pt>
                <c:pt idx="144">
                  <c:v> 1194</c:v>
                </c:pt>
                <c:pt idx="145">
                  <c:v> 1195</c:v>
                </c:pt>
                <c:pt idx="146">
                  <c:v> 1196</c:v>
                </c:pt>
                <c:pt idx="147">
                  <c:v> 1197</c:v>
                </c:pt>
                <c:pt idx="148">
                  <c:v> 1198</c:v>
                </c:pt>
                <c:pt idx="149">
                  <c:v> 1199</c:v>
                </c:pt>
                <c:pt idx="150">
                  <c:v> 1200</c:v>
                </c:pt>
              </c:strCache>
            </c:strRef>
          </c:cat>
          <c:val>
            <c:numRef>
              <c:f>'Enter Data 1'!$P$1053:$P$1203</c:f>
              <c:numCache>
                <c:formatCode>General</c:formatCode>
                <c:ptCount val="151"/>
              </c:numCache>
            </c:numRef>
          </c:val>
          <c:smooth val="0"/>
          <c:extLst>
            <c:ext xmlns:c16="http://schemas.microsoft.com/office/drawing/2014/chart" uri="{C3380CC4-5D6E-409C-BE32-E72D297353CC}">
              <c16:uniqueId val="{00000008-1006-D241-BD32-089239D125BE}"/>
            </c:ext>
          </c:extLst>
        </c:ser>
        <c:ser>
          <c:idx val="8"/>
          <c:order val="8"/>
          <c:spPr>
            <a:ln w="12700" cap="rnd">
              <a:noFill/>
              <a:round/>
            </a:ln>
            <a:effectLst/>
          </c:spPr>
          <c:marker>
            <c:symbol val="circle"/>
            <c:size val="4"/>
            <c:spPr>
              <a:noFill/>
              <a:ln w="3175">
                <a:solidFill>
                  <a:schemeClr val="accent6">
                    <a:lumMod val="75000"/>
                  </a:schemeClr>
                </a:solidFill>
              </a:ln>
              <a:effectLst/>
            </c:spPr>
          </c:marker>
          <c:cat>
            <c:strRef>
              <c:f>'Enter Data 1'!$B$1053:$C$1203</c:f>
              <c:strCache>
                <c:ptCount val="151"/>
                <c:pt idx="0">
                  <c:v> 1050</c:v>
                </c:pt>
                <c:pt idx="1">
                  <c:v> 1051</c:v>
                </c:pt>
                <c:pt idx="2">
                  <c:v> 1052</c:v>
                </c:pt>
                <c:pt idx="3">
                  <c:v> 1053</c:v>
                </c:pt>
                <c:pt idx="4">
                  <c:v> 1054</c:v>
                </c:pt>
                <c:pt idx="5">
                  <c:v> 1055</c:v>
                </c:pt>
                <c:pt idx="6">
                  <c:v> 1056</c:v>
                </c:pt>
                <c:pt idx="7">
                  <c:v> 1057</c:v>
                </c:pt>
                <c:pt idx="8">
                  <c:v> 1058</c:v>
                </c:pt>
                <c:pt idx="9">
                  <c:v> 1059</c:v>
                </c:pt>
                <c:pt idx="10">
                  <c:v> 1060</c:v>
                </c:pt>
                <c:pt idx="11">
                  <c:v> 1061</c:v>
                </c:pt>
                <c:pt idx="12">
                  <c:v> 1062</c:v>
                </c:pt>
                <c:pt idx="13">
                  <c:v> 1063</c:v>
                </c:pt>
                <c:pt idx="14">
                  <c:v> 1064</c:v>
                </c:pt>
                <c:pt idx="15">
                  <c:v> 1065</c:v>
                </c:pt>
                <c:pt idx="16">
                  <c:v> 1066</c:v>
                </c:pt>
                <c:pt idx="17">
                  <c:v> 1067</c:v>
                </c:pt>
                <c:pt idx="18">
                  <c:v> 1068</c:v>
                </c:pt>
                <c:pt idx="19">
                  <c:v> 1069</c:v>
                </c:pt>
                <c:pt idx="20">
                  <c:v> 1070</c:v>
                </c:pt>
                <c:pt idx="21">
                  <c:v> 1071</c:v>
                </c:pt>
                <c:pt idx="22">
                  <c:v> 1072</c:v>
                </c:pt>
                <c:pt idx="23">
                  <c:v> 1073</c:v>
                </c:pt>
                <c:pt idx="24">
                  <c:v> 1074</c:v>
                </c:pt>
                <c:pt idx="25">
                  <c:v> 1075</c:v>
                </c:pt>
                <c:pt idx="26">
                  <c:v> 1076</c:v>
                </c:pt>
                <c:pt idx="27">
                  <c:v> 1077</c:v>
                </c:pt>
                <c:pt idx="28">
                  <c:v> 1078</c:v>
                </c:pt>
                <c:pt idx="29">
                  <c:v> 1079</c:v>
                </c:pt>
                <c:pt idx="30">
                  <c:v> 1080</c:v>
                </c:pt>
                <c:pt idx="31">
                  <c:v> 1081</c:v>
                </c:pt>
                <c:pt idx="32">
                  <c:v> 1082</c:v>
                </c:pt>
                <c:pt idx="33">
                  <c:v> 1083</c:v>
                </c:pt>
                <c:pt idx="34">
                  <c:v> 1084</c:v>
                </c:pt>
                <c:pt idx="35">
                  <c:v> 1085</c:v>
                </c:pt>
                <c:pt idx="36">
                  <c:v> 1086</c:v>
                </c:pt>
                <c:pt idx="37">
                  <c:v> 1087</c:v>
                </c:pt>
                <c:pt idx="38">
                  <c:v> 1088</c:v>
                </c:pt>
                <c:pt idx="39">
                  <c:v> 1089</c:v>
                </c:pt>
                <c:pt idx="40">
                  <c:v> 1090</c:v>
                </c:pt>
                <c:pt idx="41">
                  <c:v> 1091</c:v>
                </c:pt>
                <c:pt idx="42">
                  <c:v> 1092</c:v>
                </c:pt>
                <c:pt idx="43">
                  <c:v> 1093</c:v>
                </c:pt>
                <c:pt idx="44">
                  <c:v> 1094</c:v>
                </c:pt>
                <c:pt idx="45">
                  <c:v> 1095</c:v>
                </c:pt>
                <c:pt idx="46">
                  <c:v> 1096</c:v>
                </c:pt>
                <c:pt idx="47">
                  <c:v> 1097</c:v>
                </c:pt>
                <c:pt idx="48">
                  <c:v> 1098</c:v>
                </c:pt>
                <c:pt idx="49">
                  <c:v> 1099</c:v>
                </c:pt>
                <c:pt idx="50">
                  <c:v> 1100</c:v>
                </c:pt>
                <c:pt idx="51">
                  <c:v> 1101</c:v>
                </c:pt>
                <c:pt idx="52">
                  <c:v> 1102</c:v>
                </c:pt>
                <c:pt idx="53">
                  <c:v> 1103</c:v>
                </c:pt>
                <c:pt idx="54">
                  <c:v> 1104</c:v>
                </c:pt>
                <c:pt idx="55">
                  <c:v> 1105</c:v>
                </c:pt>
                <c:pt idx="56">
                  <c:v> 1106</c:v>
                </c:pt>
                <c:pt idx="57">
                  <c:v> 1107</c:v>
                </c:pt>
                <c:pt idx="58">
                  <c:v> 1108</c:v>
                </c:pt>
                <c:pt idx="59">
                  <c:v> 1109</c:v>
                </c:pt>
                <c:pt idx="60">
                  <c:v> 1110</c:v>
                </c:pt>
                <c:pt idx="61">
                  <c:v> 1111</c:v>
                </c:pt>
                <c:pt idx="62">
                  <c:v> 1112</c:v>
                </c:pt>
                <c:pt idx="63">
                  <c:v> 1113</c:v>
                </c:pt>
                <c:pt idx="64">
                  <c:v> 1114</c:v>
                </c:pt>
                <c:pt idx="65">
                  <c:v> 1115</c:v>
                </c:pt>
                <c:pt idx="66">
                  <c:v> 1116</c:v>
                </c:pt>
                <c:pt idx="67">
                  <c:v> 1117</c:v>
                </c:pt>
                <c:pt idx="68">
                  <c:v> 1118</c:v>
                </c:pt>
                <c:pt idx="69">
                  <c:v> 1119</c:v>
                </c:pt>
                <c:pt idx="70">
                  <c:v> 1120</c:v>
                </c:pt>
                <c:pt idx="71">
                  <c:v> 1121</c:v>
                </c:pt>
                <c:pt idx="72">
                  <c:v> 1122</c:v>
                </c:pt>
                <c:pt idx="73">
                  <c:v> 1123</c:v>
                </c:pt>
                <c:pt idx="74">
                  <c:v> 1124</c:v>
                </c:pt>
                <c:pt idx="75">
                  <c:v> 1125</c:v>
                </c:pt>
                <c:pt idx="76">
                  <c:v> 1126</c:v>
                </c:pt>
                <c:pt idx="77">
                  <c:v> 1127</c:v>
                </c:pt>
                <c:pt idx="78">
                  <c:v> 1128</c:v>
                </c:pt>
                <c:pt idx="79">
                  <c:v> 1129</c:v>
                </c:pt>
                <c:pt idx="80">
                  <c:v> 1130</c:v>
                </c:pt>
                <c:pt idx="81">
                  <c:v> 1131</c:v>
                </c:pt>
                <c:pt idx="82">
                  <c:v> 1132</c:v>
                </c:pt>
                <c:pt idx="83">
                  <c:v> 1133</c:v>
                </c:pt>
                <c:pt idx="84">
                  <c:v> 1134</c:v>
                </c:pt>
                <c:pt idx="85">
                  <c:v> 1135</c:v>
                </c:pt>
                <c:pt idx="86">
                  <c:v> 1136</c:v>
                </c:pt>
                <c:pt idx="87">
                  <c:v> 1137</c:v>
                </c:pt>
                <c:pt idx="88">
                  <c:v> 1138</c:v>
                </c:pt>
                <c:pt idx="89">
                  <c:v> 1139</c:v>
                </c:pt>
                <c:pt idx="90">
                  <c:v> 1140</c:v>
                </c:pt>
                <c:pt idx="91">
                  <c:v> 1141</c:v>
                </c:pt>
                <c:pt idx="92">
                  <c:v> 1142</c:v>
                </c:pt>
                <c:pt idx="93">
                  <c:v> 1143</c:v>
                </c:pt>
                <c:pt idx="94">
                  <c:v> 1144</c:v>
                </c:pt>
                <c:pt idx="95">
                  <c:v> 1145</c:v>
                </c:pt>
                <c:pt idx="96">
                  <c:v> 1146</c:v>
                </c:pt>
                <c:pt idx="97">
                  <c:v> 1147</c:v>
                </c:pt>
                <c:pt idx="98">
                  <c:v> 1148</c:v>
                </c:pt>
                <c:pt idx="99">
                  <c:v> 1149</c:v>
                </c:pt>
                <c:pt idx="100">
                  <c:v> 1150</c:v>
                </c:pt>
                <c:pt idx="101">
                  <c:v> 1151</c:v>
                </c:pt>
                <c:pt idx="102">
                  <c:v> 1152</c:v>
                </c:pt>
                <c:pt idx="103">
                  <c:v> 1153</c:v>
                </c:pt>
                <c:pt idx="104">
                  <c:v> 1154</c:v>
                </c:pt>
                <c:pt idx="105">
                  <c:v> 1155</c:v>
                </c:pt>
                <c:pt idx="106">
                  <c:v> 1156</c:v>
                </c:pt>
                <c:pt idx="107">
                  <c:v> 1157</c:v>
                </c:pt>
                <c:pt idx="108">
                  <c:v> 1158</c:v>
                </c:pt>
                <c:pt idx="109">
                  <c:v> 1159</c:v>
                </c:pt>
                <c:pt idx="110">
                  <c:v> 1160</c:v>
                </c:pt>
                <c:pt idx="111">
                  <c:v> 1161</c:v>
                </c:pt>
                <c:pt idx="112">
                  <c:v> 1162</c:v>
                </c:pt>
                <c:pt idx="113">
                  <c:v> 1163</c:v>
                </c:pt>
                <c:pt idx="114">
                  <c:v> 1164</c:v>
                </c:pt>
                <c:pt idx="115">
                  <c:v> 1165</c:v>
                </c:pt>
                <c:pt idx="116">
                  <c:v> 1166</c:v>
                </c:pt>
                <c:pt idx="117">
                  <c:v> 1167</c:v>
                </c:pt>
                <c:pt idx="118">
                  <c:v> 1168</c:v>
                </c:pt>
                <c:pt idx="119">
                  <c:v> 1169</c:v>
                </c:pt>
                <c:pt idx="120">
                  <c:v> 1170</c:v>
                </c:pt>
                <c:pt idx="121">
                  <c:v> 1171</c:v>
                </c:pt>
                <c:pt idx="122">
                  <c:v> 1172</c:v>
                </c:pt>
                <c:pt idx="123">
                  <c:v> 1173</c:v>
                </c:pt>
                <c:pt idx="124">
                  <c:v> 1174</c:v>
                </c:pt>
                <c:pt idx="125">
                  <c:v> 1175</c:v>
                </c:pt>
                <c:pt idx="126">
                  <c:v> 1176</c:v>
                </c:pt>
                <c:pt idx="127">
                  <c:v> 1177</c:v>
                </c:pt>
                <c:pt idx="128">
                  <c:v> 1178</c:v>
                </c:pt>
                <c:pt idx="129">
                  <c:v> 1179</c:v>
                </c:pt>
                <c:pt idx="130">
                  <c:v> 1180</c:v>
                </c:pt>
                <c:pt idx="131">
                  <c:v> 1181</c:v>
                </c:pt>
                <c:pt idx="132">
                  <c:v> 1182</c:v>
                </c:pt>
                <c:pt idx="133">
                  <c:v> 1183</c:v>
                </c:pt>
                <c:pt idx="134">
                  <c:v> 1184</c:v>
                </c:pt>
                <c:pt idx="135">
                  <c:v> 1185</c:v>
                </c:pt>
                <c:pt idx="136">
                  <c:v> 1186</c:v>
                </c:pt>
                <c:pt idx="137">
                  <c:v> 1187</c:v>
                </c:pt>
                <c:pt idx="138">
                  <c:v> 1188</c:v>
                </c:pt>
                <c:pt idx="139">
                  <c:v> 1189</c:v>
                </c:pt>
                <c:pt idx="140">
                  <c:v> 1190</c:v>
                </c:pt>
                <c:pt idx="141">
                  <c:v> 1191</c:v>
                </c:pt>
                <c:pt idx="142">
                  <c:v> 1192</c:v>
                </c:pt>
                <c:pt idx="143">
                  <c:v> 1193</c:v>
                </c:pt>
                <c:pt idx="144">
                  <c:v> 1194</c:v>
                </c:pt>
                <c:pt idx="145">
                  <c:v> 1195</c:v>
                </c:pt>
                <c:pt idx="146">
                  <c:v> 1196</c:v>
                </c:pt>
                <c:pt idx="147">
                  <c:v> 1197</c:v>
                </c:pt>
                <c:pt idx="148">
                  <c:v> 1198</c:v>
                </c:pt>
                <c:pt idx="149">
                  <c:v> 1199</c:v>
                </c:pt>
                <c:pt idx="150">
                  <c:v> 1200</c:v>
                </c:pt>
              </c:strCache>
            </c:strRef>
          </c:cat>
          <c:val>
            <c:numRef>
              <c:f>'Enter Data 1'!$Q$1053:$Q$1203</c:f>
              <c:numCache>
                <c:formatCode>General</c:formatCode>
                <c:ptCount val="151"/>
              </c:numCache>
            </c:numRef>
          </c:val>
          <c:smooth val="0"/>
          <c:extLst>
            <c:ext xmlns:c16="http://schemas.microsoft.com/office/drawing/2014/chart" uri="{C3380CC4-5D6E-409C-BE32-E72D297353CC}">
              <c16:uniqueId val="{00000009-1006-D241-BD32-089239D125BE}"/>
            </c:ext>
          </c:extLst>
        </c:ser>
        <c:ser>
          <c:idx val="9"/>
          <c:order val="9"/>
          <c:spPr>
            <a:ln w="28575" cap="rnd">
              <a:noFill/>
              <a:round/>
            </a:ln>
            <a:effectLst/>
          </c:spPr>
          <c:marker>
            <c:symbol val="circle"/>
            <c:size val="4"/>
            <c:spPr>
              <a:solidFill>
                <a:schemeClr val="accent6">
                  <a:lumMod val="75000"/>
                </a:schemeClr>
              </a:solidFill>
              <a:ln w="3175">
                <a:noFill/>
              </a:ln>
              <a:effectLst/>
            </c:spPr>
          </c:marker>
          <c:cat>
            <c:strRef>
              <c:f>'Enter Data 1'!$B$1053:$C$1203</c:f>
              <c:strCache>
                <c:ptCount val="151"/>
                <c:pt idx="0">
                  <c:v> 1050</c:v>
                </c:pt>
                <c:pt idx="1">
                  <c:v> 1051</c:v>
                </c:pt>
                <c:pt idx="2">
                  <c:v> 1052</c:v>
                </c:pt>
                <c:pt idx="3">
                  <c:v> 1053</c:v>
                </c:pt>
                <c:pt idx="4">
                  <c:v> 1054</c:v>
                </c:pt>
                <c:pt idx="5">
                  <c:v> 1055</c:v>
                </c:pt>
                <c:pt idx="6">
                  <c:v> 1056</c:v>
                </c:pt>
                <c:pt idx="7">
                  <c:v> 1057</c:v>
                </c:pt>
                <c:pt idx="8">
                  <c:v> 1058</c:v>
                </c:pt>
                <c:pt idx="9">
                  <c:v> 1059</c:v>
                </c:pt>
                <c:pt idx="10">
                  <c:v> 1060</c:v>
                </c:pt>
                <c:pt idx="11">
                  <c:v> 1061</c:v>
                </c:pt>
                <c:pt idx="12">
                  <c:v> 1062</c:v>
                </c:pt>
                <c:pt idx="13">
                  <c:v> 1063</c:v>
                </c:pt>
                <c:pt idx="14">
                  <c:v> 1064</c:v>
                </c:pt>
                <c:pt idx="15">
                  <c:v> 1065</c:v>
                </c:pt>
                <c:pt idx="16">
                  <c:v> 1066</c:v>
                </c:pt>
                <c:pt idx="17">
                  <c:v> 1067</c:v>
                </c:pt>
                <c:pt idx="18">
                  <c:v> 1068</c:v>
                </c:pt>
                <c:pt idx="19">
                  <c:v> 1069</c:v>
                </c:pt>
                <c:pt idx="20">
                  <c:v> 1070</c:v>
                </c:pt>
                <c:pt idx="21">
                  <c:v> 1071</c:v>
                </c:pt>
                <c:pt idx="22">
                  <c:v> 1072</c:v>
                </c:pt>
                <c:pt idx="23">
                  <c:v> 1073</c:v>
                </c:pt>
                <c:pt idx="24">
                  <c:v> 1074</c:v>
                </c:pt>
                <c:pt idx="25">
                  <c:v> 1075</c:v>
                </c:pt>
                <c:pt idx="26">
                  <c:v> 1076</c:v>
                </c:pt>
                <c:pt idx="27">
                  <c:v> 1077</c:v>
                </c:pt>
                <c:pt idx="28">
                  <c:v> 1078</c:v>
                </c:pt>
                <c:pt idx="29">
                  <c:v> 1079</c:v>
                </c:pt>
                <c:pt idx="30">
                  <c:v> 1080</c:v>
                </c:pt>
                <c:pt idx="31">
                  <c:v> 1081</c:v>
                </c:pt>
                <c:pt idx="32">
                  <c:v> 1082</c:v>
                </c:pt>
                <c:pt idx="33">
                  <c:v> 1083</c:v>
                </c:pt>
                <c:pt idx="34">
                  <c:v> 1084</c:v>
                </c:pt>
                <c:pt idx="35">
                  <c:v> 1085</c:v>
                </c:pt>
                <c:pt idx="36">
                  <c:v> 1086</c:v>
                </c:pt>
                <c:pt idx="37">
                  <c:v> 1087</c:v>
                </c:pt>
                <c:pt idx="38">
                  <c:v> 1088</c:v>
                </c:pt>
                <c:pt idx="39">
                  <c:v> 1089</c:v>
                </c:pt>
                <c:pt idx="40">
                  <c:v> 1090</c:v>
                </c:pt>
                <c:pt idx="41">
                  <c:v> 1091</c:v>
                </c:pt>
                <c:pt idx="42">
                  <c:v> 1092</c:v>
                </c:pt>
                <c:pt idx="43">
                  <c:v> 1093</c:v>
                </c:pt>
                <c:pt idx="44">
                  <c:v> 1094</c:v>
                </c:pt>
                <c:pt idx="45">
                  <c:v> 1095</c:v>
                </c:pt>
                <c:pt idx="46">
                  <c:v> 1096</c:v>
                </c:pt>
                <c:pt idx="47">
                  <c:v> 1097</c:v>
                </c:pt>
                <c:pt idx="48">
                  <c:v> 1098</c:v>
                </c:pt>
                <c:pt idx="49">
                  <c:v> 1099</c:v>
                </c:pt>
                <c:pt idx="50">
                  <c:v> 1100</c:v>
                </c:pt>
                <c:pt idx="51">
                  <c:v> 1101</c:v>
                </c:pt>
                <c:pt idx="52">
                  <c:v> 1102</c:v>
                </c:pt>
                <c:pt idx="53">
                  <c:v> 1103</c:v>
                </c:pt>
                <c:pt idx="54">
                  <c:v> 1104</c:v>
                </c:pt>
                <c:pt idx="55">
                  <c:v> 1105</c:v>
                </c:pt>
                <c:pt idx="56">
                  <c:v> 1106</c:v>
                </c:pt>
                <c:pt idx="57">
                  <c:v> 1107</c:v>
                </c:pt>
                <c:pt idx="58">
                  <c:v> 1108</c:v>
                </c:pt>
                <c:pt idx="59">
                  <c:v> 1109</c:v>
                </c:pt>
                <c:pt idx="60">
                  <c:v> 1110</c:v>
                </c:pt>
                <c:pt idx="61">
                  <c:v> 1111</c:v>
                </c:pt>
                <c:pt idx="62">
                  <c:v> 1112</c:v>
                </c:pt>
                <c:pt idx="63">
                  <c:v> 1113</c:v>
                </c:pt>
                <c:pt idx="64">
                  <c:v> 1114</c:v>
                </c:pt>
                <c:pt idx="65">
                  <c:v> 1115</c:v>
                </c:pt>
                <c:pt idx="66">
                  <c:v> 1116</c:v>
                </c:pt>
                <c:pt idx="67">
                  <c:v> 1117</c:v>
                </c:pt>
                <c:pt idx="68">
                  <c:v> 1118</c:v>
                </c:pt>
                <c:pt idx="69">
                  <c:v> 1119</c:v>
                </c:pt>
                <c:pt idx="70">
                  <c:v> 1120</c:v>
                </c:pt>
                <c:pt idx="71">
                  <c:v> 1121</c:v>
                </c:pt>
                <c:pt idx="72">
                  <c:v> 1122</c:v>
                </c:pt>
                <c:pt idx="73">
                  <c:v> 1123</c:v>
                </c:pt>
                <c:pt idx="74">
                  <c:v> 1124</c:v>
                </c:pt>
                <c:pt idx="75">
                  <c:v> 1125</c:v>
                </c:pt>
                <c:pt idx="76">
                  <c:v> 1126</c:v>
                </c:pt>
                <c:pt idx="77">
                  <c:v> 1127</c:v>
                </c:pt>
                <c:pt idx="78">
                  <c:v> 1128</c:v>
                </c:pt>
                <c:pt idx="79">
                  <c:v> 1129</c:v>
                </c:pt>
                <c:pt idx="80">
                  <c:v> 1130</c:v>
                </c:pt>
                <c:pt idx="81">
                  <c:v> 1131</c:v>
                </c:pt>
                <c:pt idx="82">
                  <c:v> 1132</c:v>
                </c:pt>
                <c:pt idx="83">
                  <c:v> 1133</c:v>
                </c:pt>
                <c:pt idx="84">
                  <c:v> 1134</c:v>
                </c:pt>
                <c:pt idx="85">
                  <c:v> 1135</c:v>
                </c:pt>
                <c:pt idx="86">
                  <c:v> 1136</c:v>
                </c:pt>
                <c:pt idx="87">
                  <c:v> 1137</c:v>
                </c:pt>
                <c:pt idx="88">
                  <c:v> 1138</c:v>
                </c:pt>
                <c:pt idx="89">
                  <c:v> 1139</c:v>
                </c:pt>
                <c:pt idx="90">
                  <c:v> 1140</c:v>
                </c:pt>
                <c:pt idx="91">
                  <c:v> 1141</c:v>
                </c:pt>
                <c:pt idx="92">
                  <c:v> 1142</c:v>
                </c:pt>
                <c:pt idx="93">
                  <c:v> 1143</c:v>
                </c:pt>
                <c:pt idx="94">
                  <c:v> 1144</c:v>
                </c:pt>
                <c:pt idx="95">
                  <c:v> 1145</c:v>
                </c:pt>
                <c:pt idx="96">
                  <c:v> 1146</c:v>
                </c:pt>
                <c:pt idx="97">
                  <c:v> 1147</c:v>
                </c:pt>
                <c:pt idx="98">
                  <c:v> 1148</c:v>
                </c:pt>
                <c:pt idx="99">
                  <c:v> 1149</c:v>
                </c:pt>
                <c:pt idx="100">
                  <c:v> 1150</c:v>
                </c:pt>
                <c:pt idx="101">
                  <c:v> 1151</c:v>
                </c:pt>
                <c:pt idx="102">
                  <c:v> 1152</c:v>
                </c:pt>
                <c:pt idx="103">
                  <c:v> 1153</c:v>
                </c:pt>
                <c:pt idx="104">
                  <c:v> 1154</c:v>
                </c:pt>
                <c:pt idx="105">
                  <c:v> 1155</c:v>
                </c:pt>
                <c:pt idx="106">
                  <c:v> 1156</c:v>
                </c:pt>
                <c:pt idx="107">
                  <c:v> 1157</c:v>
                </c:pt>
                <c:pt idx="108">
                  <c:v> 1158</c:v>
                </c:pt>
                <c:pt idx="109">
                  <c:v> 1159</c:v>
                </c:pt>
                <c:pt idx="110">
                  <c:v> 1160</c:v>
                </c:pt>
                <c:pt idx="111">
                  <c:v> 1161</c:v>
                </c:pt>
                <c:pt idx="112">
                  <c:v> 1162</c:v>
                </c:pt>
                <c:pt idx="113">
                  <c:v> 1163</c:v>
                </c:pt>
                <c:pt idx="114">
                  <c:v> 1164</c:v>
                </c:pt>
                <c:pt idx="115">
                  <c:v> 1165</c:v>
                </c:pt>
                <c:pt idx="116">
                  <c:v> 1166</c:v>
                </c:pt>
                <c:pt idx="117">
                  <c:v> 1167</c:v>
                </c:pt>
                <c:pt idx="118">
                  <c:v> 1168</c:v>
                </c:pt>
                <c:pt idx="119">
                  <c:v> 1169</c:v>
                </c:pt>
                <c:pt idx="120">
                  <c:v> 1170</c:v>
                </c:pt>
                <c:pt idx="121">
                  <c:v> 1171</c:v>
                </c:pt>
                <c:pt idx="122">
                  <c:v> 1172</c:v>
                </c:pt>
                <c:pt idx="123">
                  <c:v> 1173</c:v>
                </c:pt>
                <c:pt idx="124">
                  <c:v> 1174</c:v>
                </c:pt>
                <c:pt idx="125">
                  <c:v> 1175</c:v>
                </c:pt>
                <c:pt idx="126">
                  <c:v> 1176</c:v>
                </c:pt>
                <c:pt idx="127">
                  <c:v> 1177</c:v>
                </c:pt>
                <c:pt idx="128">
                  <c:v> 1178</c:v>
                </c:pt>
                <c:pt idx="129">
                  <c:v> 1179</c:v>
                </c:pt>
                <c:pt idx="130">
                  <c:v> 1180</c:v>
                </c:pt>
                <c:pt idx="131">
                  <c:v> 1181</c:v>
                </c:pt>
                <c:pt idx="132">
                  <c:v> 1182</c:v>
                </c:pt>
                <c:pt idx="133">
                  <c:v> 1183</c:v>
                </c:pt>
                <c:pt idx="134">
                  <c:v> 1184</c:v>
                </c:pt>
                <c:pt idx="135">
                  <c:v> 1185</c:v>
                </c:pt>
                <c:pt idx="136">
                  <c:v> 1186</c:v>
                </c:pt>
                <c:pt idx="137">
                  <c:v> 1187</c:v>
                </c:pt>
                <c:pt idx="138">
                  <c:v> 1188</c:v>
                </c:pt>
                <c:pt idx="139">
                  <c:v> 1189</c:v>
                </c:pt>
                <c:pt idx="140">
                  <c:v> 1190</c:v>
                </c:pt>
                <c:pt idx="141">
                  <c:v> 1191</c:v>
                </c:pt>
                <c:pt idx="142">
                  <c:v> 1192</c:v>
                </c:pt>
                <c:pt idx="143">
                  <c:v> 1193</c:v>
                </c:pt>
                <c:pt idx="144">
                  <c:v> 1194</c:v>
                </c:pt>
                <c:pt idx="145">
                  <c:v> 1195</c:v>
                </c:pt>
                <c:pt idx="146">
                  <c:v> 1196</c:v>
                </c:pt>
                <c:pt idx="147">
                  <c:v> 1197</c:v>
                </c:pt>
                <c:pt idx="148">
                  <c:v> 1198</c:v>
                </c:pt>
                <c:pt idx="149">
                  <c:v> 1199</c:v>
                </c:pt>
                <c:pt idx="150">
                  <c:v> 1200</c:v>
                </c:pt>
              </c:strCache>
            </c:strRef>
          </c:cat>
          <c:val>
            <c:numRef>
              <c:f>'Enter Data 1'!$R$1053:$R$1203</c:f>
              <c:numCache>
                <c:formatCode>General</c:formatCode>
                <c:ptCount val="151"/>
              </c:numCache>
            </c:numRef>
          </c:val>
          <c:smooth val="0"/>
          <c:extLst>
            <c:ext xmlns:c16="http://schemas.microsoft.com/office/drawing/2014/chart" uri="{C3380CC4-5D6E-409C-BE32-E72D297353CC}">
              <c16:uniqueId val="{0000000A-1006-D241-BD32-089239D125BE}"/>
            </c:ext>
          </c:extLst>
        </c:ser>
        <c:ser>
          <c:idx val="10"/>
          <c:order val="10"/>
          <c:spPr>
            <a:ln w="28575" cap="rnd">
              <a:noFill/>
              <a:round/>
            </a:ln>
            <a:effectLst/>
          </c:spPr>
          <c:marker>
            <c:symbol val="circle"/>
            <c:size val="4"/>
            <c:spPr>
              <a:noFill/>
              <a:ln w="3175">
                <a:solidFill>
                  <a:schemeClr val="accent6">
                    <a:lumMod val="75000"/>
                  </a:schemeClr>
                </a:solidFill>
              </a:ln>
              <a:effectLst/>
            </c:spPr>
          </c:marker>
          <c:cat>
            <c:strRef>
              <c:f>'Enter Data 1'!$B$1053:$C$1203</c:f>
              <c:strCache>
                <c:ptCount val="151"/>
                <c:pt idx="0">
                  <c:v> 1050</c:v>
                </c:pt>
                <c:pt idx="1">
                  <c:v> 1051</c:v>
                </c:pt>
                <c:pt idx="2">
                  <c:v> 1052</c:v>
                </c:pt>
                <c:pt idx="3">
                  <c:v> 1053</c:v>
                </c:pt>
                <c:pt idx="4">
                  <c:v> 1054</c:v>
                </c:pt>
                <c:pt idx="5">
                  <c:v> 1055</c:v>
                </c:pt>
                <c:pt idx="6">
                  <c:v> 1056</c:v>
                </c:pt>
                <c:pt idx="7">
                  <c:v> 1057</c:v>
                </c:pt>
                <c:pt idx="8">
                  <c:v> 1058</c:v>
                </c:pt>
                <c:pt idx="9">
                  <c:v> 1059</c:v>
                </c:pt>
                <c:pt idx="10">
                  <c:v> 1060</c:v>
                </c:pt>
                <c:pt idx="11">
                  <c:v> 1061</c:v>
                </c:pt>
                <c:pt idx="12">
                  <c:v> 1062</c:v>
                </c:pt>
                <c:pt idx="13">
                  <c:v> 1063</c:v>
                </c:pt>
                <c:pt idx="14">
                  <c:v> 1064</c:v>
                </c:pt>
                <c:pt idx="15">
                  <c:v> 1065</c:v>
                </c:pt>
                <c:pt idx="16">
                  <c:v> 1066</c:v>
                </c:pt>
                <c:pt idx="17">
                  <c:v> 1067</c:v>
                </c:pt>
                <c:pt idx="18">
                  <c:v> 1068</c:v>
                </c:pt>
                <c:pt idx="19">
                  <c:v> 1069</c:v>
                </c:pt>
                <c:pt idx="20">
                  <c:v> 1070</c:v>
                </c:pt>
                <c:pt idx="21">
                  <c:v> 1071</c:v>
                </c:pt>
                <c:pt idx="22">
                  <c:v> 1072</c:v>
                </c:pt>
                <c:pt idx="23">
                  <c:v> 1073</c:v>
                </c:pt>
                <c:pt idx="24">
                  <c:v> 1074</c:v>
                </c:pt>
                <c:pt idx="25">
                  <c:v> 1075</c:v>
                </c:pt>
                <c:pt idx="26">
                  <c:v> 1076</c:v>
                </c:pt>
                <c:pt idx="27">
                  <c:v> 1077</c:v>
                </c:pt>
                <c:pt idx="28">
                  <c:v> 1078</c:v>
                </c:pt>
                <c:pt idx="29">
                  <c:v> 1079</c:v>
                </c:pt>
                <c:pt idx="30">
                  <c:v> 1080</c:v>
                </c:pt>
                <c:pt idx="31">
                  <c:v> 1081</c:v>
                </c:pt>
                <c:pt idx="32">
                  <c:v> 1082</c:v>
                </c:pt>
                <c:pt idx="33">
                  <c:v> 1083</c:v>
                </c:pt>
                <c:pt idx="34">
                  <c:v> 1084</c:v>
                </c:pt>
                <c:pt idx="35">
                  <c:v> 1085</c:v>
                </c:pt>
                <c:pt idx="36">
                  <c:v> 1086</c:v>
                </c:pt>
                <c:pt idx="37">
                  <c:v> 1087</c:v>
                </c:pt>
                <c:pt idx="38">
                  <c:v> 1088</c:v>
                </c:pt>
                <c:pt idx="39">
                  <c:v> 1089</c:v>
                </c:pt>
                <c:pt idx="40">
                  <c:v> 1090</c:v>
                </c:pt>
                <c:pt idx="41">
                  <c:v> 1091</c:v>
                </c:pt>
                <c:pt idx="42">
                  <c:v> 1092</c:v>
                </c:pt>
                <c:pt idx="43">
                  <c:v> 1093</c:v>
                </c:pt>
                <c:pt idx="44">
                  <c:v> 1094</c:v>
                </c:pt>
                <c:pt idx="45">
                  <c:v> 1095</c:v>
                </c:pt>
                <c:pt idx="46">
                  <c:v> 1096</c:v>
                </c:pt>
                <c:pt idx="47">
                  <c:v> 1097</c:v>
                </c:pt>
                <c:pt idx="48">
                  <c:v> 1098</c:v>
                </c:pt>
                <c:pt idx="49">
                  <c:v> 1099</c:v>
                </c:pt>
                <c:pt idx="50">
                  <c:v> 1100</c:v>
                </c:pt>
                <c:pt idx="51">
                  <c:v> 1101</c:v>
                </c:pt>
                <c:pt idx="52">
                  <c:v> 1102</c:v>
                </c:pt>
                <c:pt idx="53">
                  <c:v> 1103</c:v>
                </c:pt>
                <c:pt idx="54">
                  <c:v> 1104</c:v>
                </c:pt>
                <c:pt idx="55">
                  <c:v> 1105</c:v>
                </c:pt>
                <c:pt idx="56">
                  <c:v> 1106</c:v>
                </c:pt>
                <c:pt idx="57">
                  <c:v> 1107</c:v>
                </c:pt>
                <c:pt idx="58">
                  <c:v> 1108</c:v>
                </c:pt>
                <c:pt idx="59">
                  <c:v> 1109</c:v>
                </c:pt>
                <c:pt idx="60">
                  <c:v> 1110</c:v>
                </c:pt>
                <c:pt idx="61">
                  <c:v> 1111</c:v>
                </c:pt>
                <c:pt idx="62">
                  <c:v> 1112</c:v>
                </c:pt>
                <c:pt idx="63">
                  <c:v> 1113</c:v>
                </c:pt>
                <c:pt idx="64">
                  <c:v> 1114</c:v>
                </c:pt>
                <c:pt idx="65">
                  <c:v> 1115</c:v>
                </c:pt>
                <c:pt idx="66">
                  <c:v> 1116</c:v>
                </c:pt>
                <c:pt idx="67">
                  <c:v> 1117</c:v>
                </c:pt>
                <c:pt idx="68">
                  <c:v> 1118</c:v>
                </c:pt>
                <c:pt idx="69">
                  <c:v> 1119</c:v>
                </c:pt>
                <c:pt idx="70">
                  <c:v> 1120</c:v>
                </c:pt>
                <c:pt idx="71">
                  <c:v> 1121</c:v>
                </c:pt>
                <c:pt idx="72">
                  <c:v> 1122</c:v>
                </c:pt>
                <c:pt idx="73">
                  <c:v> 1123</c:v>
                </c:pt>
                <c:pt idx="74">
                  <c:v> 1124</c:v>
                </c:pt>
                <c:pt idx="75">
                  <c:v> 1125</c:v>
                </c:pt>
                <c:pt idx="76">
                  <c:v> 1126</c:v>
                </c:pt>
                <c:pt idx="77">
                  <c:v> 1127</c:v>
                </c:pt>
                <c:pt idx="78">
                  <c:v> 1128</c:v>
                </c:pt>
                <c:pt idx="79">
                  <c:v> 1129</c:v>
                </c:pt>
                <c:pt idx="80">
                  <c:v> 1130</c:v>
                </c:pt>
                <c:pt idx="81">
                  <c:v> 1131</c:v>
                </c:pt>
                <c:pt idx="82">
                  <c:v> 1132</c:v>
                </c:pt>
                <c:pt idx="83">
                  <c:v> 1133</c:v>
                </c:pt>
                <c:pt idx="84">
                  <c:v> 1134</c:v>
                </c:pt>
                <c:pt idx="85">
                  <c:v> 1135</c:v>
                </c:pt>
                <c:pt idx="86">
                  <c:v> 1136</c:v>
                </c:pt>
                <c:pt idx="87">
                  <c:v> 1137</c:v>
                </c:pt>
                <c:pt idx="88">
                  <c:v> 1138</c:v>
                </c:pt>
                <c:pt idx="89">
                  <c:v> 1139</c:v>
                </c:pt>
                <c:pt idx="90">
                  <c:v> 1140</c:v>
                </c:pt>
                <c:pt idx="91">
                  <c:v> 1141</c:v>
                </c:pt>
                <c:pt idx="92">
                  <c:v> 1142</c:v>
                </c:pt>
                <c:pt idx="93">
                  <c:v> 1143</c:v>
                </c:pt>
                <c:pt idx="94">
                  <c:v> 1144</c:v>
                </c:pt>
                <c:pt idx="95">
                  <c:v> 1145</c:v>
                </c:pt>
                <c:pt idx="96">
                  <c:v> 1146</c:v>
                </c:pt>
                <c:pt idx="97">
                  <c:v> 1147</c:v>
                </c:pt>
                <c:pt idx="98">
                  <c:v> 1148</c:v>
                </c:pt>
                <c:pt idx="99">
                  <c:v> 1149</c:v>
                </c:pt>
                <c:pt idx="100">
                  <c:v> 1150</c:v>
                </c:pt>
                <c:pt idx="101">
                  <c:v> 1151</c:v>
                </c:pt>
                <c:pt idx="102">
                  <c:v> 1152</c:v>
                </c:pt>
                <c:pt idx="103">
                  <c:v> 1153</c:v>
                </c:pt>
                <c:pt idx="104">
                  <c:v> 1154</c:v>
                </c:pt>
                <c:pt idx="105">
                  <c:v> 1155</c:v>
                </c:pt>
                <c:pt idx="106">
                  <c:v> 1156</c:v>
                </c:pt>
                <c:pt idx="107">
                  <c:v> 1157</c:v>
                </c:pt>
                <c:pt idx="108">
                  <c:v> 1158</c:v>
                </c:pt>
                <c:pt idx="109">
                  <c:v> 1159</c:v>
                </c:pt>
                <c:pt idx="110">
                  <c:v> 1160</c:v>
                </c:pt>
                <c:pt idx="111">
                  <c:v> 1161</c:v>
                </c:pt>
                <c:pt idx="112">
                  <c:v> 1162</c:v>
                </c:pt>
                <c:pt idx="113">
                  <c:v> 1163</c:v>
                </c:pt>
                <c:pt idx="114">
                  <c:v> 1164</c:v>
                </c:pt>
                <c:pt idx="115">
                  <c:v> 1165</c:v>
                </c:pt>
                <c:pt idx="116">
                  <c:v> 1166</c:v>
                </c:pt>
                <c:pt idx="117">
                  <c:v> 1167</c:v>
                </c:pt>
                <c:pt idx="118">
                  <c:v> 1168</c:v>
                </c:pt>
                <c:pt idx="119">
                  <c:v> 1169</c:v>
                </c:pt>
                <c:pt idx="120">
                  <c:v> 1170</c:v>
                </c:pt>
                <c:pt idx="121">
                  <c:v> 1171</c:v>
                </c:pt>
                <c:pt idx="122">
                  <c:v> 1172</c:v>
                </c:pt>
                <c:pt idx="123">
                  <c:v> 1173</c:v>
                </c:pt>
                <c:pt idx="124">
                  <c:v> 1174</c:v>
                </c:pt>
                <c:pt idx="125">
                  <c:v> 1175</c:v>
                </c:pt>
                <c:pt idx="126">
                  <c:v> 1176</c:v>
                </c:pt>
                <c:pt idx="127">
                  <c:v> 1177</c:v>
                </c:pt>
                <c:pt idx="128">
                  <c:v> 1178</c:v>
                </c:pt>
                <c:pt idx="129">
                  <c:v> 1179</c:v>
                </c:pt>
                <c:pt idx="130">
                  <c:v> 1180</c:v>
                </c:pt>
                <c:pt idx="131">
                  <c:v> 1181</c:v>
                </c:pt>
                <c:pt idx="132">
                  <c:v> 1182</c:v>
                </c:pt>
                <c:pt idx="133">
                  <c:v> 1183</c:v>
                </c:pt>
                <c:pt idx="134">
                  <c:v> 1184</c:v>
                </c:pt>
                <c:pt idx="135">
                  <c:v> 1185</c:v>
                </c:pt>
                <c:pt idx="136">
                  <c:v> 1186</c:v>
                </c:pt>
                <c:pt idx="137">
                  <c:v> 1187</c:v>
                </c:pt>
                <c:pt idx="138">
                  <c:v> 1188</c:v>
                </c:pt>
                <c:pt idx="139">
                  <c:v> 1189</c:v>
                </c:pt>
                <c:pt idx="140">
                  <c:v> 1190</c:v>
                </c:pt>
                <c:pt idx="141">
                  <c:v> 1191</c:v>
                </c:pt>
                <c:pt idx="142">
                  <c:v> 1192</c:v>
                </c:pt>
                <c:pt idx="143">
                  <c:v> 1193</c:v>
                </c:pt>
                <c:pt idx="144">
                  <c:v> 1194</c:v>
                </c:pt>
                <c:pt idx="145">
                  <c:v> 1195</c:v>
                </c:pt>
                <c:pt idx="146">
                  <c:v> 1196</c:v>
                </c:pt>
                <c:pt idx="147">
                  <c:v> 1197</c:v>
                </c:pt>
                <c:pt idx="148">
                  <c:v> 1198</c:v>
                </c:pt>
                <c:pt idx="149">
                  <c:v> 1199</c:v>
                </c:pt>
                <c:pt idx="150">
                  <c:v> 1200</c:v>
                </c:pt>
              </c:strCache>
            </c:strRef>
          </c:cat>
          <c:val>
            <c:numRef>
              <c:f>'Enter Data 1'!$S$1053:$S$1203</c:f>
              <c:numCache>
                <c:formatCode>General</c:formatCode>
                <c:ptCount val="151"/>
              </c:numCache>
            </c:numRef>
          </c:val>
          <c:smooth val="0"/>
          <c:extLst>
            <c:ext xmlns:c16="http://schemas.microsoft.com/office/drawing/2014/chart" uri="{C3380CC4-5D6E-409C-BE32-E72D297353CC}">
              <c16:uniqueId val="{0000000B-1006-D241-BD32-089239D125BE}"/>
            </c:ext>
          </c:extLst>
        </c:ser>
        <c:ser>
          <c:idx val="11"/>
          <c:order val="11"/>
          <c:spPr>
            <a:ln w="28575" cap="rnd">
              <a:noFill/>
              <a:round/>
            </a:ln>
            <a:effectLst/>
          </c:spPr>
          <c:marker>
            <c:symbol val="circle"/>
            <c:size val="4"/>
            <c:spPr>
              <a:solidFill>
                <a:schemeClr val="accent6">
                  <a:lumMod val="75000"/>
                </a:schemeClr>
              </a:solidFill>
              <a:ln w="3175">
                <a:solidFill>
                  <a:schemeClr val="accent6">
                    <a:lumMod val="75000"/>
                  </a:schemeClr>
                </a:solidFill>
              </a:ln>
              <a:effectLst/>
            </c:spPr>
          </c:marker>
          <c:cat>
            <c:strRef>
              <c:f>'Enter Data 1'!$B$1053:$C$1203</c:f>
              <c:strCache>
                <c:ptCount val="151"/>
                <c:pt idx="0">
                  <c:v> 1050</c:v>
                </c:pt>
                <c:pt idx="1">
                  <c:v> 1051</c:v>
                </c:pt>
                <c:pt idx="2">
                  <c:v> 1052</c:v>
                </c:pt>
                <c:pt idx="3">
                  <c:v> 1053</c:v>
                </c:pt>
                <c:pt idx="4">
                  <c:v> 1054</c:v>
                </c:pt>
                <c:pt idx="5">
                  <c:v> 1055</c:v>
                </c:pt>
                <c:pt idx="6">
                  <c:v> 1056</c:v>
                </c:pt>
                <c:pt idx="7">
                  <c:v> 1057</c:v>
                </c:pt>
                <c:pt idx="8">
                  <c:v> 1058</c:v>
                </c:pt>
                <c:pt idx="9">
                  <c:v> 1059</c:v>
                </c:pt>
                <c:pt idx="10">
                  <c:v> 1060</c:v>
                </c:pt>
                <c:pt idx="11">
                  <c:v> 1061</c:v>
                </c:pt>
                <c:pt idx="12">
                  <c:v> 1062</c:v>
                </c:pt>
                <c:pt idx="13">
                  <c:v> 1063</c:v>
                </c:pt>
                <c:pt idx="14">
                  <c:v> 1064</c:v>
                </c:pt>
                <c:pt idx="15">
                  <c:v> 1065</c:v>
                </c:pt>
                <c:pt idx="16">
                  <c:v> 1066</c:v>
                </c:pt>
                <c:pt idx="17">
                  <c:v> 1067</c:v>
                </c:pt>
                <c:pt idx="18">
                  <c:v> 1068</c:v>
                </c:pt>
                <c:pt idx="19">
                  <c:v> 1069</c:v>
                </c:pt>
                <c:pt idx="20">
                  <c:v> 1070</c:v>
                </c:pt>
                <c:pt idx="21">
                  <c:v> 1071</c:v>
                </c:pt>
                <c:pt idx="22">
                  <c:v> 1072</c:v>
                </c:pt>
                <c:pt idx="23">
                  <c:v> 1073</c:v>
                </c:pt>
                <c:pt idx="24">
                  <c:v> 1074</c:v>
                </c:pt>
                <c:pt idx="25">
                  <c:v> 1075</c:v>
                </c:pt>
                <c:pt idx="26">
                  <c:v> 1076</c:v>
                </c:pt>
                <c:pt idx="27">
                  <c:v> 1077</c:v>
                </c:pt>
                <c:pt idx="28">
                  <c:v> 1078</c:v>
                </c:pt>
                <c:pt idx="29">
                  <c:v> 1079</c:v>
                </c:pt>
                <c:pt idx="30">
                  <c:v> 1080</c:v>
                </c:pt>
                <c:pt idx="31">
                  <c:v> 1081</c:v>
                </c:pt>
                <c:pt idx="32">
                  <c:v> 1082</c:v>
                </c:pt>
                <c:pt idx="33">
                  <c:v> 1083</c:v>
                </c:pt>
                <c:pt idx="34">
                  <c:v> 1084</c:v>
                </c:pt>
                <c:pt idx="35">
                  <c:v> 1085</c:v>
                </c:pt>
                <c:pt idx="36">
                  <c:v> 1086</c:v>
                </c:pt>
                <c:pt idx="37">
                  <c:v> 1087</c:v>
                </c:pt>
                <c:pt idx="38">
                  <c:v> 1088</c:v>
                </c:pt>
                <c:pt idx="39">
                  <c:v> 1089</c:v>
                </c:pt>
                <c:pt idx="40">
                  <c:v> 1090</c:v>
                </c:pt>
                <c:pt idx="41">
                  <c:v> 1091</c:v>
                </c:pt>
                <c:pt idx="42">
                  <c:v> 1092</c:v>
                </c:pt>
                <c:pt idx="43">
                  <c:v> 1093</c:v>
                </c:pt>
                <c:pt idx="44">
                  <c:v> 1094</c:v>
                </c:pt>
                <c:pt idx="45">
                  <c:v> 1095</c:v>
                </c:pt>
                <c:pt idx="46">
                  <c:v> 1096</c:v>
                </c:pt>
                <c:pt idx="47">
                  <c:v> 1097</c:v>
                </c:pt>
                <c:pt idx="48">
                  <c:v> 1098</c:v>
                </c:pt>
                <c:pt idx="49">
                  <c:v> 1099</c:v>
                </c:pt>
                <c:pt idx="50">
                  <c:v> 1100</c:v>
                </c:pt>
                <c:pt idx="51">
                  <c:v> 1101</c:v>
                </c:pt>
                <c:pt idx="52">
                  <c:v> 1102</c:v>
                </c:pt>
                <c:pt idx="53">
                  <c:v> 1103</c:v>
                </c:pt>
                <c:pt idx="54">
                  <c:v> 1104</c:v>
                </c:pt>
                <c:pt idx="55">
                  <c:v> 1105</c:v>
                </c:pt>
                <c:pt idx="56">
                  <c:v> 1106</c:v>
                </c:pt>
                <c:pt idx="57">
                  <c:v> 1107</c:v>
                </c:pt>
                <c:pt idx="58">
                  <c:v> 1108</c:v>
                </c:pt>
                <c:pt idx="59">
                  <c:v> 1109</c:v>
                </c:pt>
                <c:pt idx="60">
                  <c:v> 1110</c:v>
                </c:pt>
                <c:pt idx="61">
                  <c:v> 1111</c:v>
                </c:pt>
                <c:pt idx="62">
                  <c:v> 1112</c:v>
                </c:pt>
                <c:pt idx="63">
                  <c:v> 1113</c:v>
                </c:pt>
                <c:pt idx="64">
                  <c:v> 1114</c:v>
                </c:pt>
                <c:pt idx="65">
                  <c:v> 1115</c:v>
                </c:pt>
                <c:pt idx="66">
                  <c:v> 1116</c:v>
                </c:pt>
                <c:pt idx="67">
                  <c:v> 1117</c:v>
                </c:pt>
                <c:pt idx="68">
                  <c:v> 1118</c:v>
                </c:pt>
                <c:pt idx="69">
                  <c:v> 1119</c:v>
                </c:pt>
                <c:pt idx="70">
                  <c:v> 1120</c:v>
                </c:pt>
                <c:pt idx="71">
                  <c:v> 1121</c:v>
                </c:pt>
                <c:pt idx="72">
                  <c:v> 1122</c:v>
                </c:pt>
                <c:pt idx="73">
                  <c:v> 1123</c:v>
                </c:pt>
                <c:pt idx="74">
                  <c:v> 1124</c:v>
                </c:pt>
                <c:pt idx="75">
                  <c:v> 1125</c:v>
                </c:pt>
                <c:pt idx="76">
                  <c:v> 1126</c:v>
                </c:pt>
                <c:pt idx="77">
                  <c:v> 1127</c:v>
                </c:pt>
                <c:pt idx="78">
                  <c:v> 1128</c:v>
                </c:pt>
                <c:pt idx="79">
                  <c:v> 1129</c:v>
                </c:pt>
                <c:pt idx="80">
                  <c:v> 1130</c:v>
                </c:pt>
                <c:pt idx="81">
                  <c:v> 1131</c:v>
                </c:pt>
                <c:pt idx="82">
                  <c:v> 1132</c:v>
                </c:pt>
                <c:pt idx="83">
                  <c:v> 1133</c:v>
                </c:pt>
                <c:pt idx="84">
                  <c:v> 1134</c:v>
                </c:pt>
                <c:pt idx="85">
                  <c:v> 1135</c:v>
                </c:pt>
                <c:pt idx="86">
                  <c:v> 1136</c:v>
                </c:pt>
                <c:pt idx="87">
                  <c:v> 1137</c:v>
                </c:pt>
                <c:pt idx="88">
                  <c:v> 1138</c:v>
                </c:pt>
                <c:pt idx="89">
                  <c:v> 1139</c:v>
                </c:pt>
                <c:pt idx="90">
                  <c:v> 1140</c:v>
                </c:pt>
                <c:pt idx="91">
                  <c:v> 1141</c:v>
                </c:pt>
                <c:pt idx="92">
                  <c:v> 1142</c:v>
                </c:pt>
                <c:pt idx="93">
                  <c:v> 1143</c:v>
                </c:pt>
                <c:pt idx="94">
                  <c:v> 1144</c:v>
                </c:pt>
                <c:pt idx="95">
                  <c:v> 1145</c:v>
                </c:pt>
                <c:pt idx="96">
                  <c:v> 1146</c:v>
                </c:pt>
                <c:pt idx="97">
                  <c:v> 1147</c:v>
                </c:pt>
                <c:pt idx="98">
                  <c:v> 1148</c:v>
                </c:pt>
                <c:pt idx="99">
                  <c:v> 1149</c:v>
                </c:pt>
                <c:pt idx="100">
                  <c:v> 1150</c:v>
                </c:pt>
                <c:pt idx="101">
                  <c:v> 1151</c:v>
                </c:pt>
                <c:pt idx="102">
                  <c:v> 1152</c:v>
                </c:pt>
                <c:pt idx="103">
                  <c:v> 1153</c:v>
                </c:pt>
                <c:pt idx="104">
                  <c:v> 1154</c:v>
                </c:pt>
                <c:pt idx="105">
                  <c:v> 1155</c:v>
                </c:pt>
                <c:pt idx="106">
                  <c:v> 1156</c:v>
                </c:pt>
                <c:pt idx="107">
                  <c:v> 1157</c:v>
                </c:pt>
                <c:pt idx="108">
                  <c:v> 1158</c:v>
                </c:pt>
                <c:pt idx="109">
                  <c:v> 1159</c:v>
                </c:pt>
                <c:pt idx="110">
                  <c:v> 1160</c:v>
                </c:pt>
                <c:pt idx="111">
                  <c:v> 1161</c:v>
                </c:pt>
                <c:pt idx="112">
                  <c:v> 1162</c:v>
                </c:pt>
                <c:pt idx="113">
                  <c:v> 1163</c:v>
                </c:pt>
                <c:pt idx="114">
                  <c:v> 1164</c:v>
                </c:pt>
                <c:pt idx="115">
                  <c:v> 1165</c:v>
                </c:pt>
                <c:pt idx="116">
                  <c:v> 1166</c:v>
                </c:pt>
                <c:pt idx="117">
                  <c:v> 1167</c:v>
                </c:pt>
                <c:pt idx="118">
                  <c:v> 1168</c:v>
                </c:pt>
                <c:pt idx="119">
                  <c:v> 1169</c:v>
                </c:pt>
                <c:pt idx="120">
                  <c:v> 1170</c:v>
                </c:pt>
                <c:pt idx="121">
                  <c:v> 1171</c:v>
                </c:pt>
                <c:pt idx="122">
                  <c:v> 1172</c:v>
                </c:pt>
                <c:pt idx="123">
                  <c:v> 1173</c:v>
                </c:pt>
                <c:pt idx="124">
                  <c:v> 1174</c:v>
                </c:pt>
                <c:pt idx="125">
                  <c:v> 1175</c:v>
                </c:pt>
                <c:pt idx="126">
                  <c:v> 1176</c:v>
                </c:pt>
                <c:pt idx="127">
                  <c:v> 1177</c:v>
                </c:pt>
                <c:pt idx="128">
                  <c:v> 1178</c:v>
                </c:pt>
                <c:pt idx="129">
                  <c:v> 1179</c:v>
                </c:pt>
                <c:pt idx="130">
                  <c:v> 1180</c:v>
                </c:pt>
                <c:pt idx="131">
                  <c:v> 1181</c:v>
                </c:pt>
                <c:pt idx="132">
                  <c:v> 1182</c:v>
                </c:pt>
                <c:pt idx="133">
                  <c:v> 1183</c:v>
                </c:pt>
                <c:pt idx="134">
                  <c:v> 1184</c:v>
                </c:pt>
                <c:pt idx="135">
                  <c:v> 1185</c:v>
                </c:pt>
                <c:pt idx="136">
                  <c:v> 1186</c:v>
                </c:pt>
                <c:pt idx="137">
                  <c:v> 1187</c:v>
                </c:pt>
                <c:pt idx="138">
                  <c:v> 1188</c:v>
                </c:pt>
                <c:pt idx="139">
                  <c:v> 1189</c:v>
                </c:pt>
                <c:pt idx="140">
                  <c:v> 1190</c:v>
                </c:pt>
                <c:pt idx="141">
                  <c:v> 1191</c:v>
                </c:pt>
                <c:pt idx="142">
                  <c:v> 1192</c:v>
                </c:pt>
                <c:pt idx="143">
                  <c:v> 1193</c:v>
                </c:pt>
                <c:pt idx="144">
                  <c:v> 1194</c:v>
                </c:pt>
                <c:pt idx="145">
                  <c:v> 1195</c:v>
                </c:pt>
                <c:pt idx="146">
                  <c:v> 1196</c:v>
                </c:pt>
                <c:pt idx="147">
                  <c:v> 1197</c:v>
                </c:pt>
                <c:pt idx="148">
                  <c:v> 1198</c:v>
                </c:pt>
                <c:pt idx="149">
                  <c:v> 1199</c:v>
                </c:pt>
                <c:pt idx="150">
                  <c:v> 1200</c:v>
                </c:pt>
              </c:strCache>
            </c:strRef>
          </c:cat>
          <c:val>
            <c:numRef>
              <c:f>'Enter Data 1'!$T$1053:$T$1203</c:f>
              <c:numCache>
                <c:formatCode>General</c:formatCode>
                <c:ptCount val="151"/>
              </c:numCache>
            </c:numRef>
          </c:val>
          <c:smooth val="0"/>
          <c:extLst>
            <c:ext xmlns:c16="http://schemas.microsoft.com/office/drawing/2014/chart" uri="{C3380CC4-5D6E-409C-BE32-E72D297353CC}">
              <c16:uniqueId val="{0000000C-1006-D241-BD32-089239D125BE}"/>
            </c:ext>
          </c:extLst>
        </c:ser>
        <c:ser>
          <c:idx val="12"/>
          <c:order val="12"/>
          <c:spPr>
            <a:ln w="28575" cap="rnd">
              <a:noFill/>
              <a:round/>
            </a:ln>
            <a:effectLst/>
          </c:spPr>
          <c:marker>
            <c:symbol val="circle"/>
            <c:size val="4"/>
            <c:spPr>
              <a:noFill/>
              <a:ln w="3175">
                <a:solidFill>
                  <a:schemeClr val="accent6">
                    <a:lumMod val="75000"/>
                  </a:schemeClr>
                </a:solidFill>
              </a:ln>
              <a:effectLst/>
            </c:spPr>
          </c:marker>
          <c:cat>
            <c:strRef>
              <c:f>'Enter Data 1'!$B$1053:$C$1203</c:f>
              <c:strCache>
                <c:ptCount val="151"/>
                <c:pt idx="0">
                  <c:v> 1050</c:v>
                </c:pt>
                <c:pt idx="1">
                  <c:v> 1051</c:v>
                </c:pt>
                <c:pt idx="2">
                  <c:v> 1052</c:v>
                </c:pt>
                <c:pt idx="3">
                  <c:v> 1053</c:v>
                </c:pt>
                <c:pt idx="4">
                  <c:v> 1054</c:v>
                </c:pt>
                <c:pt idx="5">
                  <c:v> 1055</c:v>
                </c:pt>
                <c:pt idx="6">
                  <c:v> 1056</c:v>
                </c:pt>
                <c:pt idx="7">
                  <c:v> 1057</c:v>
                </c:pt>
                <c:pt idx="8">
                  <c:v> 1058</c:v>
                </c:pt>
                <c:pt idx="9">
                  <c:v> 1059</c:v>
                </c:pt>
                <c:pt idx="10">
                  <c:v> 1060</c:v>
                </c:pt>
                <c:pt idx="11">
                  <c:v> 1061</c:v>
                </c:pt>
                <c:pt idx="12">
                  <c:v> 1062</c:v>
                </c:pt>
                <c:pt idx="13">
                  <c:v> 1063</c:v>
                </c:pt>
                <c:pt idx="14">
                  <c:v> 1064</c:v>
                </c:pt>
                <c:pt idx="15">
                  <c:v> 1065</c:v>
                </c:pt>
                <c:pt idx="16">
                  <c:v> 1066</c:v>
                </c:pt>
                <c:pt idx="17">
                  <c:v> 1067</c:v>
                </c:pt>
                <c:pt idx="18">
                  <c:v> 1068</c:v>
                </c:pt>
                <c:pt idx="19">
                  <c:v> 1069</c:v>
                </c:pt>
                <c:pt idx="20">
                  <c:v> 1070</c:v>
                </c:pt>
                <c:pt idx="21">
                  <c:v> 1071</c:v>
                </c:pt>
                <c:pt idx="22">
                  <c:v> 1072</c:v>
                </c:pt>
                <c:pt idx="23">
                  <c:v> 1073</c:v>
                </c:pt>
                <c:pt idx="24">
                  <c:v> 1074</c:v>
                </c:pt>
                <c:pt idx="25">
                  <c:v> 1075</c:v>
                </c:pt>
                <c:pt idx="26">
                  <c:v> 1076</c:v>
                </c:pt>
                <c:pt idx="27">
                  <c:v> 1077</c:v>
                </c:pt>
                <c:pt idx="28">
                  <c:v> 1078</c:v>
                </c:pt>
                <c:pt idx="29">
                  <c:v> 1079</c:v>
                </c:pt>
                <c:pt idx="30">
                  <c:v> 1080</c:v>
                </c:pt>
                <c:pt idx="31">
                  <c:v> 1081</c:v>
                </c:pt>
                <c:pt idx="32">
                  <c:v> 1082</c:v>
                </c:pt>
                <c:pt idx="33">
                  <c:v> 1083</c:v>
                </c:pt>
                <c:pt idx="34">
                  <c:v> 1084</c:v>
                </c:pt>
                <c:pt idx="35">
                  <c:v> 1085</c:v>
                </c:pt>
                <c:pt idx="36">
                  <c:v> 1086</c:v>
                </c:pt>
                <c:pt idx="37">
                  <c:v> 1087</c:v>
                </c:pt>
                <c:pt idx="38">
                  <c:v> 1088</c:v>
                </c:pt>
                <c:pt idx="39">
                  <c:v> 1089</c:v>
                </c:pt>
                <c:pt idx="40">
                  <c:v> 1090</c:v>
                </c:pt>
                <c:pt idx="41">
                  <c:v> 1091</c:v>
                </c:pt>
                <c:pt idx="42">
                  <c:v> 1092</c:v>
                </c:pt>
                <c:pt idx="43">
                  <c:v> 1093</c:v>
                </c:pt>
                <c:pt idx="44">
                  <c:v> 1094</c:v>
                </c:pt>
                <c:pt idx="45">
                  <c:v> 1095</c:v>
                </c:pt>
                <c:pt idx="46">
                  <c:v> 1096</c:v>
                </c:pt>
                <c:pt idx="47">
                  <c:v> 1097</c:v>
                </c:pt>
                <c:pt idx="48">
                  <c:v> 1098</c:v>
                </c:pt>
                <c:pt idx="49">
                  <c:v> 1099</c:v>
                </c:pt>
                <c:pt idx="50">
                  <c:v> 1100</c:v>
                </c:pt>
                <c:pt idx="51">
                  <c:v> 1101</c:v>
                </c:pt>
                <c:pt idx="52">
                  <c:v> 1102</c:v>
                </c:pt>
                <c:pt idx="53">
                  <c:v> 1103</c:v>
                </c:pt>
                <c:pt idx="54">
                  <c:v> 1104</c:v>
                </c:pt>
                <c:pt idx="55">
                  <c:v> 1105</c:v>
                </c:pt>
                <c:pt idx="56">
                  <c:v> 1106</c:v>
                </c:pt>
                <c:pt idx="57">
                  <c:v> 1107</c:v>
                </c:pt>
                <c:pt idx="58">
                  <c:v> 1108</c:v>
                </c:pt>
                <c:pt idx="59">
                  <c:v> 1109</c:v>
                </c:pt>
                <c:pt idx="60">
                  <c:v> 1110</c:v>
                </c:pt>
                <c:pt idx="61">
                  <c:v> 1111</c:v>
                </c:pt>
                <c:pt idx="62">
                  <c:v> 1112</c:v>
                </c:pt>
                <c:pt idx="63">
                  <c:v> 1113</c:v>
                </c:pt>
                <c:pt idx="64">
                  <c:v> 1114</c:v>
                </c:pt>
                <c:pt idx="65">
                  <c:v> 1115</c:v>
                </c:pt>
                <c:pt idx="66">
                  <c:v> 1116</c:v>
                </c:pt>
                <c:pt idx="67">
                  <c:v> 1117</c:v>
                </c:pt>
                <c:pt idx="68">
                  <c:v> 1118</c:v>
                </c:pt>
                <c:pt idx="69">
                  <c:v> 1119</c:v>
                </c:pt>
                <c:pt idx="70">
                  <c:v> 1120</c:v>
                </c:pt>
                <c:pt idx="71">
                  <c:v> 1121</c:v>
                </c:pt>
                <c:pt idx="72">
                  <c:v> 1122</c:v>
                </c:pt>
                <c:pt idx="73">
                  <c:v> 1123</c:v>
                </c:pt>
                <c:pt idx="74">
                  <c:v> 1124</c:v>
                </c:pt>
                <c:pt idx="75">
                  <c:v> 1125</c:v>
                </c:pt>
                <c:pt idx="76">
                  <c:v> 1126</c:v>
                </c:pt>
                <c:pt idx="77">
                  <c:v> 1127</c:v>
                </c:pt>
                <c:pt idx="78">
                  <c:v> 1128</c:v>
                </c:pt>
                <c:pt idx="79">
                  <c:v> 1129</c:v>
                </c:pt>
                <c:pt idx="80">
                  <c:v> 1130</c:v>
                </c:pt>
                <c:pt idx="81">
                  <c:v> 1131</c:v>
                </c:pt>
                <c:pt idx="82">
                  <c:v> 1132</c:v>
                </c:pt>
                <c:pt idx="83">
                  <c:v> 1133</c:v>
                </c:pt>
                <c:pt idx="84">
                  <c:v> 1134</c:v>
                </c:pt>
                <c:pt idx="85">
                  <c:v> 1135</c:v>
                </c:pt>
                <c:pt idx="86">
                  <c:v> 1136</c:v>
                </c:pt>
                <c:pt idx="87">
                  <c:v> 1137</c:v>
                </c:pt>
                <c:pt idx="88">
                  <c:v> 1138</c:v>
                </c:pt>
                <c:pt idx="89">
                  <c:v> 1139</c:v>
                </c:pt>
                <c:pt idx="90">
                  <c:v> 1140</c:v>
                </c:pt>
                <c:pt idx="91">
                  <c:v> 1141</c:v>
                </c:pt>
                <c:pt idx="92">
                  <c:v> 1142</c:v>
                </c:pt>
                <c:pt idx="93">
                  <c:v> 1143</c:v>
                </c:pt>
                <c:pt idx="94">
                  <c:v> 1144</c:v>
                </c:pt>
                <c:pt idx="95">
                  <c:v> 1145</c:v>
                </c:pt>
                <c:pt idx="96">
                  <c:v> 1146</c:v>
                </c:pt>
                <c:pt idx="97">
                  <c:v> 1147</c:v>
                </c:pt>
                <c:pt idx="98">
                  <c:v> 1148</c:v>
                </c:pt>
                <c:pt idx="99">
                  <c:v> 1149</c:v>
                </c:pt>
                <c:pt idx="100">
                  <c:v> 1150</c:v>
                </c:pt>
                <c:pt idx="101">
                  <c:v> 1151</c:v>
                </c:pt>
                <c:pt idx="102">
                  <c:v> 1152</c:v>
                </c:pt>
                <c:pt idx="103">
                  <c:v> 1153</c:v>
                </c:pt>
                <c:pt idx="104">
                  <c:v> 1154</c:v>
                </c:pt>
                <c:pt idx="105">
                  <c:v> 1155</c:v>
                </c:pt>
                <c:pt idx="106">
                  <c:v> 1156</c:v>
                </c:pt>
                <c:pt idx="107">
                  <c:v> 1157</c:v>
                </c:pt>
                <c:pt idx="108">
                  <c:v> 1158</c:v>
                </c:pt>
                <c:pt idx="109">
                  <c:v> 1159</c:v>
                </c:pt>
                <c:pt idx="110">
                  <c:v> 1160</c:v>
                </c:pt>
                <c:pt idx="111">
                  <c:v> 1161</c:v>
                </c:pt>
                <c:pt idx="112">
                  <c:v> 1162</c:v>
                </c:pt>
                <c:pt idx="113">
                  <c:v> 1163</c:v>
                </c:pt>
                <c:pt idx="114">
                  <c:v> 1164</c:v>
                </c:pt>
                <c:pt idx="115">
                  <c:v> 1165</c:v>
                </c:pt>
                <c:pt idx="116">
                  <c:v> 1166</c:v>
                </c:pt>
                <c:pt idx="117">
                  <c:v> 1167</c:v>
                </c:pt>
                <c:pt idx="118">
                  <c:v> 1168</c:v>
                </c:pt>
                <c:pt idx="119">
                  <c:v> 1169</c:v>
                </c:pt>
                <c:pt idx="120">
                  <c:v> 1170</c:v>
                </c:pt>
                <c:pt idx="121">
                  <c:v> 1171</c:v>
                </c:pt>
                <c:pt idx="122">
                  <c:v> 1172</c:v>
                </c:pt>
                <c:pt idx="123">
                  <c:v> 1173</c:v>
                </c:pt>
                <c:pt idx="124">
                  <c:v> 1174</c:v>
                </c:pt>
                <c:pt idx="125">
                  <c:v> 1175</c:v>
                </c:pt>
                <c:pt idx="126">
                  <c:v> 1176</c:v>
                </c:pt>
                <c:pt idx="127">
                  <c:v> 1177</c:v>
                </c:pt>
                <c:pt idx="128">
                  <c:v> 1178</c:v>
                </c:pt>
                <c:pt idx="129">
                  <c:v> 1179</c:v>
                </c:pt>
                <c:pt idx="130">
                  <c:v> 1180</c:v>
                </c:pt>
                <c:pt idx="131">
                  <c:v> 1181</c:v>
                </c:pt>
                <c:pt idx="132">
                  <c:v> 1182</c:v>
                </c:pt>
                <c:pt idx="133">
                  <c:v> 1183</c:v>
                </c:pt>
                <c:pt idx="134">
                  <c:v> 1184</c:v>
                </c:pt>
                <c:pt idx="135">
                  <c:v> 1185</c:v>
                </c:pt>
                <c:pt idx="136">
                  <c:v> 1186</c:v>
                </c:pt>
                <c:pt idx="137">
                  <c:v> 1187</c:v>
                </c:pt>
                <c:pt idx="138">
                  <c:v> 1188</c:v>
                </c:pt>
                <c:pt idx="139">
                  <c:v> 1189</c:v>
                </c:pt>
                <c:pt idx="140">
                  <c:v> 1190</c:v>
                </c:pt>
                <c:pt idx="141">
                  <c:v> 1191</c:v>
                </c:pt>
                <c:pt idx="142">
                  <c:v> 1192</c:v>
                </c:pt>
                <c:pt idx="143">
                  <c:v> 1193</c:v>
                </c:pt>
                <c:pt idx="144">
                  <c:v> 1194</c:v>
                </c:pt>
                <c:pt idx="145">
                  <c:v> 1195</c:v>
                </c:pt>
                <c:pt idx="146">
                  <c:v> 1196</c:v>
                </c:pt>
                <c:pt idx="147">
                  <c:v> 1197</c:v>
                </c:pt>
                <c:pt idx="148">
                  <c:v> 1198</c:v>
                </c:pt>
                <c:pt idx="149">
                  <c:v> 1199</c:v>
                </c:pt>
                <c:pt idx="150">
                  <c:v> 1200</c:v>
                </c:pt>
              </c:strCache>
            </c:strRef>
          </c:cat>
          <c:val>
            <c:numRef>
              <c:f>'Enter Data 1'!$U$1053:$U$1203</c:f>
              <c:numCache>
                <c:formatCode>General</c:formatCode>
                <c:ptCount val="151"/>
              </c:numCache>
            </c:numRef>
          </c:val>
          <c:smooth val="0"/>
          <c:extLst>
            <c:ext xmlns:c16="http://schemas.microsoft.com/office/drawing/2014/chart" uri="{C3380CC4-5D6E-409C-BE32-E72D297353CC}">
              <c16:uniqueId val="{0000000D-1006-D241-BD32-089239D125BE}"/>
            </c:ext>
          </c:extLst>
        </c:ser>
        <c:ser>
          <c:idx val="13"/>
          <c:order val="13"/>
          <c:spPr>
            <a:ln w="28575" cap="rnd">
              <a:noFill/>
              <a:round/>
            </a:ln>
            <a:effectLst/>
          </c:spPr>
          <c:marker>
            <c:symbol val="circle"/>
            <c:size val="4"/>
            <c:spPr>
              <a:solidFill>
                <a:schemeClr val="accent6">
                  <a:lumMod val="75000"/>
                </a:schemeClr>
              </a:solidFill>
              <a:ln w="3175">
                <a:solidFill>
                  <a:schemeClr val="accent6">
                    <a:lumMod val="75000"/>
                  </a:schemeClr>
                </a:solidFill>
              </a:ln>
              <a:effectLst/>
            </c:spPr>
          </c:marker>
          <c:cat>
            <c:strRef>
              <c:f>'Enter Data 1'!$B$1053:$C$1203</c:f>
              <c:strCache>
                <c:ptCount val="151"/>
                <c:pt idx="0">
                  <c:v> 1050</c:v>
                </c:pt>
                <c:pt idx="1">
                  <c:v> 1051</c:v>
                </c:pt>
                <c:pt idx="2">
                  <c:v> 1052</c:v>
                </c:pt>
                <c:pt idx="3">
                  <c:v> 1053</c:v>
                </c:pt>
                <c:pt idx="4">
                  <c:v> 1054</c:v>
                </c:pt>
                <c:pt idx="5">
                  <c:v> 1055</c:v>
                </c:pt>
                <c:pt idx="6">
                  <c:v> 1056</c:v>
                </c:pt>
                <c:pt idx="7">
                  <c:v> 1057</c:v>
                </c:pt>
                <c:pt idx="8">
                  <c:v> 1058</c:v>
                </c:pt>
                <c:pt idx="9">
                  <c:v> 1059</c:v>
                </c:pt>
                <c:pt idx="10">
                  <c:v> 1060</c:v>
                </c:pt>
                <c:pt idx="11">
                  <c:v> 1061</c:v>
                </c:pt>
                <c:pt idx="12">
                  <c:v> 1062</c:v>
                </c:pt>
                <c:pt idx="13">
                  <c:v> 1063</c:v>
                </c:pt>
                <c:pt idx="14">
                  <c:v> 1064</c:v>
                </c:pt>
                <c:pt idx="15">
                  <c:v> 1065</c:v>
                </c:pt>
                <c:pt idx="16">
                  <c:v> 1066</c:v>
                </c:pt>
                <c:pt idx="17">
                  <c:v> 1067</c:v>
                </c:pt>
                <c:pt idx="18">
                  <c:v> 1068</c:v>
                </c:pt>
                <c:pt idx="19">
                  <c:v> 1069</c:v>
                </c:pt>
                <c:pt idx="20">
                  <c:v> 1070</c:v>
                </c:pt>
                <c:pt idx="21">
                  <c:v> 1071</c:v>
                </c:pt>
                <c:pt idx="22">
                  <c:v> 1072</c:v>
                </c:pt>
                <c:pt idx="23">
                  <c:v> 1073</c:v>
                </c:pt>
                <c:pt idx="24">
                  <c:v> 1074</c:v>
                </c:pt>
                <c:pt idx="25">
                  <c:v> 1075</c:v>
                </c:pt>
                <c:pt idx="26">
                  <c:v> 1076</c:v>
                </c:pt>
                <c:pt idx="27">
                  <c:v> 1077</c:v>
                </c:pt>
                <c:pt idx="28">
                  <c:v> 1078</c:v>
                </c:pt>
                <c:pt idx="29">
                  <c:v> 1079</c:v>
                </c:pt>
                <c:pt idx="30">
                  <c:v> 1080</c:v>
                </c:pt>
                <c:pt idx="31">
                  <c:v> 1081</c:v>
                </c:pt>
                <c:pt idx="32">
                  <c:v> 1082</c:v>
                </c:pt>
                <c:pt idx="33">
                  <c:v> 1083</c:v>
                </c:pt>
                <c:pt idx="34">
                  <c:v> 1084</c:v>
                </c:pt>
                <c:pt idx="35">
                  <c:v> 1085</c:v>
                </c:pt>
                <c:pt idx="36">
                  <c:v> 1086</c:v>
                </c:pt>
                <c:pt idx="37">
                  <c:v> 1087</c:v>
                </c:pt>
                <c:pt idx="38">
                  <c:v> 1088</c:v>
                </c:pt>
                <c:pt idx="39">
                  <c:v> 1089</c:v>
                </c:pt>
                <c:pt idx="40">
                  <c:v> 1090</c:v>
                </c:pt>
                <c:pt idx="41">
                  <c:v> 1091</c:v>
                </c:pt>
                <c:pt idx="42">
                  <c:v> 1092</c:v>
                </c:pt>
                <c:pt idx="43">
                  <c:v> 1093</c:v>
                </c:pt>
                <c:pt idx="44">
                  <c:v> 1094</c:v>
                </c:pt>
                <c:pt idx="45">
                  <c:v> 1095</c:v>
                </c:pt>
                <c:pt idx="46">
                  <c:v> 1096</c:v>
                </c:pt>
                <c:pt idx="47">
                  <c:v> 1097</c:v>
                </c:pt>
                <c:pt idx="48">
                  <c:v> 1098</c:v>
                </c:pt>
                <c:pt idx="49">
                  <c:v> 1099</c:v>
                </c:pt>
                <c:pt idx="50">
                  <c:v> 1100</c:v>
                </c:pt>
                <c:pt idx="51">
                  <c:v> 1101</c:v>
                </c:pt>
                <c:pt idx="52">
                  <c:v> 1102</c:v>
                </c:pt>
                <c:pt idx="53">
                  <c:v> 1103</c:v>
                </c:pt>
                <c:pt idx="54">
                  <c:v> 1104</c:v>
                </c:pt>
                <c:pt idx="55">
                  <c:v> 1105</c:v>
                </c:pt>
                <c:pt idx="56">
                  <c:v> 1106</c:v>
                </c:pt>
                <c:pt idx="57">
                  <c:v> 1107</c:v>
                </c:pt>
                <c:pt idx="58">
                  <c:v> 1108</c:v>
                </c:pt>
                <c:pt idx="59">
                  <c:v> 1109</c:v>
                </c:pt>
                <c:pt idx="60">
                  <c:v> 1110</c:v>
                </c:pt>
                <c:pt idx="61">
                  <c:v> 1111</c:v>
                </c:pt>
                <c:pt idx="62">
                  <c:v> 1112</c:v>
                </c:pt>
                <c:pt idx="63">
                  <c:v> 1113</c:v>
                </c:pt>
                <c:pt idx="64">
                  <c:v> 1114</c:v>
                </c:pt>
                <c:pt idx="65">
                  <c:v> 1115</c:v>
                </c:pt>
                <c:pt idx="66">
                  <c:v> 1116</c:v>
                </c:pt>
                <c:pt idx="67">
                  <c:v> 1117</c:v>
                </c:pt>
                <c:pt idx="68">
                  <c:v> 1118</c:v>
                </c:pt>
                <c:pt idx="69">
                  <c:v> 1119</c:v>
                </c:pt>
                <c:pt idx="70">
                  <c:v> 1120</c:v>
                </c:pt>
                <c:pt idx="71">
                  <c:v> 1121</c:v>
                </c:pt>
                <c:pt idx="72">
                  <c:v> 1122</c:v>
                </c:pt>
                <c:pt idx="73">
                  <c:v> 1123</c:v>
                </c:pt>
                <c:pt idx="74">
                  <c:v> 1124</c:v>
                </c:pt>
                <c:pt idx="75">
                  <c:v> 1125</c:v>
                </c:pt>
                <c:pt idx="76">
                  <c:v> 1126</c:v>
                </c:pt>
                <c:pt idx="77">
                  <c:v> 1127</c:v>
                </c:pt>
                <c:pt idx="78">
                  <c:v> 1128</c:v>
                </c:pt>
                <c:pt idx="79">
                  <c:v> 1129</c:v>
                </c:pt>
                <c:pt idx="80">
                  <c:v> 1130</c:v>
                </c:pt>
                <c:pt idx="81">
                  <c:v> 1131</c:v>
                </c:pt>
                <c:pt idx="82">
                  <c:v> 1132</c:v>
                </c:pt>
                <c:pt idx="83">
                  <c:v> 1133</c:v>
                </c:pt>
                <c:pt idx="84">
                  <c:v> 1134</c:v>
                </c:pt>
                <c:pt idx="85">
                  <c:v> 1135</c:v>
                </c:pt>
                <c:pt idx="86">
                  <c:v> 1136</c:v>
                </c:pt>
                <c:pt idx="87">
                  <c:v> 1137</c:v>
                </c:pt>
                <c:pt idx="88">
                  <c:v> 1138</c:v>
                </c:pt>
                <c:pt idx="89">
                  <c:v> 1139</c:v>
                </c:pt>
                <c:pt idx="90">
                  <c:v> 1140</c:v>
                </c:pt>
                <c:pt idx="91">
                  <c:v> 1141</c:v>
                </c:pt>
                <c:pt idx="92">
                  <c:v> 1142</c:v>
                </c:pt>
                <c:pt idx="93">
                  <c:v> 1143</c:v>
                </c:pt>
                <c:pt idx="94">
                  <c:v> 1144</c:v>
                </c:pt>
                <c:pt idx="95">
                  <c:v> 1145</c:v>
                </c:pt>
                <c:pt idx="96">
                  <c:v> 1146</c:v>
                </c:pt>
                <c:pt idx="97">
                  <c:v> 1147</c:v>
                </c:pt>
                <c:pt idx="98">
                  <c:v> 1148</c:v>
                </c:pt>
                <c:pt idx="99">
                  <c:v> 1149</c:v>
                </c:pt>
                <c:pt idx="100">
                  <c:v> 1150</c:v>
                </c:pt>
                <c:pt idx="101">
                  <c:v> 1151</c:v>
                </c:pt>
                <c:pt idx="102">
                  <c:v> 1152</c:v>
                </c:pt>
                <c:pt idx="103">
                  <c:v> 1153</c:v>
                </c:pt>
                <c:pt idx="104">
                  <c:v> 1154</c:v>
                </c:pt>
                <c:pt idx="105">
                  <c:v> 1155</c:v>
                </c:pt>
                <c:pt idx="106">
                  <c:v> 1156</c:v>
                </c:pt>
                <c:pt idx="107">
                  <c:v> 1157</c:v>
                </c:pt>
                <c:pt idx="108">
                  <c:v> 1158</c:v>
                </c:pt>
                <c:pt idx="109">
                  <c:v> 1159</c:v>
                </c:pt>
                <c:pt idx="110">
                  <c:v> 1160</c:v>
                </c:pt>
                <c:pt idx="111">
                  <c:v> 1161</c:v>
                </c:pt>
                <c:pt idx="112">
                  <c:v> 1162</c:v>
                </c:pt>
                <c:pt idx="113">
                  <c:v> 1163</c:v>
                </c:pt>
                <c:pt idx="114">
                  <c:v> 1164</c:v>
                </c:pt>
                <c:pt idx="115">
                  <c:v> 1165</c:v>
                </c:pt>
                <c:pt idx="116">
                  <c:v> 1166</c:v>
                </c:pt>
                <c:pt idx="117">
                  <c:v> 1167</c:v>
                </c:pt>
                <c:pt idx="118">
                  <c:v> 1168</c:v>
                </c:pt>
                <c:pt idx="119">
                  <c:v> 1169</c:v>
                </c:pt>
                <c:pt idx="120">
                  <c:v> 1170</c:v>
                </c:pt>
                <c:pt idx="121">
                  <c:v> 1171</c:v>
                </c:pt>
                <c:pt idx="122">
                  <c:v> 1172</c:v>
                </c:pt>
                <c:pt idx="123">
                  <c:v> 1173</c:v>
                </c:pt>
                <c:pt idx="124">
                  <c:v> 1174</c:v>
                </c:pt>
                <c:pt idx="125">
                  <c:v> 1175</c:v>
                </c:pt>
                <c:pt idx="126">
                  <c:v> 1176</c:v>
                </c:pt>
                <c:pt idx="127">
                  <c:v> 1177</c:v>
                </c:pt>
                <c:pt idx="128">
                  <c:v> 1178</c:v>
                </c:pt>
                <c:pt idx="129">
                  <c:v> 1179</c:v>
                </c:pt>
                <c:pt idx="130">
                  <c:v> 1180</c:v>
                </c:pt>
                <c:pt idx="131">
                  <c:v> 1181</c:v>
                </c:pt>
                <c:pt idx="132">
                  <c:v> 1182</c:v>
                </c:pt>
                <c:pt idx="133">
                  <c:v> 1183</c:v>
                </c:pt>
                <c:pt idx="134">
                  <c:v> 1184</c:v>
                </c:pt>
                <c:pt idx="135">
                  <c:v> 1185</c:v>
                </c:pt>
                <c:pt idx="136">
                  <c:v> 1186</c:v>
                </c:pt>
                <c:pt idx="137">
                  <c:v> 1187</c:v>
                </c:pt>
                <c:pt idx="138">
                  <c:v> 1188</c:v>
                </c:pt>
                <c:pt idx="139">
                  <c:v> 1189</c:v>
                </c:pt>
                <c:pt idx="140">
                  <c:v> 1190</c:v>
                </c:pt>
                <c:pt idx="141">
                  <c:v> 1191</c:v>
                </c:pt>
                <c:pt idx="142">
                  <c:v> 1192</c:v>
                </c:pt>
                <c:pt idx="143">
                  <c:v> 1193</c:v>
                </c:pt>
                <c:pt idx="144">
                  <c:v> 1194</c:v>
                </c:pt>
                <c:pt idx="145">
                  <c:v> 1195</c:v>
                </c:pt>
                <c:pt idx="146">
                  <c:v> 1196</c:v>
                </c:pt>
                <c:pt idx="147">
                  <c:v> 1197</c:v>
                </c:pt>
                <c:pt idx="148">
                  <c:v> 1198</c:v>
                </c:pt>
                <c:pt idx="149">
                  <c:v> 1199</c:v>
                </c:pt>
                <c:pt idx="150">
                  <c:v> 1200</c:v>
                </c:pt>
              </c:strCache>
            </c:strRef>
          </c:cat>
          <c:val>
            <c:numRef>
              <c:f>'Enter Data 1'!$V$1053:$V$1203</c:f>
              <c:numCache>
                <c:formatCode>General</c:formatCode>
                <c:ptCount val="151"/>
              </c:numCache>
            </c:numRef>
          </c:val>
          <c:smooth val="0"/>
          <c:extLst>
            <c:ext xmlns:c16="http://schemas.microsoft.com/office/drawing/2014/chart" uri="{C3380CC4-5D6E-409C-BE32-E72D297353CC}">
              <c16:uniqueId val="{0000000E-1006-D241-BD32-089239D125BE}"/>
            </c:ext>
          </c:extLst>
        </c:ser>
        <c:ser>
          <c:idx val="14"/>
          <c:order val="14"/>
          <c:spPr>
            <a:ln w="28575" cap="rnd">
              <a:noFill/>
              <a:round/>
            </a:ln>
            <a:effectLst/>
          </c:spPr>
          <c:marker>
            <c:symbol val="circle"/>
            <c:size val="4"/>
            <c:spPr>
              <a:noFill/>
              <a:ln w="3175">
                <a:solidFill>
                  <a:schemeClr val="accent6">
                    <a:lumMod val="75000"/>
                  </a:schemeClr>
                </a:solidFill>
              </a:ln>
              <a:effectLst/>
            </c:spPr>
          </c:marker>
          <c:cat>
            <c:strRef>
              <c:f>'Enter Data 1'!$B$1053:$C$1203</c:f>
              <c:strCache>
                <c:ptCount val="151"/>
                <c:pt idx="0">
                  <c:v> 1050</c:v>
                </c:pt>
                <c:pt idx="1">
                  <c:v> 1051</c:v>
                </c:pt>
                <c:pt idx="2">
                  <c:v> 1052</c:v>
                </c:pt>
                <c:pt idx="3">
                  <c:v> 1053</c:v>
                </c:pt>
                <c:pt idx="4">
                  <c:v> 1054</c:v>
                </c:pt>
                <c:pt idx="5">
                  <c:v> 1055</c:v>
                </c:pt>
                <c:pt idx="6">
                  <c:v> 1056</c:v>
                </c:pt>
                <c:pt idx="7">
                  <c:v> 1057</c:v>
                </c:pt>
                <c:pt idx="8">
                  <c:v> 1058</c:v>
                </c:pt>
                <c:pt idx="9">
                  <c:v> 1059</c:v>
                </c:pt>
                <c:pt idx="10">
                  <c:v> 1060</c:v>
                </c:pt>
                <c:pt idx="11">
                  <c:v> 1061</c:v>
                </c:pt>
                <c:pt idx="12">
                  <c:v> 1062</c:v>
                </c:pt>
                <c:pt idx="13">
                  <c:v> 1063</c:v>
                </c:pt>
                <c:pt idx="14">
                  <c:v> 1064</c:v>
                </c:pt>
                <c:pt idx="15">
                  <c:v> 1065</c:v>
                </c:pt>
                <c:pt idx="16">
                  <c:v> 1066</c:v>
                </c:pt>
                <c:pt idx="17">
                  <c:v> 1067</c:v>
                </c:pt>
                <c:pt idx="18">
                  <c:v> 1068</c:v>
                </c:pt>
                <c:pt idx="19">
                  <c:v> 1069</c:v>
                </c:pt>
                <c:pt idx="20">
                  <c:v> 1070</c:v>
                </c:pt>
                <c:pt idx="21">
                  <c:v> 1071</c:v>
                </c:pt>
                <c:pt idx="22">
                  <c:v> 1072</c:v>
                </c:pt>
                <c:pt idx="23">
                  <c:v> 1073</c:v>
                </c:pt>
                <c:pt idx="24">
                  <c:v> 1074</c:v>
                </c:pt>
                <c:pt idx="25">
                  <c:v> 1075</c:v>
                </c:pt>
                <c:pt idx="26">
                  <c:v> 1076</c:v>
                </c:pt>
                <c:pt idx="27">
                  <c:v> 1077</c:v>
                </c:pt>
                <c:pt idx="28">
                  <c:v> 1078</c:v>
                </c:pt>
                <c:pt idx="29">
                  <c:v> 1079</c:v>
                </c:pt>
                <c:pt idx="30">
                  <c:v> 1080</c:v>
                </c:pt>
                <c:pt idx="31">
                  <c:v> 1081</c:v>
                </c:pt>
                <c:pt idx="32">
                  <c:v> 1082</c:v>
                </c:pt>
                <c:pt idx="33">
                  <c:v> 1083</c:v>
                </c:pt>
                <c:pt idx="34">
                  <c:v> 1084</c:v>
                </c:pt>
                <c:pt idx="35">
                  <c:v> 1085</c:v>
                </c:pt>
                <c:pt idx="36">
                  <c:v> 1086</c:v>
                </c:pt>
                <c:pt idx="37">
                  <c:v> 1087</c:v>
                </c:pt>
                <c:pt idx="38">
                  <c:v> 1088</c:v>
                </c:pt>
                <c:pt idx="39">
                  <c:v> 1089</c:v>
                </c:pt>
                <c:pt idx="40">
                  <c:v> 1090</c:v>
                </c:pt>
                <c:pt idx="41">
                  <c:v> 1091</c:v>
                </c:pt>
                <c:pt idx="42">
                  <c:v> 1092</c:v>
                </c:pt>
                <c:pt idx="43">
                  <c:v> 1093</c:v>
                </c:pt>
                <c:pt idx="44">
                  <c:v> 1094</c:v>
                </c:pt>
                <c:pt idx="45">
                  <c:v> 1095</c:v>
                </c:pt>
                <c:pt idx="46">
                  <c:v> 1096</c:v>
                </c:pt>
                <c:pt idx="47">
                  <c:v> 1097</c:v>
                </c:pt>
                <c:pt idx="48">
                  <c:v> 1098</c:v>
                </c:pt>
                <c:pt idx="49">
                  <c:v> 1099</c:v>
                </c:pt>
                <c:pt idx="50">
                  <c:v> 1100</c:v>
                </c:pt>
                <c:pt idx="51">
                  <c:v> 1101</c:v>
                </c:pt>
                <c:pt idx="52">
                  <c:v> 1102</c:v>
                </c:pt>
                <c:pt idx="53">
                  <c:v> 1103</c:v>
                </c:pt>
                <c:pt idx="54">
                  <c:v> 1104</c:v>
                </c:pt>
                <c:pt idx="55">
                  <c:v> 1105</c:v>
                </c:pt>
                <c:pt idx="56">
                  <c:v> 1106</c:v>
                </c:pt>
                <c:pt idx="57">
                  <c:v> 1107</c:v>
                </c:pt>
                <c:pt idx="58">
                  <c:v> 1108</c:v>
                </c:pt>
                <c:pt idx="59">
                  <c:v> 1109</c:v>
                </c:pt>
                <c:pt idx="60">
                  <c:v> 1110</c:v>
                </c:pt>
                <c:pt idx="61">
                  <c:v> 1111</c:v>
                </c:pt>
                <c:pt idx="62">
                  <c:v> 1112</c:v>
                </c:pt>
                <c:pt idx="63">
                  <c:v> 1113</c:v>
                </c:pt>
                <c:pt idx="64">
                  <c:v> 1114</c:v>
                </c:pt>
                <c:pt idx="65">
                  <c:v> 1115</c:v>
                </c:pt>
                <c:pt idx="66">
                  <c:v> 1116</c:v>
                </c:pt>
                <c:pt idx="67">
                  <c:v> 1117</c:v>
                </c:pt>
                <c:pt idx="68">
                  <c:v> 1118</c:v>
                </c:pt>
                <c:pt idx="69">
                  <c:v> 1119</c:v>
                </c:pt>
                <c:pt idx="70">
                  <c:v> 1120</c:v>
                </c:pt>
                <c:pt idx="71">
                  <c:v> 1121</c:v>
                </c:pt>
                <c:pt idx="72">
                  <c:v> 1122</c:v>
                </c:pt>
                <c:pt idx="73">
                  <c:v> 1123</c:v>
                </c:pt>
                <c:pt idx="74">
                  <c:v> 1124</c:v>
                </c:pt>
                <c:pt idx="75">
                  <c:v> 1125</c:v>
                </c:pt>
                <c:pt idx="76">
                  <c:v> 1126</c:v>
                </c:pt>
                <c:pt idx="77">
                  <c:v> 1127</c:v>
                </c:pt>
                <c:pt idx="78">
                  <c:v> 1128</c:v>
                </c:pt>
                <c:pt idx="79">
                  <c:v> 1129</c:v>
                </c:pt>
                <c:pt idx="80">
                  <c:v> 1130</c:v>
                </c:pt>
                <c:pt idx="81">
                  <c:v> 1131</c:v>
                </c:pt>
                <c:pt idx="82">
                  <c:v> 1132</c:v>
                </c:pt>
                <c:pt idx="83">
                  <c:v> 1133</c:v>
                </c:pt>
                <c:pt idx="84">
                  <c:v> 1134</c:v>
                </c:pt>
                <c:pt idx="85">
                  <c:v> 1135</c:v>
                </c:pt>
                <c:pt idx="86">
                  <c:v> 1136</c:v>
                </c:pt>
                <c:pt idx="87">
                  <c:v> 1137</c:v>
                </c:pt>
                <c:pt idx="88">
                  <c:v> 1138</c:v>
                </c:pt>
                <c:pt idx="89">
                  <c:v> 1139</c:v>
                </c:pt>
                <c:pt idx="90">
                  <c:v> 1140</c:v>
                </c:pt>
                <c:pt idx="91">
                  <c:v> 1141</c:v>
                </c:pt>
                <c:pt idx="92">
                  <c:v> 1142</c:v>
                </c:pt>
                <c:pt idx="93">
                  <c:v> 1143</c:v>
                </c:pt>
                <c:pt idx="94">
                  <c:v> 1144</c:v>
                </c:pt>
                <c:pt idx="95">
                  <c:v> 1145</c:v>
                </c:pt>
                <c:pt idx="96">
                  <c:v> 1146</c:v>
                </c:pt>
                <c:pt idx="97">
                  <c:v> 1147</c:v>
                </c:pt>
                <c:pt idx="98">
                  <c:v> 1148</c:v>
                </c:pt>
                <c:pt idx="99">
                  <c:v> 1149</c:v>
                </c:pt>
                <c:pt idx="100">
                  <c:v> 1150</c:v>
                </c:pt>
                <c:pt idx="101">
                  <c:v> 1151</c:v>
                </c:pt>
                <c:pt idx="102">
                  <c:v> 1152</c:v>
                </c:pt>
                <c:pt idx="103">
                  <c:v> 1153</c:v>
                </c:pt>
                <c:pt idx="104">
                  <c:v> 1154</c:v>
                </c:pt>
                <c:pt idx="105">
                  <c:v> 1155</c:v>
                </c:pt>
                <c:pt idx="106">
                  <c:v> 1156</c:v>
                </c:pt>
                <c:pt idx="107">
                  <c:v> 1157</c:v>
                </c:pt>
                <c:pt idx="108">
                  <c:v> 1158</c:v>
                </c:pt>
                <c:pt idx="109">
                  <c:v> 1159</c:v>
                </c:pt>
                <c:pt idx="110">
                  <c:v> 1160</c:v>
                </c:pt>
                <c:pt idx="111">
                  <c:v> 1161</c:v>
                </c:pt>
                <c:pt idx="112">
                  <c:v> 1162</c:v>
                </c:pt>
                <c:pt idx="113">
                  <c:v> 1163</c:v>
                </c:pt>
                <c:pt idx="114">
                  <c:v> 1164</c:v>
                </c:pt>
                <c:pt idx="115">
                  <c:v> 1165</c:v>
                </c:pt>
                <c:pt idx="116">
                  <c:v> 1166</c:v>
                </c:pt>
                <c:pt idx="117">
                  <c:v> 1167</c:v>
                </c:pt>
                <c:pt idx="118">
                  <c:v> 1168</c:v>
                </c:pt>
                <c:pt idx="119">
                  <c:v> 1169</c:v>
                </c:pt>
                <c:pt idx="120">
                  <c:v> 1170</c:v>
                </c:pt>
                <c:pt idx="121">
                  <c:v> 1171</c:v>
                </c:pt>
                <c:pt idx="122">
                  <c:v> 1172</c:v>
                </c:pt>
                <c:pt idx="123">
                  <c:v> 1173</c:v>
                </c:pt>
                <c:pt idx="124">
                  <c:v> 1174</c:v>
                </c:pt>
                <c:pt idx="125">
                  <c:v> 1175</c:v>
                </c:pt>
                <c:pt idx="126">
                  <c:v> 1176</c:v>
                </c:pt>
                <c:pt idx="127">
                  <c:v> 1177</c:v>
                </c:pt>
                <c:pt idx="128">
                  <c:v> 1178</c:v>
                </c:pt>
                <c:pt idx="129">
                  <c:v> 1179</c:v>
                </c:pt>
                <c:pt idx="130">
                  <c:v> 1180</c:v>
                </c:pt>
                <c:pt idx="131">
                  <c:v> 1181</c:v>
                </c:pt>
                <c:pt idx="132">
                  <c:v> 1182</c:v>
                </c:pt>
                <c:pt idx="133">
                  <c:v> 1183</c:v>
                </c:pt>
                <c:pt idx="134">
                  <c:v> 1184</c:v>
                </c:pt>
                <c:pt idx="135">
                  <c:v> 1185</c:v>
                </c:pt>
                <c:pt idx="136">
                  <c:v> 1186</c:v>
                </c:pt>
                <c:pt idx="137">
                  <c:v> 1187</c:v>
                </c:pt>
                <c:pt idx="138">
                  <c:v> 1188</c:v>
                </c:pt>
                <c:pt idx="139">
                  <c:v> 1189</c:v>
                </c:pt>
                <c:pt idx="140">
                  <c:v> 1190</c:v>
                </c:pt>
                <c:pt idx="141">
                  <c:v> 1191</c:v>
                </c:pt>
                <c:pt idx="142">
                  <c:v> 1192</c:v>
                </c:pt>
                <c:pt idx="143">
                  <c:v> 1193</c:v>
                </c:pt>
                <c:pt idx="144">
                  <c:v> 1194</c:v>
                </c:pt>
                <c:pt idx="145">
                  <c:v> 1195</c:v>
                </c:pt>
                <c:pt idx="146">
                  <c:v> 1196</c:v>
                </c:pt>
                <c:pt idx="147">
                  <c:v> 1197</c:v>
                </c:pt>
                <c:pt idx="148">
                  <c:v> 1198</c:v>
                </c:pt>
                <c:pt idx="149">
                  <c:v> 1199</c:v>
                </c:pt>
                <c:pt idx="150">
                  <c:v> 1200</c:v>
                </c:pt>
              </c:strCache>
            </c:strRef>
          </c:cat>
          <c:val>
            <c:numRef>
              <c:f>'Enter Data 1'!$W$1053:$W$1203</c:f>
              <c:numCache>
                <c:formatCode>General</c:formatCode>
                <c:ptCount val="151"/>
              </c:numCache>
            </c:numRef>
          </c:val>
          <c:smooth val="0"/>
          <c:extLst>
            <c:ext xmlns:c16="http://schemas.microsoft.com/office/drawing/2014/chart" uri="{C3380CC4-5D6E-409C-BE32-E72D297353CC}">
              <c16:uniqueId val="{0000000F-1006-D241-BD32-089239D125BE}"/>
            </c:ext>
          </c:extLst>
        </c:ser>
        <c:ser>
          <c:idx val="15"/>
          <c:order val="15"/>
          <c:spPr>
            <a:ln w="28575" cap="rnd">
              <a:noFill/>
              <a:round/>
            </a:ln>
            <a:effectLst/>
          </c:spPr>
          <c:marker>
            <c:symbol val="circle"/>
            <c:size val="4"/>
            <c:spPr>
              <a:solidFill>
                <a:schemeClr val="accent6">
                  <a:lumMod val="75000"/>
                </a:schemeClr>
              </a:solidFill>
              <a:ln w="3175">
                <a:solidFill>
                  <a:schemeClr val="accent6">
                    <a:lumMod val="75000"/>
                  </a:schemeClr>
                </a:solidFill>
              </a:ln>
              <a:effectLst/>
            </c:spPr>
          </c:marker>
          <c:cat>
            <c:strRef>
              <c:f>'Enter Data 1'!$B$1053:$C$1203</c:f>
              <c:strCache>
                <c:ptCount val="151"/>
                <c:pt idx="0">
                  <c:v> 1050</c:v>
                </c:pt>
                <c:pt idx="1">
                  <c:v> 1051</c:v>
                </c:pt>
                <c:pt idx="2">
                  <c:v> 1052</c:v>
                </c:pt>
                <c:pt idx="3">
                  <c:v> 1053</c:v>
                </c:pt>
                <c:pt idx="4">
                  <c:v> 1054</c:v>
                </c:pt>
                <c:pt idx="5">
                  <c:v> 1055</c:v>
                </c:pt>
                <c:pt idx="6">
                  <c:v> 1056</c:v>
                </c:pt>
                <c:pt idx="7">
                  <c:v> 1057</c:v>
                </c:pt>
                <c:pt idx="8">
                  <c:v> 1058</c:v>
                </c:pt>
                <c:pt idx="9">
                  <c:v> 1059</c:v>
                </c:pt>
                <c:pt idx="10">
                  <c:v> 1060</c:v>
                </c:pt>
                <c:pt idx="11">
                  <c:v> 1061</c:v>
                </c:pt>
                <c:pt idx="12">
                  <c:v> 1062</c:v>
                </c:pt>
                <c:pt idx="13">
                  <c:v> 1063</c:v>
                </c:pt>
                <c:pt idx="14">
                  <c:v> 1064</c:v>
                </c:pt>
                <c:pt idx="15">
                  <c:v> 1065</c:v>
                </c:pt>
                <c:pt idx="16">
                  <c:v> 1066</c:v>
                </c:pt>
                <c:pt idx="17">
                  <c:v> 1067</c:v>
                </c:pt>
                <c:pt idx="18">
                  <c:v> 1068</c:v>
                </c:pt>
                <c:pt idx="19">
                  <c:v> 1069</c:v>
                </c:pt>
                <c:pt idx="20">
                  <c:v> 1070</c:v>
                </c:pt>
                <c:pt idx="21">
                  <c:v> 1071</c:v>
                </c:pt>
                <c:pt idx="22">
                  <c:v> 1072</c:v>
                </c:pt>
                <c:pt idx="23">
                  <c:v> 1073</c:v>
                </c:pt>
                <c:pt idx="24">
                  <c:v> 1074</c:v>
                </c:pt>
                <c:pt idx="25">
                  <c:v> 1075</c:v>
                </c:pt>
                <c:pt idx="26">
                  <c:v> 1076</c:v>
                </c:pt>
                <c:pt idx="27">
                  <c:v> 1077</c:v>
                </c:pt>
                <c:pt idx="28">
                  <c:v> 1078</c:v>
                </c:pt>
                <c:pt idx="29">
                  <c:v> 1079</c:v>
                </c:pt>
                <c:pt idx="30">
                  <c:v> 1080</c:v>
                </c:pt>
                <c:pt idx="31">
                  <c:v> 1081</c:v>
                </c:pt>
                <c:pt idx="32">
                  <c:v> 1082</c:v>
                </c:pt>
                <c:pt idx="33">
                  <c:v> 1083</c:v>
                </c:pt>
                <c:pt idx="34">
                  <c:v> 1084</c:v>
                </c:pt>
                <c:pt idx="35">
                  <c:v> 1085</c:v>
                </c:pt>
                <c:pt idx="36">
                  <c:v> 1086</c:v>
                </c:pt>
                <c:pt idx="37">
                  <c:v> 1087</c:v>
                </c:pt>
                <c:pt idx="38">
                  <c:v> 1088</c:v>
                </c:pt>
                <c:pt idx="39">
                  <c:v> 1089</c:v>
                </c:pt>
                <c:pt idx="40">
                  <c:v> 1090</c:v>
                </c:pt>
                <c:pt idx="41">
                  <c:v> 1091</c:v>
                </c:pt>
                <c:pt idx="42">
                  <c:v> 1092</c:v>
                </c:pt>
                <c:pt idx="43">
                  <c:v> 1093</c:v>
                </c:pt>
                <c:pt idx="44">
                  <c:v> 1094</c:v>
                </c:pt>
                <c:pt idx="45">
                  <c:v> 1095</c:v>
                </c:pt>
                <c:pt idx="46">
                  <c:v> 1096</c:v>
                </c:pt>
                <c:pt idx="47">
                  <c:v> 1097</c:v>
                </c:pt>
                <c:pt idx="48">
                  <c:v> 1098</c:v>
                </c:pt>
                <c:pt idx="49">
                  <c:v> 1099</c:v>
                </c:pt>
                <c:pt idx="50">
                  <c:v> 1100</c:v>
                </c:pt>
                <c:pt idx="51">
                  <c:v> 1101</c:v>
                </c:pt>
                <c:pt idx="52">
                  <c:v> 1102</c:v>
                </c:pt>
                <c:pt idx="53">
                  <c:v> 1103</c:v>
                </c:pt>
                <c:pt idx="54">
                  <c:v> 1104</c:v>
                </c:pt>
                <c:pt idx="55">
                  <c:v> 1105</c:v>
                </c:pt>
                <c:pt idx="56">
                  <c:v> 1106</c:v>
                </c:pt>
                <c:pt idx="57">
                  <c:v> 1107</c:v>
                </c:pt>
                <c:pt idx="58">
                  <c:v> 1108</c:v>
                </c:pt>
                <c:pt idx="59">
                  <c:v> 1109</c:v>
                </c:pt>
                <c:pt idx="60">
                  <c:v> 1110</c:v>
                </c:pt>
                <c:pt idx="61">
                  <c:v> 1111</c:v>
                </c:pt>
                <c:pt idx="62">
                  <c:v> 1112</c:v>
                </c:pt>
                <c:pt idx="63">
                  <c:v> 1113</c:v>
                </c:pt>
                <c:pt idx="64">
                  <c:v> 1114</c:v>
                </c:pt>
                <c:pt idx="65">
                  <c:v> 1115</c:v>
                </c:pt>
                <c:pt idx="66">
                  <c:v> 1116</c:v>
                </c:pt>
                <c:pt idx="67">
                  <c:v> 1117</c:v>
                </c:pt>
                <c:pt idx="68">
                  <c:v> 1118</c:v>
                </c:pt>
                <c:pt idx="69">
                  <c:v> 1119</c:v>
                </c:pt>
                <c:pt idx="70">
                  <c:v> 1120</c:v>
                </c:pt>
                <c:pt idx="71">
                  <c:v> 1121</c:v>
                </c:pt>
                <c:pt idx="72">
                  <c:v> 1122</c:v>
                </c:pt>
                <c:pt idx="73">
                  <c:v> 1123</c:v>
                </c:pt>
                <c:pt idx="74">
                  <c:v> 1124</c:v>
                </c:pt>
                <c:pt idx="75">
                  <c:v> 1125</c:v>
                </c:pt>
                <c:pt idx="76">
                  <c:v> 1126</c:v>
                </c:pt>
                <c:pt idx="77">
                  <c:v> 1127</c:v>
                </c:pt>
                <c:pt idx="78">
                  <c:v> 1128</c:v>
                </c:pt>
                <c:pt idx="79">
                  <c:v> 1129</c:v>
                </c:pt>
                <c:pt idx="80">
                  <c:v> 1130</c:v>
                </c:pt>
                <c:pt idx="81">
                  <c:v> 1131</c:v>
                </c:pt>
                <c:pt idx="82">
                  <c:v> 1132</c:v>
                </c:pt>
                <c:pt idx="83">
                  <c:v> 1133</c:v>
                </c:pt>
                <c:pt idx="84">
                  <c:v> 1134</c:v>
                </c:pt>
                <c:pt idx="85">
                  <c:v> 1135</c:v>
                </c:pt>
                <c:pt idx="86">
                  <c:v> 1136</c:v>
                </c:pt>
                <c:pt idx="87">
                  <c:v> 1137</c:v>
                </c:pt>
                <c:pt idx="88">
                  <c:v> 1138</c:v>
                </c:pt>
                <c:pt idx="89">
                  <c:v> 1139</c:v>
                </c:pt>
                <c:pt idx="90">
                  <c:v> 1140</c:v>
                </c:pt>
                <c:pt idx="91">
                  <c:v> 1141</c:v>
                </c:pt>
                <c:pt idx="92">
                  <c:v> 1142</c:v>
                </c:pt>
                <c:pt idx="93">
                  <c:v> 1143</c:v>
                </c:pt>
                <c:pt idx="94">
                  <c:v> 1144</c:v>
                </c:pt>
                <c:pt idx="95">
                  <c:v> 1145</c:v>
                </c:pt>
                <c:pt idx="96">
                  <c:v> 1146</c:v>
                </c:pt>
                <c:pt idx="97">
                  <c:v> 1147</c:v>
                </c:pt>
                <c:pt idx="98">
                  <c:v> 1148</c:v>
                </c:pt>
                <c:pt idx="99">
                  <c:v> 1149</c:v>
                </c:pt>
                <c:pt idx="100">
                  <c:v> 1150</c:v>
                </c:pt>
                <c:pt idx="101">
                  <c:v> 1151</c:v>
                </c:pt>
                <c:pt idx="102">
                  <c:v> 1152</c:v>
                </c:pt>
                <c:pt idx="103">
                  <c:v> 1153</c:v>
                </c:pt>
                <c:pt idx="104">
                  <c:v> 1154</c:v>
                </c:pt>
                <c:pt idx="105">
                  <c:v> 1155</c:v>
                </c:pt>
                <c:pt idx="106">
                  <c:v> 1156</c:v>
                </c:pt>
                <c:pt idx="107">
                  <c:v> 1157</c:v>
                </c:pt>
                <c:pt idx="108">
                  <c:v> 1158</c:v>
                </c:pt>
                <c:pt idx="109">
                  <c:v> 1159</c:v>
                </c:pt>
                <c:pt idx="110">
                  <c:v> 1160</c:v>
                </c:pt>
                <c:pt idx="111">
                  <c:v> 1161</c:v>
                </c:pt>
                <c:pt idx="112">
                  <c:v> 1162</c:v>
                </c:pt>
                <c:pt idx="113">
                  <c:v> 1163</c:v>
                </c:pt>
                <c:pt idx="114">
                  <c:v> 1164</c:v>
                </c:pt>
                <c:pt idx="115">
                  <c:v> 1165</c:v>
                </c:pt>
                <c:pt idx="116">
                  <c:v> 1166</c:v>
                </c:pt>
                <c:pt idx="117">
                  <c:v> 1167</c:v>
                </c:pt>
                <c:pt idx="118">
                  <c:v> 1168</c:v>
                </c:pt>
                <c:pt idx="119">
                  <c:v> 1169</c:v>
                </c:pt>
                <c:pt idx="120">
                  <c:v> 1170</c:v>
                </c:pt>
                <c:pt idx="121">
                  <c:v> 1171</c:v>
                </c:pt>
                <c:pt idx="122">
                  <c:v> 1172</c:v>
                </c:pt>
                <c:pt idx="123">
                  <c:v> 1173</c:v>
                </c:pt>
                <c:pt idx="124">
                  <c:v> 1174</c:v>
                </c:pt>
                <c:pt idx="125">
                  <c:v> 1175</c:v>
                </c:pt>
                <c:pt idx="126">
                  <c:v> 1176</c:v>
                </c:pt>
                <c:pt idx="127">
                  <c:v> 1177</c:v>
                </c:pt>
                <c:pt idx="128">
                  <c:v> 1178</c:v>
                </c:pt>
                <c:pt idx="129">
                  <c:v> 1179</c:v>
                </c:pt>
                <c:pt idx="130">
                  <c:v> 1180</c:v>
                </c:pt>
                <c:pt idx="131">
                  <c:v> 1181</c:v>
                </c:pt>
                <c:pt idx="132">
                  <c:v> 1182</c:v>
                </c:pt>
                <c:pt idx="133">
                  <c:v> 1183</c:v>
                </c:pt>
                <c:pt idx="134">
                  <c:v> 1184</c:v>
                </c:pt>
                <c:pt idx="135">
                  <c:v> 1185</c:v>
                </c:pt>
                <c:pt idx="136">
                  <c:v> 1186</c:v>
                </c:pt>
                <c:pt idx="137">
                  <c:v> 1187</c:v>
                </c:pt>
                <c:pt idx="138">
                  <c:v> 1188</c:v>
                </c:pt>
                <c:pt idx="139">
                  <c:v> 1189</c:v>
                </c:pt>
                <c:pt idx="140">
                  <c:v> 1190</c:v>
                </c:pt>
                <c:pt idx="141">
                  <c:v> 1191</c:v>
                </c:pt>
                <c:pt idx="142">
                  <c:v> 1192</c:v>
                </c:pt>
                <c:pt idx="143">
                  <c:v> 1193</c:v>
                </c:pt>
                <c:pt idx="144">
                  <c:v> 1194</c:v>
                </c:pt>
                <c:pt idx="145">
                  <c:v> 1195</c:v>
                </c:pt>
                <c:pt idx="146">
                  <c:v> 1196</c:v>
                </c:pt>
                <c:pt idx="147">
                  <c:v> 1197</c:v>
                </c:pt>
                <c:pt idx="148">
                  <c:v> 1198</c:v>
                </c:pt>
                <c:pt idx="149">
                  <c:v> 1199</c:v>
                </c:pt>
                <c:pt idx="150">
                  <c:v> 1200</c:v>
                </c:pt>
              </c:strCache>
            </c:strRef>
          </c:cat>
          <c:val>
            <c:numRef>
              <c:f>'Enter Data 1'!$X$1053:$X$1203</c:f>
              <c:numCache>
                <c:formatCode>General</c:formatCode>
                <c:ptCount val="151"/>
              </c:numCache>
            </c:numRef>
          </c:val>
          <c:smooth val="0"/>
          <c:extLst>
            <c:ext xmlns:c16="http://schemas.microsoft.com/office/drawing/2014/chart" uri="{C3380CC4-5D6E-409C-BE32-E72D297353CC}">
              <c16:uniqueId val="{00000010-1006-D241-BD32-089239D125BE}"/>
            </c:ext>
          </c:extLst>
        </c:ser>
        <c:ser>
          <c:idx val="16"/>
          <c:order val="16"/>
          <c:spPr>
            <a:ln w="28575" cap="rnd">
              <a:noFill/>
              <a:round/>
            </a:ln>
            <a:effectLst/>
          </c:spPr>
          <c:marker>
            <c:symbol val="circle"/>
            <c:size val="4"/>
            <c:spPr>
              <a:noFill/>
              <a:ln w="3175">
                <a:solidFill>
                  <a:schemeClr val="accent6">
                    <a:lumMod val="75000"/>
                  </a:schemeClr>
                </a:solidFill>
              </a:ln>
              <a:effectLst/>
            </c:spPr>
          </c:marker>
          <c:cat>
            <c:strRef>
              <c:f>'Enter Data 1'!$B$1053:$C$1203</c:f>
              <c:strCache>
                <c:ptCount val="151"/>
                <c:pt idx="0">
                  <c:v> 1050</c:v>
                </c:pt>
                <c:pt idx="1">
                  <c:v> 1051</c:v>
                </c:pt>
                <c:pt idx="2">
                  <c:v> 1052</c:v>
                </c:pt>
                <c:pt idx="3">
                  <c:v> 1053</c:v>
                </c:pt>
                <c:pt idx="4">
                  <c:v> 1054</c:v>
                </c:pt>
                <c:pt idx="5">
                  <c:v> 1055</c:v>
                </c:pt>
                <c:pt idx="6">
                  <c:v> 1056</c:v>
                </c:pt>
                <c:pt idx="7">
                  <c:v> 1057</c:v>
                </c:pt>
                <c:pt idx="8">
                  <c:v> 1058</c:v>
                </c:pt>
                <c:pt idx="9">
                  <c:v> 1059</c:v>
                </c:pt>
                <c:pt idx="10">
                  <c:v> 1060</c:v>
                </c:pt>
                <c:pt idx="11">
                  <c:v> 1061</c:v>
                </c:pt>
                <c:pt idx="12">
                  <c:v> 1062</c:v>
                </c:pt>
                <c:pt idx="13">
                  <c:v> 1063</c:v>
                </c:pt>
                <c:pt idx="14">
                  <c:v> 1064</c:v>
                </c:pt>
                <c:pt idx="15">
                  <c:v> 1065</c:v>
                </c:pt>
                <c:pt idx="16">
                  <c:v> 1066</c:v>
                </c:pt>
                <c:pt idx="17">
                  <c:v> 1067</c:v>
                </c:pt>
                <c:pt idx="18">
                  <c:v> 1068</c:v>
                </c:pt>
                <c:pt idx="19">
                  <c:v> 1069</c:v>
                </c:pt>
                <c:pt idx="20">
                  <c:v> 1070</c:v>
                </c:pt>
                <c:pt idx="21">
                  <c:v> 1071</c:v>
                </c:pt>
                <c:pt idx="22">
                  <c:v> 1072</c:v>
                </c:pt>
                <c:pt idx="23">
                  <c:v> 1073</c:v>
                </c:pt>
                <c:pt idx="24">
                  <c:v> 1074</c:v>
                </c:pt>
                <c:pt idx="25">
                  <c:v> 1075</c:v>
                </c:pt>
                <c:pt idx="26">
                  <c:v> 1076</c:v>
                </c:pt>
                <c:pt idx="27">
                  <c:v> 1077</c:v>
                </c:pt>
                <c:pt idx="28">
                  <c:v> 1078</c:v>
                </c:pt>
                <c:pt idx="29">
                  <c:v> 1079</c:v>
                </c:pt>
                <c:pt idx="30">
                  <c:v> 1080</c:v>
                </c:pt>
                <c:pt idx="31">
                  <c:v> 1081</c:v>
                </c:pt>
                <c:pt idx="32">
                  <c:v> 1082</c:v>
                </c:pt>
                <c:pt idx="33">
                  <c:v> 1083</c:v>
                </c:pt>
                <c:pt idx="34">
                  <c:v> 1084</c:v>
                </c:pt>
                <c:pt idx="35">
                  <c:v> 1085</c:v>
                </c:pt>
                <c:pt idx="36">
                  <c:v> 1086</c:v>
                </c:pt>
                <c:pt idx="37">
                  <c:v> 1087</c:v>
                </c:pt>
                <c:pt idx="38">
                  <c:v> 1088</c:v>
                </c:pt>
                <c:pt idx="39">
                  <c:v> 1089</c:v>
                </c:pt>
                <c:pt idx="40">
                  <c:v> 1090</c:v>
                </c:pt>
                <c:pt idx="41">
                  <c:v> 1091</c:v>
                </c:pt>
                <c:pt idx="42">
                  <c:v> 1092</c:v>
                </c:pt>
                <c:pt idx="43">
                  <c:v> 1093</c:v>
                </c:pt>
                <c:pt idx="44">
                  <c:v> 1094</c:v>
                </c:pt>
                <c:pt idx="45">
                  <c:v> 1095</c:v>
                </c:pt>
                <c:pt idx="46">
                  <c:v> 1096</c:v>
                </c:pt>
                <c:pt idx="47">
                  <c:v> 1097</c:v>
                </c:pt>
                <c:pt idx="48">
                  <c:v> 1098</c:v>
                </c:pt>
                <c:pt idx="49">
                  <c:v> 1099</c:v>
                </c:pt>
                <c:pt idx="50">
                  <c:v> 1100</c:v>
                </c:pt>
                <c:pt idx="51">
                  <c:v> 1101</c:v>
                </c:pt>
                <c:pt idx="52">
                  <c:v> 1102</c:v>
                </c:pt>
                <c:pt idx="53">
                  <c:v> 1103</c:v>
                </c:pt>
                <c:pt idx="54">
                  <c:v> 1104</c:v>
                </c:pt>
                <c:pt idx="55">
                  <c:v> 1105</c:v>
                </c:pt>
                <c:pt idx="56">
                  <c:v> 1106</c:v>
                </c:pt>
                <c:pt idx="57">
                  <c:v> 1107</c:v>
                </c:pt>
                <c:pt idx="58">
                  <c:v> 1108</c:v>
                </c:pt>
                <c:pt idx="59">
                  <c:v> 1109</c:v>
                </c:pt>
                <c:pt idx="60">
                  <c:v> 1110</c:v>
                </c:pt>
                <c:pt idx="61">
                  <c:v> 1111</c:v>
                </c:pt>
                <c:pt idx="62">
                  <c:v> 1112</c:v>
                </c:pt>
                <c:pt idx="63">
                  <c:v> 1113</c:v>
                </c:pt>
                <c:pt idx="64">
                  <c:v> 1114</c:v>
                </c:pt>
                <c:pt idx="65">
                  <c:v> 1115</c:v>
                </c:pt>
                <c:pt idx="66">
                  <c:v> 1116</c:v>
                </c:pt>
                <c:pt idx="67">
                  <c:v> 1117</c:v>
                </c:pt>
                <c:pt idx="68">
                  <c:v> 1118</c:v>
                </c:pt>
                <c:pt idx="69">
                  <c:v> 1119</c:v>
                </c:pt>
                <c:pt idx="70">
                  <c:v> 1120</c:v>
                </c:pt>
                <c:pt idx="71">
                  <c:v> 1121</c:v>
                </c:pt>
                <c:pt idx="72">
                  <c:v> 1122</c:v>
                </c:pt>
                <c:pt idx="73">
                  <c:v> 1123</c:v>
                </c:pt>
                <c:pt idx="74">
                  <c:v> 1124</c:v>
                </c:pt>
                <c:pt idx="75">
                  <c:v> 1125</c:v>
                </c:pt>
                <c:pt idx="76">
                  <c:v> 1126</c:v>
                </c:pt>
                <c:pt idx="77">
                  <c:v> 1127</c:v>
                </c:pt>
                <c:pt idx="78">
                  <c:v> 1128</c:v>
                </c:pt>
                <c:pt idx="79">
                  <c:v> 1129</c:v>
                </c:pt>
                <c:pt idx="80">
                  <c:v> 1130</c:v>
                </c:pt>
                <c:pt idx="81">
                  <c:v> 1131</c:v>
                </c:pt>
                <c:pt idx="82">
                  <c:v> 1132</c:v>
                </c:pt>
                <c:pt idx="83">
                  <c:v> 1133</c:v>
                </c:pt>
                <c:pt idx="84">
                  <c:v> 1134</c:v>
                </c:pt>
                <c:pt idx="85">
                  <c:v> 1135</c:v>
                </c:pt>
                <c:pt idx="86">
                  <c:v> 1136</c:v>
                </c:pt>
                <c:pt idx="87">
                  <c:v> 1137</c:v>
                </c:pt>
                <c:pt idx="88">
                  <c:v> 1138</c:v>
                </c:pt>
                <c:pt idx="89">
                  <c:v> 1139</c:v>
                </c:pt>
                <c:pt idx="90">
                  <c:v> 1140</c:v>
                </c:pt>
                <c:pt idx="91">
                  <c:v> 1141</c:v>
                </c:pt>
                <c:pt idx="92">
                  <c:v> 1142</c:v>
                </c:pt>
                <c:pt idx="93">
                  <c:v> 1143</c:v>
                </c:pt>
                <c:pt idx="94">
                  <c:v> 1144</c:v>
                </c:pt>
                <c:pt idx="95">
                  <c:v> 1145</c:v>
                </c:pt>
                <c:pt idx="96">
                  <c:v> 1146</c:v>
                </c:pt>
                <c:pt idx="97">
                  <c:v> 1147</c:v>
                </c:pt>
                <c:pt idx="98">
                  <c:v> 1148</c:v>
                </c:pt>
                <c:pt idx="99">
                  <c:v> 1149</c:v>
                </c:pt>
                <c:pt idx="100">
                  <c:v> 1150</c:v>
                </c:pt>
                <c:pt idx="101">
                  <c:v> 1151</c:v>
                </c:pt>
                <c:pt idx="102">
                  <c:v> 1152</c:v>
                </c:pt>
                <c:pt idx="103">
                  <c:v> 1153</c:v>
                </c:pt>
                <c:pt idx="104">
                  <c:v> 1154</c:v>
                </c:pt>
                <c:pt idx="105">
                  <c:v> 1155</c:v>
                </c:pt>
                <c:pt idx="106">
                  <c:v> 1156</c:v>
                </c:pt>
                <c:pt idx="107">
                  <c:v> 1157</c:v>
                </c:pt>
                <c:pt idx="108">
                  <c:v> 1158</c:v>
                </c:pt>
                <c:pt idx="109">
                  <c:v> 1159</c:v>
                </c:pt>
                <c:pt idx="110">
                  <c:v> 1160</c:v>
                </c:pt>
                <c:pt idx="111">
                  <c:v> 1161</c:v>
                </c:pt>
                <c:pt idx="112">
                  <c:v> 1162</c:v>
                </c:pt>
                <c:pt idx="113">
                  <c:v> 1163</c:v>
                </c:pt>
                <c:pt idx="114">
                  <c:v> 1164</c:v>
                </c:pt>
                <c:pt idx="115">
                  <c:v> 1165</c:v>
                </c:pt>
                <c:pt idx="116">
                  <c:v> 1166</c:v>
                </c:pt>
                <c:pt idx="117">
                  <c:v> 1167</c:v>
                </c:pt>
                <c:pt idx="118">
                  <c:v> 1168</c:v>
                </c:pt>
                <c:pt idx="119">
                  <c:v> 1169</c:v>
                </c:pt>
                <c:pt idx="120">
                  <c:v> 1170</c:v>
                </c:pt>
                <c:pt idx="121">
                  <c:v> 1171</c:v>
                </c:pt>
                <c:pt idx="122">
                  <c:v> 1172</c:v>
                </c:pt>
                <c:pt idx="123">
                  <c:v> 1173</c:v>
                </c:pt>
                <c:pt idx="124">
                  <c:v> 1174</c:v>
                </c:pt>
                <c:pt idx="125">
                  <c:v> 1175</c:v>
                </c:pt>
                <c:pt idx="126">
                  <c:v> 1176</c:v>
                </c:pt>
                <c:pt idx="127">
                  <c:v> 1177</c:v>
                </c:pt>
                <c:pt idx="128">
                  <c:v> 1178</c:v>
                </c:pt>
                <c:pt idx="129">
                  <c:v> 1179</c:v>
                </c:pt>
                <c:pt idx="130">
                  <c:v> 1180</c:v>
                </c:pt>
                <c:pt idx="131">
                  <c:v> 1181</c:v>
                </c:pt>
                <c:pt idx="132">
                  <c:v> 1182</c:v>
                </c:pt>
                <c:pt idx="133">
                  <c:v> 1183</c:v>
                </c:pt>
                <c:pt idx="134">
                  <c:v> 1184</c:v>
                </c:pt>
                <c:pt idx="135">
                  <c:v> 1185</c:v>
                </c:pt>
                <c:pt idx="136">
                  <c:v> 1186</c:v>
                </c:pt>
                <c:pt idx="137">
                  <c:v> 1187</c:v>
                </c:pt>
                <c:pt idx="138">
                  <c:v> 1188</c:v>
                </c:pt>
                <c:pt idx="139">
                  <c:v> 1189</c:v>
                </c:pt>
                <c:pt idx="140">
                  <c:v> 1190</c:v>
                </c:pt>
                <c:pt idx="141">
                  <c:v> 1191</c:v>
                </c:pt>
                <c:pt idx="142">
                  <c:v> 1192</c:v>
                </c:pt>
                <c:pt idx="143">
                  <c:v> 1193</c:v>
                </c:pt>
                <c:pt idx="144">
                  <c:v> 1194</c:v>
                </c:pt>
                <c:pt idx="145">
                  <c:v> 1195</c:v>
                </c:pt>
                <c:pt idx="146">
                  <c:v> 1196</c:v>
                </c:pt>
                <c:pt idx="147">
                  <c:v> 1197</c:v>
                </c:pt>
                <c:pt idx="148">
                  <c:v> 1198</c:v>
                </c:pt>
                <c:pt idx="149">
                  <c:v> 1199</c:v>
                </c:pt>
                <c:pt idx="150">
                  <c:v> 1200</c:v>
                </c:pt>
              </c:strCache>
            </c:strRef>
          </c:cat>
          <c:val>
            <c:numRef>
              <c:f>'Enter Data 1'!$Y$1053:$Y$1203</c:f>
              <c:numCache>
                <c:formatCode>General</c:formatCode>
                <c:ptCount val="151"/>
              </c:numCache>
            </c:numRef>
          </c:val>
          <c:smooth val="0"/>
          <c:extLst>
            <c:ext xmlns:c16="http://schemas.microsoft.com/office/drawing/2014/chart" uri="{C3380CC4-5D6E-409C-BE32-E72D297353CC}">
              <c16:uniqueId val="{00000011-1006-D241-BD32-089239D125BE}"/>
            </c:ext>
          </c:extLst>
        </c:ser>
        <c:ser>
          <c:idx val="17"/>
          <c:order val="17"/>
          <c:spPr>
            <a:ln w="28575" cap="rnd">
              <a:noFill/>
              <a:round/>
            </a:ln>
            <a:effectLst/>
          </c:spPr>
          <c:marker>
            <c:symbol val="circle"/>
            <c:size val="4"/>
            <c:spPr>
              <a:solidFill>
                <a:schemeClr val="accent6">
                  <a:lumMod val="75000"/>
                </a:schemeClr>
              </a:solidFill>
              <a:ln w="3175">
                <a:solidFill>
                  <a:schemeClr val="accent6">
                    <a:lumMod val="75000"/>
                  </a:schemeClr>
                </a:solidFill>
              </a:ln>
              <a:effectLst/>
            </c:spPr>
          </c:marker>
          <c:cat>
            <c:strRef>
              <c:f>'Enter Data 1'!$B$1053:$C$1203</c:f>
              <c:strCache>
                <c:ptCount val="151"/>
                <c:pt idx="0">
                  <c:v> 1050</c:v>
                </c:pt>
                <c:pt idx="1">
                  <c:v> 1051</c:v>
                </c:pt>
                <c:pt idx="2">
                  <c:v> 1052</c:v>
                </c:pt>
                <c:pt idx="3">
                  <c:v> 1053</c:v>
                </c:pt>
                <c:pt idx="4">
                  <c:v> 1054</c:v>
                </c:pt>
                <c:pt idx="5">
                  <c:v> 1055</c:v>
                </c:pt>
                <c:pt idx="6">
                  <c:v> 1056</c:v>
                </c:pt>
                <c:pt idx="7">
                  <c:v> 1057</c:v>
                </c:pt>
                <c:pt idx="8">
                  <c:v> 1058</c:v>
                </c:pt>
                <c:pt idx="9">
                  <c:v> 1059</c:v>
                </c:pt>
                <c:pt idx="10">
                  <c:v> 1060</c:v>
                </c:pt>
                <c:pt idx="11">
                  <c:v> 1061</c:v>
                </c:pt>
                <c:pt idx="12">
                  <c:v> 1062</c:v>
                </c:pt>
                <c:pt idx="13">
                  <c:v> 1063</c:v>
                </c:pt>
                <c:pt idx="14">
                  <c:v> 1064</c:v>
                </c:pt>
                <c:pt idx="15">
                  <c:v> 1065</c:v>
                </c:pt>
                <c:pt idx="16">
                  <c:v> 1066</c:v>
                </c:pt>
                <c:pt idx="17">
                  <c:v> 1067</c:v>
                </c:pt>
                <c:pt idx="18">
                  <c:v> 1068</c:v>
                </c:pt>
                <c:pt idx="19">
                  <c:v> 1069</c:v>
                </c:pt>
                <c:pt idx="20">
                  <c:v> 1070</c:v>
                </c:pt>
                <c:pt idx="21">
                  <c:v> 1071</c:v>
                </c:pt>
                <c:pt idx="22">
                  <c:v> 1072</c:v>
                </c:pt>
                <c:pt idx="23">
                  <c:v> 1073</c:v>
                </c:pt>
                <c:pt idx="24">
                  <c:v> 1074</c:v>
                </c:pt>
                <c:pt idx="25">
                  <c:v> 1075</c:v>
                </c:pt>
                <c:pt idx="26">
                  <c:v> 1076</c:v>
                </c:pt>
                <c:pt idx="27">
                  <c:v> 1077</c:v>
                </c:pt>
                <c:pt idx="28">
                  <c:v> 1078</c:v>
                </c:pt>
                <c:pt idx="29">
                  <c:v> 1079</c:v>
                </c:pt>
                <c:pt idx="30">
                  <c:v> 1080</c:v>
                </c:pt>
                <c:pt idx="31">
                  <c:v> 1081</c:v>
                </c:pt>
                <c:pt idx="32">
                  <c:v> 1082</c:v>
                </c:pt>
                <c:pt idx="33">
                  <c:v> 1083</c:v>
                </c:pt>
                <c:pt idx="34">
                  <c:v> 1084</c:v>
                </c:pt>
                <c:pt idx="35">
                  <c:v> 1085</c:v>
                </c:pt>
                <c:pt idx="36">
                  <c:v> 1086</c:v>
                </c:pt>
                <c:pt idx="37">
                  <c:v> 1087</c:v>
                </c:pt>
                <c:pt idx="38">
                  <c:v> 1088</c:v>
                </c:pt>
                <c:pt idx="39">
                  <c:v> 1089</c:v>
                </c:pt>
                <c:pt idx="40">
                  <c:v> 1090</c:v>
                </c:pt>
                <c:pt idx="41">
                  <c:v> 1091</c:v>
                </c:pt>
                <c:pt idx="42">
                  <c:v> 1092</c:v>
                </c:pt>
                <c:pt idx="43">
                  <c:v> 1093</c:v>
                </c:pt>
                <c:pt idx="44">
                  <c:v> 1094</c:v>
                </c:pt>
                <c:pt idx="45">
                  <c:v> 1095</c:v>
                </c:pt>
                <c:pt idx="46">
                  <c:v> 1096</c:v>
                </c:pt>
                <c:pt idx="47">
                  <c:v> 1097</c:v>
                </c:pt>
                <c:pt idx="48">
                  <c:v> 1098</c:v>
                </c:pt>
                <c:pt idx="49">
                  <c:v> 1099</c:v>
                </c:pt>
                <c:pt idx="50">
                  <c:v> 1100</c:v>
                </c:pt>
                <c:pt idx="51">
                  <c:v> 1101</c:v>
                </c:pt>
                <c:pt idx="52">
                  <c:v> 1102</c:v>
                </c:pt>
                <c:pt idx="53">
                  <c:v> 1103</c:v>
                </c:pt>
                <c:pt idx="54">
                  <c:v> 1104</c:v>
                </c:pt>
                <c:pt idx="55">
                  <c:v> 1105</c:v>
                </c:pt>
                <c:pt idx="56">
                  <c:v> 1106</c:v>
                </c:pt>
                <c:pt idx="57">
                  <c:v> 1107</c:v>
                </c:pt>
                <c:pt idx="58">
                  <c:v> 1108</c:v>
                </c:pt>
                <c:pt idx="59">
                  <c:v> 1109</c:v>
                </c:pt>
                <c:pt idx="60">
                  <c:v> 1110</c:v>
                </c:pt>
                <c:pt idx="61">
                  <c:v> 1111</c:v>
                </c:pt>
                <c:pt idx="62">
                  <c:v> 1112</c:v>
                </c:pt>
                <c:pt idx="63">
                  <c:v> 1113</c:v>
                </c:pt>
                <c:pt idx="64">
                  <c:v> 1114</c:v>
                </c:pt>
                <c:pt idx="65">
                  <c:v> 1115</c:v>
                </c:pt>
                <c:pt idx="66">
                  <c:v> 1116</c:v>
                </c:pt>
                <c:pt idx="67">
                  <c:v> 1117</c:v>
                </c:pt>
                <c:pt idx="68">
                  <c:v> 1118</c:v>
                </c:pt>
                <c:pt idx="69">
                  <c:v> 1119</c:v>
                </c:pt>
                <c:pt idx="70">
                  <c:v> 1120</c:v>
                </c:pt>
                <c:pt idx="71">
                  <c:v> 1121</c:v>
                </c:pt>
                <c:pt idx="72">
                  <c:v> 1122</c:v>
                </c:pt>
                <c:pt idx="73">
                  <c:v> 1123</c:v>
                </c:pt>
                <c:pt idx="74">
                  <c:v> 1124</c:v>
                </c:pt>
                <c:pt idx="75">
                  <c:v> 1125</c:v>
                </c:pt>
                <c:pt idx="76">
                  <c:v> 1126</c:v>
                </c:pt>
                <c:pt idx="77">
                  <c:v> 1127</c:v>
                </c:pt>
                <c:pt idx="78">
                  <c:v> 1128</c:v>
                </c:pt>
                <c:pt idx="79">
                  <c:v> 1129</c:v>
                </c:pt>
                <c:pt idx="80">
                  <c:v> 1130</c:v>
                </c:pt>
                <c:pt idx="81">
                  <c:v> 1131</c:v>
                </c:pt>
                <c:pt idx="82">
                  <c:v> 1132</c:v>
                </c:pt>
                <c:pt idx="83">
                  <c:v> 1133</c:v>
                </c:pt>
                <c:pt idx="84">
                  <c:v> 1134</c:v>
                </c:pt>
                <c:pt idx="85">
                  <c:v> 1135</c:v>
                </c:pt>
                <c:pt idx="86">
                  <c:v> 1136</c:v>
                </c:pt>
                <c:pt idx="87">
                  <c:v> 1137</c:v>
                </c:pt>
                <c:pt idx="88">
                  <c:v> 1138</c:v>
                </c:pt>
                <c:pt idx="89">
                  <c:v> 1139</c:v>
                </c:pt>
                <c:pt idx="90">
                  <c:v> 1140</c:v>
                </c:pt>
                <c:pt idx="91">
                  <c:v> 1141</c:v>
                </c:pt>
                <c:pt idx="92">
                  <c:v> 1142</c:v>
                </c:pt>
                <c:pt idx="93">
                  <c:v> 1143</c:v>
                </c:pt>
                <c:pt idx="94">
                  <c:v> 1144</c:v>
                </c:pt>
                <c:pt idx="95">
                  <c:v> 1145</c:v>
                </c:pt>
                <c:pt idx="96">
                  <c:v> 1146</c:v>
                </c:pt>
                <c:pt idx="97">
                  <c:v> 1147</c:v>
                </c:pt>
                <c:pt idx="98">
                  <c:v> 1148</c:v>
                </c:pt>
                <c:pt idx="99">
                  <c:v> 1149</c:v>
                </c:pt>
                <c:pt idx="100">
                  <c:v> 1150</c:v>
                </c:pt>
                <c:pt idx="101">
                  <c:v> 1151</c:v>
                </c:pt>
                <c:pt idx="102">
                  <c:v> 1152</c:v>
                </c:pt>
                <c:pt idx="103">
                  <c:v> 1153</c:v>
                </c:pt>
                <c:pt idx="104">
                  <c:v> 1154</c:v>
                </c:pt>
                <c:pt idx="105">
                  <c:v> 1155</c:v>
                </c:pt>
                <c:pt idx="106">
                  <c:v> 1156</c:v>
                </c:pt>
                <c:pt idx="107">
                  <c:v> 1157</c:v>
                </c:pt>
                <c:pt idx="108">
                  <c:v> 1158</c:v>
                </c:pt>
                <c:pt idx="109">
                  <c:v> 1159</c:v>
                </c:pt>
                <c:pt idx="110">
                  <c:v> 1160</c:v>
                </c:pt>
                <c:pt idx="111">
                  <c:v> 1161</c:v>
                </c:pt>
                <c:pt idx="112">
                  <c:v> 1162</c:v>
                </c:pt>
                <c:pt idx="113">
                  <c:v> 1163</c:v>
                </c:pt>
                <c:pt idx="114">
                  <c:v> 1164</c:v>
                </c:pt>
                <c:pt idx="115">
                  <c:v> 1165</c:v>
                </c:pt>
                <c:pt idx="116">
                  <c:v> 1166</c:v>
                </c:pt>
                <c:pt idx="117">
                  <c:v> 1167</c:v>
                </c:pt>
                <c:pt idx="118">
                  <c:v> 1168</c:v>
                </c:pt>
                <c:pt idx="119">
                  <c:v> 1169</c:v>
                </c:pt>
                <c:pt idx="120">
                  <c:v> 1170</c:v>
                </c:pt>
                <c:pt idx="121">
                  <c:v> 1171</c:v>
                </c:pt>
                <c:pt idx="122">
                  <c:v> 1172</c:v>
                </c:pt>
                <c:pt idx="123">
                  <c:v> 1173</c:v>
                </c:pt>
                <c:pt idx="124">
                  <c:v> 1174</c:v>
                </c:pt>
                <c:pt idx="125">
                  <c:v> 1175</c:v>
                </c:pt>
                <c:pt idx="126">
                  <c:v> 1176</c:v>
                </c:pt>
                <c:pt idx="127">
                  <c:v> 1177</c:v>
                </c:pt>
                <c:pt idx="128">
                  <c:v> 1178</c:v>
                </c:pt>
                <c:pt idx="129">
                  <c:v> 1179</c:v>
                </c:pt>
                <c:pt idx="130">
                  <c:v> 1180</c:v>
                </c:pt>
                <c:pt idx="131">
                  <c:v> 1181</c:v>
                </c:pt>
                <c:pt idx="132">
                  <c:v> 1182</c:v>
                </c:pt>
                <c:pt idx="133">
                  <c:v> 1183</c:v>
                </c:pt>
                <c:pt idx="134">
                  <c:v> 1184</c:v>
                </c:pt>
                <c:pt idx="135">
                  <c:v> 1185</c:v>
                </c:pt>
                <c:pt idx="136">
                  <c:v> 1186</c:v>
                </c:pt>
                <c:pt idx="137">
                  <c:v> 1187</c:v>
                </c:pt>
                <c:pt idx="138">
                  <c:v> 1188</c:v>
                </c:pt>
                <c:pt idx="139">
                  <c:v> 1189</c:v>
                </c:pt>
                <c:pt idx="140">
                  <c:v> 1190</c:v>
                </c:pt>
                <c:pt idx="141">
                  <c:v> 1191</c:v>
                </c:pt>
                <c:pt idx="142">
                  <c:v> 1192</c:v>
                </c:pt>
                <c:pt idx="143">
                  <c:v> 1193</c:v>
                </c:pt>
                <c:pt idx="144">
                  <c:v> 1194</c:v>
                </c:pt>
                <c:pt idx="145">
                  <c:v> 1195</c:v>
                </c:pt>
                <c:pt idx="146">
                  <c:v> 1196</c:v>
                </c:pt>
                <c:pt idx="147">
                  <c:v> 1197</c:v>
                </c:pt>
                <c:pt idx="148">
                  <c:v> 1198</c:v>
                </c:pt>
                <c:pt idx="149">
                  <c:v> 1199</c:v>
                </c:pt>
                <c:pt idx="150">
                  <c:v> 1200</c:v>
                </c:pt>
              </c:strCache>
            </c:strRef>
          </c:cat>
          <c:val>
            <c:numRef>
              <c:f>'Enter Data 1'!$Z$1053:$Z$1203</c:f>
              <c:numCache>
                <c:formatCode>General</c:formatCode>
                <c:ptCount val="151"/>
              </c:numCache>
            </c:numRef>
          </c:val>
          <c:smooth val="0"/>
          <c:extLst>
            <c:ext xmlns:c16="http://schemas.microsoft.com/office/drawing/2014/chart" uri="{C3380CC4-5D6E-409C-BE32-E72D297353CC}">
              <c16:uniqueId val="{00000012-1006-D241-BD32-089239D125BE}"/>
            </c:ext>
          </c:extLst>
        </c:ser>
        <c:ser>
          <c:idx val="18"/>
          <c:order val="18"/>
          <c:spPr>
            <a:ln w="28575" cap="rnd">
              <a:noFill/>
              <a:round/>
            </a:ln>
            <a:effectLst/>
          </c:spPr>
          <c:marker>
            <c:symbol val="circle"/>
            <c:size val="4"/>
            <c:spPr>
              <a:noFill/>
              <a:ln w="3175">
                <a:solidFill>
                  <a:schemeClr val="accent6">
                    <a:lumMod val="75000"/>
                  </a:schemeClr>
                </a:solidFill>
              </a:ln>
              <a:effectLst/>
            </c:spPr>
          </c:marker>
          <c:cat>
            <c:strRef>
              <c:f>'Enter Data 1'!$B$1053:$C$1203</c:f>
              <c:strCache>
                <c:ptCount val="151"/>
                <c:pt idx="0">
                  <c:v> 1050</c:v>
                </c:pt>
                <c:pt idx="1">
                  <c:v> 1051</c:v>
                </c:pt>
                <c:pt idx="2">
                  <c:v> 1052</c:v>
                </c:pt>
                <c:pt idx="3">
                  <c:v> 1053</c:v>
                </c:pt>
                <c:pt idx="4">
                  <c:v> 1054</c:v>
                </c:pt>
                <c:pt idx="5">
                  <c:v> 1055</c:v>
                </c:pt>
                <c:pt idx="6">
                  <c:v> 1056</c:v>
                </c:pt>
                <c:pt idx="7">
                  <c:v> 1057</c:v>
                </c:pt>
                <c:pt idx="8">
                  <c:v> 1058</c:v>
                </c:pt>
                <c:pt idx="9">
                  <c:v> 1059</c:v>
                </c:pt>
                <c:pt idx="10">
                  <c:v> 1060</c:v>
                </c:pt>
                <c:pt idx="11">
                  <c:v> 1061</c:v>
                </c:pt>
                <c:pt idx="12">
                  <c:v> 1062</c:v>
                </c:pt>
                <c:pt idx="13">
                  <c:v> 1063</c:v>
                </c:pt>
                <c:pt idx="14">
                  <c:v> 1064</c:v>
                </c:pt>
                <c:pt idx="15">
                  <c:v> 1065</c:v>
                </c:pt>
                <c:pt idx="16">
                  <c:v> 1066</c:v>
                </c:pt>
                <c:pt idx="17">
                  <c:v> 1067</c:v>
                </c:pt>
                <c:pt idx="18">
                  <c:v> 1068</c:v>
                </c:pt>
                <c:pt idx="19">
                  <c:v> 1069</c:v>
                </c:pt>
                <c:pt idx="20">
                  <c:v> 1070</c:v>
                </c:pt>
                <c:pt idx="21">
                  <c:v> 1071</c:v>
                </c:pt>
                <c:pt idx="22">
                  <c:v> 1072</c:v>
                </c:pt>
                <c:pt idx="23">
                  <c:v> 1073</c:v>
                </c:pt>
                <c:pt idx="24">
                  <c:v> 1074</c:v>
                </c:pt>
                <c:pt idx="25">
                  <c:v> 1075</c:v>
                </c:pt>
                <c:pt idx="26">
                  <c:v> 1076</c:v>
                </c:pt>
                <c:pt idx="27">
                  <c:v> 1077</c:v>
                </c:pt>
                <c:pt idx="28">
                  <c:v> 1078</c:v>
                </c:pt>
                <c:pt idx="29">
                  <c:v> 1079</c:v>
                </c:pt>
                <c:pt idx="30">
                  <c:v> 1080</c:v>
                </c:pt>
                <c:pt idx="31">
                  <c:v> 1081</c:v>
                </c:pt>
                <c:pt idx="32">
                  <c:v> 1082</c:v>
                </c:pt>
                <c:pt idx="33">
                  <c:v> 1083</c:v>
                </c:pt>
                <c:pt idx="34">
                  <c:v> 1084</c:v>
                </c:pt>
                <c:pt idx="35">
                  <c:v> 1085</c:v>
                </c:pt>
                <c:pt idx="36">
                  <c:v> 1086</c:v>
                </c:pt>
                <c:pt idx="37">
                  <c:v> 1087</c:v>
                </c:pt>
                <c:pt idx="38">
                  <c:v> 1088</c:v>
                </c:pt>
                <c:pt idx="39">
                  <c:v> 1089</c:v>
                </c:pt>
                <c:pt idx="40">
                  <c:v> 1090</c:v>
                </c:pt>
                <c:pt idx="41">
                  <c:v> 1091</c:v>
                </c:pt>
                <c:pt idx="42">
                  <c:v> 1092</c:v>
                </c:pt>
                <c:pt idx="43">
                  <c:v> 1093</c:v>
                </c:pt>
                <c:pt idx="44">
                  <c:v> 1094</c:v>
                </c:pt>
                <c:pt idx="45">
                  <c:v> 1095</c:v>
                </c:pt>
                <c:pt idx="46">
                  <c:v> 1096</c:v>
                </c:pt>
                <c:pt idx="47">
                  <c:v> 1097</c:v>
                </c:pt>
                <c:pt idx="48">
                  <c:v> 1098</c:v>
                </c:pt>
                <c:pt idx="49">
                  <c:v> 1099</c:v>
                </c:pt>
                <c:pt idx="50">
                  <c:v> 1100</c:v>
                </c:pt>
                <c:pt idx="51">
                  <c:v> 1101</c:v>
                </c:pt>
                <c:pt idx="52">
                  <c:v> 1102</c:v>
                </c:pt>
                <c:pt idx="53">
                  <c:v> 1103</c:v>
                </c:pt>
                <c:pt idx="54">
                  <c:v> 1104</c:v>
                </c:pt>
                <c:pt idx="55">
                  <c:v> 1105</c:v>
                </c:pt>
                <c:pt idx="56">
                  <c:v> 1106</c:v>
                </c:pt>
                <c:pt idx="57">
                  <c:v> 1107</c:v>
                </c:pt>
                <c:pt idx="58">
                  <c:v> 1108</c:v>
                </c:pt>
                <c:pt idx="59">
                  <c:v> 1109</c:v>
                </c:pt>
                <c:pt idx="60">
                  <c:v> 1110</c:v>
                </c:pt>
                <c:pt idx="61">
                  <c:v> 1111</c:v>
                </c:pt>
                <c:pt idx="62">
                  <c:v> 1112</c:v>
                </c:pt>
                <c:pt idx="63">
                  <c:v> 1113</c:v>
                </c:pt>
                <c:pt idx="64">
                  <c:v> 1114</c:v>
                </c:pt>
                <c:pt idx="65">
                  <c:v> 1115</c:v>
                </c:pt>
                <c:pt idx="66">
                  <c:v> 1116</c:v>
                </c:pt>
                <c:pt idx="67">
                  <c:v> 1117</c:v>
                </c:pt>
                <c:pt idx="68">
                  <c:v> 1118</c:v>
                </c:pt>
                <c:pt idx="69">
                  <c:v> 1119</c:v>
                </c:pt>
                <c:pt idx="70">
                  <c:v> 1120</c:v>
                </c:pt>
                <c:pt idx="71">
                  <c:v> 1121</c:v>
                </c:pt>
                <c:pt idx="72">
                  <c:v> 1122</c:v>
                </c:pt>
                <c:pt idx="73">
                  <c:v> 1123</c:v>
                </c:pt>
                <c:pt idx="74">
                  <c:v> 1124</c:v>
                </c:pt>
                <c:pt idx="75">
                  <c:v> 1125</c:v>
                </c:pt>
                <c:pt idx="76">
                  <c:v> 1126</c:v>
                </c:pt>
                <c:pt idx="77">
                  <c:v> 1127</c:v>
                </c:pt>
                <c:pt idx="78">
                  <c:v> 1128</c:v>
                </c:pt>
                <c:pt idx="79">
                  <c:v> 1129</c:v>
                </c:pt>
                <c:pt idx="80">
                  <c:v> 1130</c:v>
                </c:pt>
                <c:pt idx="81">
                  <c:v> 1131</c:v>
                </c:pt>
                <c:pt idx="82">
                  <c:v> 1132</c:v>
                </c:pt>
                <c:pt idx="83">
                  <c:v> 1133</c:v>
                </c:pt>
                <c:pt idx="84">
                  <c:v> 1134</c:v>
                </c:pt>
                <c:pt idx="85">
                  <c:v> 1135</c:v>
                </c:pt>
                <c:pt idx="86">
                  <c:v> 1136</c:v>
                </c:pt>
                <c:pt idx="87">
                  <c:v> 1137</c:v>
                </c:pt>
                <c:pt idx="88">
                  <c:v> 1138</c:v>
                </c:pt>
                <c:pt idx="89">
                  <c:v> 1139</c:v>
                </c:pt>
                <c:pt idx="90">
                  <c:v> 1140</c:v>
                </c:pt>
                <c:pt idx="91">
                  <c:v> 1141</c:v>
                </c:pt>
                <c:pt idx="92">
                  <c:v> 1142</c:v>
                </c:pt>
                <c:pt idx="93">
                  <c:v> 1143</c:v>
                </c:pt>
                <c:pt idx="94">
                  <c:v> 1144</c:v>
                </c:pt>
                <c:pt idx="95">
                  <c:v> 1145</c:v>
                </c:pt>
                <c:pt idx="96">
                  <c:v> 1146</c:v>
                </c:pt>
                <c:pt idx="97">
                  <c:v> 1147</c:v>
                </c:pt>
                <c:pt idx="98">
                  <c:v> 1148</c:v>
                </c:pt>
                <c:pt idx="99">
                  <c:v> 1149</c:v>
                </c:pt>
                <c:pt idx="100">
                  <c:v> 1150</c:v>
                </c:pt>
                <c:pt idx="101">
                  <c:v> 1151</c:v>
                </c:pt>
                <c:pt idx="102">
                  <c:v> 1152</c:v>
                </c:pt>
                <c:pt idx="103">
                  <c:v> 1153</c:v>
                </c:pt>
                <c:pt idx="104">
                  <c:v> 1154</c:v>
                </c:pt>
                <c:pt idx="105">
                  <c:v> 1155</c:v>
                </c:pt>
                <c:pt idx="106">
                  <c:v> 1156</c:v>
                </c:pt>
                <c:pt idx="107">
                  <c:v> 1157</c:v>
                </c:pt>
                <c:pt idx="108">
                  <c:v> 1158</c:v>
                </c:pt>
                <c:pt idx="109">
                  <c:v> 1159</c:v>
                </c:pt>
                <c:pt idx="110">
                  <c:v> 1160</c:v>
                </c:pt>
                <c:pt idx="111">
                  <c:v> 1161</c:v>
                </c:pt>
                <c:pt idx="112">
                  <c:v> 1162</c:v>
                </c:pt>
                <c:pt idx="113">
                  <c:v> 1163</c:v>
                </c:pt>
                <c:pt idx="114">
                  <c:v> 1164</c:v>
                </c:pt>
                <c:pt idx="115">
                  <c:v> 1165</c:v>
                </c:pt>
                <c:pt idx="116">
                  <c:v> 1166</c:v>
                </c:pt>
                <c:pt idx="117">
                  <c:v> 1167</c:v>
                </c:pt>
                <c:pt idx="118">
                  <c:v> 1168</c:v>
                </c:pt>
                <c:pt idx="119">
                  <c:v> 1169</c:v>
                </c:pt>
                <c:pt idx="120">
                  <c:v> 1170</c:v>
                </c:pt>
                <c:pt idx="121">
                  <c:v> 1171</c:v>
                </c:pt>
                <c:pt idx="122">
                  <c:v> 1172</c:v>
                </c:pt>
                <c:pt idx="123">
                  <c:v> 1173</c:v>
                </c:pt>
                <c:pt idx="124">
                  <c:v> 1174</c:v>
                </c:pt>
                <c:pt idx="125">
                  <c:v> 1175</c:v>
                </c:pt>
                <c:pt idx="126">
                  <c:v> 1176</c:v>
                </c:pt>
                <c:pt idx="127">
                  <c:v> 1177</c:v>
                </c:pt>
                <c:pt idx="128">
                  <c:v> 1178</c:v>
                </c:pt>
                <c:pt idx="129">
                  <c:v> 1179</c:v>
                </c:pt>
                <c:pt idx="130">
                  <c:v> 1180</c:v>
                </c:pt>
                <c:pt idx="131">
                  <c:v> 1181</c:v>
                </c:pt>
                <c:pt idx="132">
                  <c:v> 1182</c:v>
                </c:pt>
                <c:pt idx="133">
                  <c:v> 1183</c:v>
                </c:pt>
                <c:pt idx="134">
                  <c:v> 1184</c:v>
                </c:pt>
                <c:pt idx="135">
                  <c:v> 1185</c:v>
                </c:pt>
                <c:pt idx="136">
                  <c:v> 1186</c:v>
                </c:pt>
                <c:pt idx="137">
                  <c:v> 1187</c:v>
                </c:pt>
                <c:pt idx="138">
                  <c:v> 1188</c:v>
                </c:pt>
                <c:pt idx="139">
                  <c:v> 1189</c:v>
                </c:pt>
                <c:pt idx="140">
                  <c:v> 1190</c:v>
                </c:pt>
                <c:pt idx="141">
                  <c:v> 1191</c:v>
                </c:pt>
                <c:pt idx="142">
                  <c:v> 1192</c:v>
                </c:pt>
                <c:pt idx="143">
                  <c:v> 1193</c:v>
                </c:pt>
                <c:pt idx="144">
                  <c:v> 1194</c:v>
                </c:pt>
                <c:pt idx="145">
                  <c:v> 1195</c:v>
                </c:pt>
                <c:pt idx="146">
                  <c:v> 1196</c:v>
                </c:pt>
                <c:pt idx="147">
                  <c:v> 1197</c:v>
                </c:pt>
                <c:pt idx="148">
                  <c:v> 1198</c:v>
                </c:pt>
                <c:pt idx="149">
                  <c:v> 1199</c:v>
                </c:pt>
                <c:pt idx="150">
                  <c:v> 1200</c:v>
                </c:pt>
              </c:strCache>
            </c:strRef>
          </c:cat>
          <c:val>
            <c:numRef>
              <c:f>'Enter Data 1'!$AA$1053:$AA$1203</c:f>
              <c:numCache>
                <c:formatCode>General</c:formatCode>
                <c:ptCount val="151"/>
              </c:numCache>
            </c:numRef>
          </c:val>
          <c:smooth val="0"/>
          <c:extLst>
            <c:ext xmlns:c16="http://schemas.microsoft.com/office/drawing/2014/chart" uri="{C3380CC4-5D6E-409C-BE32-E72D297353CC}">
              <c16:uniqueId val="{00000013-1006-D241-BD32-089239D125BE}"/>
            </c:ext>
          </c:extLst>
        </c:ser>
        <c:ser>
          <c:idx val="21"/>
          <c:order val="20"/>
          <c:tx>
            <c:v>Date</c:v>
          </c:tx>
          <c:spPr>
            <a:ln w="25400" cap="rnd">
              <a:noFill/>
              <a:round/>
            </a:ln>
            <a:effectLst/>
          </c:spPr>
          <c:marker>
            <c:symbol val="none"/>
          </c:marker>
          <c:cat>
            <c:strRef>
              <c:f>'Enter Data 1'!$B$1053:$C$1203</c:f>
              <c:strCache>
                <c:ptCount val="151"/>
                <c:pt idx="0">
                  <c:v> 1050</c:v>
                </c:pt>
                <c:pt idx="1">
                  <c:v> 1051</c:v>
                </c:pt>
                <c:pt idx="2">
                  <c:v> 1052</c:v>
                </c:pt>
                <c:pt idx="3">
                  <c:v> 1053</c:v>
                </c:pt>
                <c:pt idx="4">
                  <c:v> 1054</c:v>
                </c:pt>
                <c:pt idx="5">
                  <c:v> 1055</c:v>
                </c:pt>
                <c:pt idx="6">
                  <c:v> 1056</c:v>
                </c:pt>
                <c:pt idx="7">
                  <c:v> 1057</c:v>
                </c:pt>
                <c:pt idx="8">
                  <c:v> 1058</c:v>
                </c:pt>
                <c:pt idx="9">
                  <c:v> 1059</c:v>
                </c:pt>
                <c:pt idx="10">
                  <c:v> 1060</c:v>
                </c:pt>
                <c:pt idx="11">
                  <c:v> 1061</c:v>
                </c:pt>
                <c:pt idx="12">
                  <c:v> 1062</c:v>
                </c:pt>
                <c:pt idx="13">
                  <c:v> 1063</c:v>
                </c:pt>
                <c:pt idx="14">
                  <c:v> 1064</c:v>
                </c:pt>
                <c:pt idx="15">
                  <c:v> 1065</c:v>
                </c:pt>
                <c:pt idx="16">
                  <c:v> 1066</c:v>
                </c:pt>
                <c:pt idx="17">
                  <c:v> 1067</c:v>
                </c:pt>
                <c:pt idx="18">
                  <c:v> 1068</c:v>
                </c:pt>
                <c:pt idx="19">
                  <c:v> 1069</c:v>
                </c:pt>
                <c:pt idx="20">
                  <c:v> 1070</c:v>
                </c:pt>
                <c:pt idx="21">
                  <c:v> 1071</c:v>
                </c:pt>
                <c:pt idx="22">
                  <c:v> 1072</c:v>
                </c:pt>
                <c:pt idx="23">
                  <c:v> 1073</c:v>
                </c:pt>
                <c:pt idx="24">
                  <c:v> 1074</c:v>
                </c:pt>
                <c:pt idx="25">
                  <c:v> 1075</c:v>
                </c:pt>
                <c:pt idx="26">
                  <c:v> 1076</c:v>
                </c:pt>
                <c:pt idx="27">
                  <c:v> 1077</c:v>
                </c:pt>
                <c:pt idx="28">
                  <c:v> 1078</c:v>
                </c:pt>
                <c:pt idx="29">
                  <c:v> 1079</c:v>
                </c:pt>
                <c:pt idx="30">
                  <c:v> 1080</c:v>
                </c:pt>
                <c:pt idx="31">
                  <c:v> 1081</c:v>
                </c:pt>
                <c:pt idx="32">
                  <c:v> 1082</c:v>
                </c:pt>
                <c:pt idx="33">
                  <c:v> 1083</c:v>
                </c:pt>
                <c:pt idx="34">
                  <c:v> 1084</c:v>
                </c:pt>
                <c:pt idx="35">
                  <c:v> 1085</c:v>
                </c:pt>
                <c:pt idx="36">
                  <c:v> 1086</c:v>
                </c:pt>
                <c:pt idx="37">
                  <c:v> 1087</c:v>
                </c:pt>
                <c:pt idx="38">
                  <c:v> 1088</c:v>
                </c:pt>
                <c:pt idx="39">
                  <c:v> 1089</c:v>
                </c:pt>
                <c:pt idx="40">
                  <c:v> 1090</c:v>
                </c:pt>
                <c:pt idx="41">
                  <c:v> 1091</c:v>
                </c:pt>
                <c:pt idx="42">
                  <c:v> 1092</c:v>
                </c:pt>
                <c:pt idx="43">
                  <c:v> 1093</c:v>
                </c:pt>
                <c:pt idx="44">
                  <c:v> 1094</c:v>
                </c:pt>
                <c:pt idx="45">
                  <c:v> 1095</c:v>
                </c:pt>
                <c:pt idx="46">
                  <c:v> 1096</c:v>
                </c:pt>
                <c:pt idx="47">
                  <c:v> 1097</c:v>
                </c:pt>
                <c:pt idx="48">
                  <c:v> 1098</c:v>
                </c:pt>
                <c:pt idx="49">
                  <c:v> 1099</c:v>
                </c:pt>
                <c:pt idx="50">
                  <c:v> 1100</c:v>
                </c:pt>
                <c:pt idx="51">
                  <c:v> 1101</c:v>
                </c:pt>
                <c:pt idx="52">
                  <c:v> 1102</c:v>
                </c:pt>
                <c:pt idx="53">
                  <c:v> 1103</c:v>
                </c:pt>
                <c:pt idx="54">
                  <c:v> 1104</c:v>
                </c:pt>
                <c:pt idx="55">
                  <c:v> 1105</c:v>
                </c:pt>
                <c:pt idx="56">
                  <c:v> 1106</c:v>
                </c:pt>
                <c:pt idx="57">
                  <c:v> 1107</c:v>
                </c:pt>
                <c:pt idx="58">
                  <c:v> 1108</c:v>
                </c:pt>
                <c:pt idx="59">
                  <c:v> 1109</c:v>
                </c:pt>
                <c:pt idx="60">
                  <c:v> 1110</c:v>
                </c:pt>
                <c:pt idx="61">
                  <c:v> 1111</c:v>
                </c:pt>
                <c:pt idx="62">
                  <c:v> 1112</c:v>
                </c:pt>
                <c:pt idx="63">
                  <c:v> 1113</c:v>
                </c:pt>
                <c:pt idx="64">
                  <c:v> 1114</c:v>
                </c:pt>
                <c:pt idx="65">
                  <c:v> 1115</c:v>
                </c:pt>
                <c:pt idx="66">
                  <c:v> 1116</c:v>
                </c:pt>
                <c:pt idx="67">
                  <c:v> 1117</c:v>
                </c:pt>
                <c:pt idx="68">
                  <c:v> 1118</c:v>
                </c:pt>
                <c:pt idx="69">
                  <c:v> 1119</c:v>
                </c:pt>
                <c:pt idx="70">
                  <c:v> 1120</c:v>
                </c:pt>
                <c:pt idx="71">
                  <c:v> 1121</c:v>
                </c:pt>
                <c:pt idx="72">
                  <c:v> 1122</c:v>
                </c:pt>
                <c:pt idx="73">
                  <c:v> 1123</c:v>
                </c:pt>
                <c:pt idx="74">
                  <c:v> 1124</c:v>
                </c:pt>
                <c:pt idx="75">
                  <c:v> 1125</c:v>
                </c:pt>
                <c:pt idx="76">
                  <c:v> 1126</c:v>
                </c:pt>
                <c:pt idx="77">
                  <c:v> 1127</c:v>
                </c:pt>
                <c:pt idx="78">
                  <c:v> 1128</c:v>
                </c:pt>
                <c:pt idx="79">
                  <c:v> 1129</c:v>
                </c:pt>
                <c:pt idx="80">
                  <c:v> 1130</c:v>
                </c:pt>
                <c:pt idx="81">
                  <c:v> 1131</c:v>
                </c:pt>
                <c:pt idx="82">
                  <c:v> 1132</c:v>
                </c:pt>
                <c:pt idx="83">
                  <c:v> 1133</c:v>
                </c:pt>
                <c:pt idx="84">
                  <c:v> 1134</c:v>
                </c:pt>
                <c:pt idx="85">
                  <c:v> 1135</c:v>
                </c:pt>
                <c:pt idx="86">
                  <c:v> 1136</c:v>
                </c:pt>
                <c:pt idx="87">
                  <c:v> 1137</c:v>
                </c:pt>
                <c:pt idx="88">
                  <c:v> 1138</c:v>
                </c:pt>
                <c:pt idx="89">
                  <c:v> 1139</c:v>
                </c:pt>
                <c:pt idx="90">
                  <c:v> 1140</c:v>
                </c:pt>
                <c:pt idx="91">
                  <c:v> 1141</c:v>
                </c:pt>
                <c:pt idx="92">
                  <c:v> 1142</c:v>
                </c:pt>
                <c:pt idx="93">
                  <c:v> 1143</c:v>
                </c:pt>
                <c:pt idx="94">
                  <c:v> 1144</c:v>
                </c:pt>
                <c:pt idx="95">
                  <c:v> 1145</c:v>
                </c:pt>
                <c:pt idx="96">
                  <c:v> 1146</c:v>
                </c:pt>
                <c:pt idx="97">
                  <c:v> 1147</c:v>
                </c:pt>
                <c:pt idx="98">
                  <c:v> 1148</c:v>
                </c:pt>
                <c:pt idx="99">
                  <c:v> 1149</c:v>
                </c:pt>
                <c:pt idx="100">
                  <c:v> 1150</c:v>
                </c:pt>
                <c:pt idx="101">
                  <c:v> 1151</c:v>
                </c:pt>
                <c:pt idx="102">
                  <c:v> 1152</c:v>
                </c:pt>
                <c:pt idx="103">
                  <c:v> 1153</c:v>
                </c:pt>
                <c:pt idx="104">
                  <c:v> 1154</c:v>
                </c:pt>
                <c:pt idx="105">
                  <c:v> 1155</c:v>
                </c:pt>
                <c:pt idx="106">
                  <c:v> 1156</c:v>
                </c:pt>
                <c:pt idx="107">
                  <c:v> 1157</c:v>
                </c:pt>
                <c:pt idx="108">
                  <c:v> 1158</c:v>
                </c:pt>
                <c:pt idx="109">
                  <c:v> 1159</c:v>
                </c:pt>
                <c:pt idx="110">
                  <c:v> 1160</c:v>
                </c:pt>
                <c:pt idx="111">
                  <c:v> 1161</c:v>
                </c:pt>
                <c:pt idx="112">
                  <c:v> 1162</c:v>
                </c:pt>
                <c:pt idx="113">
                  <c:v> 1163</c:v>
                </c:pt>
                <c:pt idx="114">
                  <c:v> 1164</c:v>
                </c:pt>
                <c:pt idx="115">
                  <c:v> 1165</c:v>
                </c:pt>
                <c:pt idx="116">
                  <c:v> 1166</c:v>
                </c:pt>
                <c:pt idx="117">
                  <c:v> 1167</c:v>
                </c:pt>
                <c:pt idx="118">
                  <c:v> 1168</c:v>
                </c:pt>
                <c:pt idx="119">
                  <c:v> 1169</c:v>
                </c:pt>
                <c:pt idx="120">
                  <c:v> 1170</c:v>
                </c:pt>
                <c:pt idx="121">
                  <c:v> 1171</c:v>
                </c:pt>
                <c:pt idx="122">
                  <c:v> 1172</c:v>
                </c:pt>
                <c:pt idx="123">
                  <c:v> 1173</c:v>
                </c:pt>
                <c:pt idx="124">
                  <c:v> 1174</c:v>
                </c:pt>
                <c:pt idx="125">
                  <c:v> 1175</c:v>
                </c:pt>
                <c:pt idx="126">
                  <c:v> 1176</c:v>
                </c:pt>
                <c:pt idx="127">
                  <c:v> 1177</c:v>
                </c:pt>
                <c:pt idx="128">
                  <c:v> 1178</c:v>
                </c:pt>
                <c:pt idx="129">
                  <c:v> 1179</c:v>
                </c:pt>
                <c:pt idx="130">
                  <c:v> 1180</c:v>
                </c:pt>
                <c:pt idx="131">
                  <c:v> 1181</c:v>
                </c:pt>
                <c:pt idx="132">
                  <c:v> 1182</c:v>
                </c:pt>
                <c:pt idx="133">
                  <c:v> 1183</c:v>
                </c:pt>
                <c:pt idx="134">
                  <c:v> 1184</c:v>
                </c:pt>
                <c:pt idx="135">
                  <c:v> 1185</c:v>
                </c:pt>
                <c:pt idx="136">
                  <c:v> 1186</c:v>
                </c:pt>
                <c:pt idx="137">
                  <c:v> 1187</c:v>
                </c:pt>
                <c:pt idx="138">
                  <c:v> 1188</c:v>
                </c:pt>
                <c:pt idx="139">
                  <c:v> 1189</c:v>
                </c:pt>
                <c:pt idx="140">
                  <c:v> 1190</c:v>
                </c:pt>
                <c:pt idx="141">
                  <c:v> 1191</c:v>
                </c:pt>
                <c:pt idx="142">
                  <c:v> 1192</c:v>
                </c:pt>
                <c:pt idx="143">
                  <c:v> 1193</c:v>
                </c:pt>
                <c:pt idx="144">
                  <c:v> 1194</c:v>
                </c:pt>
                <c:pt idx="145">
                  <c:v> 1195</c:v>
                </c:pt>
                <c:pt idx="146">
                  <c:v> 1196</c:v>
                </c:pt>
                <c:pt idx="147">
                  <c:v> 1197</c:v>
                </c:pt>
                <c:pt idx="148">
                  <c:v> 1198</c:v>
                </c:pt>
                <c:pt idx="149">
                  <c:v> 1199</c:v>
                </c:pt>
                <c:pt idx="150">
                  <c:v> 1200</c:v>
                </c:pt>
              </c:strCache>
            </c:strRef>
          </c:cat>
          <c:val>
            <c:numLit>
              <c:formatCode>General</c:formatCode>
              <c:ptCount val="1"/>
              <c:pt idx="0">
                <c:v>1</c:v>
              </c:pt>
            </c:numLit>
          </c:val>
          <c:smooth val="0"/>
          <c:extLst>
            <c:ext xmlns:c16="http://schemas.microsoft.com/office/drawing/2014/chart" uri="{C3380CC4-5D6E-409C-BE32-E72D297353CC}">
              <c16:uniqueId val="{00000014-1006-D241-BD32-089239D125BE}"/>
            </c:ext>
          </c:extLst>
        </c:ser>
        <c:ser>
          <c:idx val="22"/>
          <c:order val="21"/>
          <c:tx>
            <c:v>R1 in SR</c:v>
          </c:tx>
          <c:spPr>
            <a:ln w="25400" cap="rnd">
              <a:noFill/>
              <a:round/>
            </a:ln>
            <a:effectLst/>
          </c:spPr>
          <c:marker>
            <c:symbol val="circle"/>
            <c:size val="4"/>
            <c:spPr>
              <a:solidFill>
                <a:srgbClr val="FF0000"/>
              </a:solidFill>
              <a:ln w="9525">
                <a:noFill/>
              </a:ln>
              <a:effectLst/>
            </c:spPr>
          </c:marker>
          <c:cat>
            <c:strRef>
              <c:f>'Enter Data 1'!$B$1053:$C$1203</c:f>
              <c:strCache>
                <c:ptCount val="151"/>
                <c:pt idx="0">
                  <c:v> 1050</c:v>
                </c:pt>
                <c:pt idx="1">
                  <c:v> 1051</c:v>
                </c:pt>
                <c:pt idx="2">
                  <c:v> 1052</c:v>
                </c:pt>
                <c:pt idx="3">
                  <c:v> 1053</c:v>
                </c:pt>
                <c:pt idx="4">
                  <c:v> 1054</c:v>
                </c:pt>
                <c:pt idx="5">
                  <c:v> 1055</c:v>
                </c:pt>
                <c:pt idx="6">
                  <c:v> 1056</c:v>
                </c:pt>
                <c:pt idx="7">
                  <c:v> 1057</c:v>
                </c:pt>
                <c:pt idx="8">
                  <c:v> 1058</c:v>
                </c:pt>
                <c:pt idx="9">
                  <c:v> 1059</c:v>
                </c:pt>
                <c:pt idx="10">
                  <c:v> 1060</c:v>
                </c:pt>
                <c:pt idx="11">
                  <c:v> 1061</c:v>
                </c:pt>
                <c:pt idx="12">
                  <c:v> 1062</c:v>
                </c:pt>
                <c:pt idx="13">
                  <c:v> 1063</c:v>
                </c:pt>
                <c:pt idx="14">
                  <c:v> 1064</c:v>
                </c:pt>
                <c:pt idx="15">
                  <c:v> 1065</c:v>
                </c:pt>
                <c:pt idx="16">
                  <c:v> 1066</c:v>
                </c:pt>
                <c:pt idx="17">
                  <c:v> 1067</c:v>
                </c:pt>
                <c:pt idx="18">
                  <c:v> 1068</c:v>
                </c:pt>
                <c:pt idx="19">
                  <c:v> 1069</c:v>
                </c:pt>
                <c:pt idx="20">
                  <c:v> 1070</c:v>
                </c:pt>
                <c:pt idx="21">
                  <c:v> 1071</c:v>
                </c:pt>
                <c:pt idx="22">
                  <c:v> 1072</c:v>
                </c:pt>
                <c:pt idx="23">
                  <c:v> 1073</c:v>
                </c:pt>
                <c:pt idx="24">
                  <c:v> 1074</c:v>
                </c:pt>
                <c:pt idx="25">
                  <c:v> 1075</c:v>
                </c:pt>
                <c:pt idx="26">
                  <c:v> 1076</c:v>
                </c:pt>
                <c:pt idx="27">
                  <c:v> 1077</c:v>
                </c:pt>
                <c:pt idx="28">
                  <c:v> 1078</c:v>
                </c:pt>
                <c:pt idx="29">
                  <c:v> 1079</c:v>
                </c:pt>
                <c:pt idx="30">
                  <c:v> 1080</c:v>
                </c:pt>
                <c:pt idx="31">
                  <c:v> 1081</c:v>
                </c:pt>
                <c:pt idx="32">
                  <c:v> 1082</c:v>
                </c:pt>
                <c:pt idx="33">
                  <c:v> 1083</c:v>
                </c:pt>
                <c:pt idx="34">
                  <c:v> 1084</c:v>
                </c:pt>
                <c:pt idx="35">
                  <c:v> 1085</c:v>
                </c:pt>
                <c:pt idx="36">
                  <c:v> 1086</c:v>
                </c:pt>
                <c:pt idx="37">
                  <c:v> 1087</c:v>
                </c:pt>
                <c:pt idx="38">
                  <c:v> 1088</c:v>
                </c:pt>
                <c:pt idx="39">
                  <c:v> 1089</c:v>
                </c:pt>
                <c:pt idx="40">
                  <c:v> 1090</c:v>
                </c:pt>
                <c:pt idx="41">
                  <c:v> 1091</c:v>
                </c:pt>
                <c:pt idx="42">
                  <c:v> 1092</c:v>
                </c:pt>
                <c:pt idx="43">
                  <c:v> 1093</c:v>
                </c:pt>
                <c:pt idx="44">
                  <c:v> 1094</c:v>
                </c:pt>
                <c:pt idx="45">
                  <c:v> 1095</c:v>
                </c:pt>
                <c:pt idx="46">
                  <c:v> 1096</c:v>
                </c:pt>
                <c:pt idx="47">
                  <c:v> 1097</c:v>
                </c:pt>
                <c:pt idx="48">
                  <c:v> 1098</c:v>
                </c:pt>
                <c:pt idx="49">
                  <c:v> 1099</c:v>
                </c:pt>
                <c:pt idx="50">
                  <c:v> 1100</c:v>
                </c:pt>
                <c:pt idx="51">
                  <c:v> 1101</c:v>
                </c:pt>
                <c:pt idx="52">
                  <c:v> 1102</c:v>
                </c:pt>
                <c:pt idx="53">
                  <c:v> 1103</c:v>
                </c:pt>
                <c:pt idx="54">
                  <c:v> 1104</c:v>
                </c:pt>
                <c:pt idx="55">
                  <c:v> 1105</c:v>
                </c:pt>
                <c:pt idx="56">
                  <c:v> 1106</c:v>
                </c:pt>
                <c:pt idx="57">
                  <c:v> 1107</c:v>
                </c:pt>
                <c:pt idx="58">
                  <c:v> 1108</c:v>
                </c:pt>
                <c:pt idx="59">
                  <c:v> 1109</c:v>
                </c:pt>
                <c:pt idx="60">
                  <c:v> 1110</c:v>
                </c:pt>
                <c:pt idx="61">
                  <c:v> 1111</c:v>
                </c:pt>
                <c:pt idx="62">
                  <c:v> 1112</c:v>
                </c:pt>
                <c:pt idx="63">
                  <c:v> 1113</c:v>
                </c:pt>
                <c:pt idx="64">
                  <c:v> 1114</c:v>
                </c:pt>
                <c:pt idx="65">
                  <c:v> 1115</c:v>
                </c:pt>
                <c:pt idx="66">
                  <c:v> 1116</c:v>
                </c:pt>
                <c:pt idx="67">
                  <c:v> 1117</c:v>
                </c:pt>
                <c:pt idx="68">
                  <c:v> 1118</c:v>
                </c:pt>
                <c:pt idx="69">
                  <c:v> 1119</c:v>
                </c:pt>
                <c:pt idx="70">
                  <c:v> 1120</c:v>
                </c:pt>
                <c:pt idx="71">
                  <c:v> 1121</c:v>
                </c:pt>
                <c:pt idx="72">
                  <c:v> 1122</c:v>
                </c:pt>
                <c:pt idx="73">
                  <c:v> 1123</c:v>
                </c:pt>
                <c:pt idx="74">
                  <c:v> 1124</c:v>
                </c:pt>
                <c:pt idx="75">
                  <c:v> 1125</c:v>
                </c:pt>
                <c:pt idx="76">
                  <c:v> 1126</c:v>
                </c:pt>
                <c:pt idx="77">
                  <c:v> 1127</c:v>
                </c:pt>
                <c:pt idx="78">
                  <c:v> 1128</c:v>
                </c:pt>
                <c:pt idx="79">
                  <c:v> 1129</c:v>
                </c:pt>
                <c:pt idx="80">
                  <c:v> 1130</c:v>
                </c:pt>
                <c:pt idx="81">
                  <c:v> 1131</c:v>
                </c:pt>
                <c:pt idx="82">
                  <c:v> 1132</c:v>
                </c:pt>
                <c:pt idx="83">
                  <c:v> 1133</c:v>
                </c:pt>
                <c:pt idx="84">
                  <c:v> 1134</c:v>
                </c:pt>
                <c:pt idx="85">
                  <c:v> 1135</c:v>
                </c:pt>
                <c:pt idx="86">
                  <c:v> 1136</c:v>
                </c:pt>
                <c:pt idx="87">
                  <c:v> 1137</c:v>
                </c:pt>
                <c:pt idx="88">
                  <c:v> 1138</c:v>
                </c:pt>
                <c:pt idx="89">
                  <c:v> 1139</c:v>
                </c:pt>
                <c:pt idx="90">
                  <c:v> 1140</c:v>
                </c:pt>
                <c:pt idx="91">
                  <c:v> 1141</c:v>
                </c:pt>
                <c:pt idx="92">
                  <c:v> 1142</c:v>
                </c:pt>
                <c:pt idx="93">
                  <c:v> 1143</c:v>
                </c:pt>
                <c:pt idx="94">
                  <c:v> 1144</c:v>
                </c:pt>
                <c:pt idx="95">
                  <c:v> 1145</c:v>
                </c:pt>
                <c:pt idx="96">
                  <c:v> 1146</c:v>
                </c:pt>
                <c:pt idx="97">
                  <c:v> 1147</c:v>
                </c:pt>
                <c:pt idx="98">
                  <c:v> 1148</c:v>
                </c:pt>
                <c:pt idx="99">
                  <c:v> 1149</c:v>
                </c:pt>
                <c:pt idx="100">
                  <c:v> 1150</c:v>
                </c:pt>
                <c:pt idx="101">
                  <c:v> 1151</c:v>
                </c:pt>
                <c:pt idx="102">
                  <c:v> 1152</c:v>
                </c:pt>
                <c:pt idx="103">
                  <c:v> 1153</c:v>
                </c:pt>
                <c:pt idx="104">
                  <c:v> 1154</c:v>
                </c:pt>
                <c:pt idx="105">
                  <c:v> 1155</c:v>
                </c:pt>
                <c:pt idx="106">
                  <c:v> 1156</c:v>
                </c:pt>
                <c:pt idx="107">
                  <c:v> 1157</c:v>
                </c:pt>
                <c:pt idx="108">
                  <c:v> 1158</c:v>
                </c:pt>
                <c:pt idx="109">
                  <c:v> 1159</c:v>
                </c:pt>
                <c:pt idx="110">
                  <c:v> 1160</c:v>
                </c:pt>
                <c:pt idx="111">
                  <c:v> 1161</c:v>
                </c:pt>
                <c:pt idx="112">
                  <c:v> 1162</c:v>
                </c:pt>
                <c:pt idx="113">
                  <c:v> 1163</c:v>
                </c:pt>
                <c:pt idx="114">
                  <c:v> 1164</c:v>
                </c:pt>
                <c:pt idx="115">
                  <c:v> 1165</c:v>
                </c:pt>
                <c:pt idx="116">
                  <c:v> 1166</c:v>
                </c:pt>
                <c:pt idx="117">
                  <c:v> 1167</c:v>
                </c:pt>
                <c:pt idx="118">
                  <c:v> 1168</c:v>
                </c:pt>
                <c:pt idx="119">
                  <c:v> 1169</c:v>
                </c:pt>
                <c:pt idx="120">
                  <c:v> 1170</c:v>
                </c:pt>
                <c:pt idx="121">
                  <c:v> 1171</c:v>
                </c:pt>
                <c:pt idx="122">
                  <c:v> 1172</c:v>
                </c:pt>
                <c:pt idx="123">
                  <c:v> 1173</c:v>
                </c:pt>
                <c:pt idx="124">
                  <c:v> 1174</c:v>
                </c:pt>
                <c:pt idx="125">
                  <c:v> 1175</c:v>
                </c:pt>
                <c:pt idx="126">
                  <c:v> 1176</c:v>
                </c:pt>
                <c:pt idx="127">
                  <c:v> 1177</c:v>
                </c:pt>
                <c:pt idx="128">
                  <c:v> 1178</c:v>
                </c:pt>
                <c:pt idx="129">
                  <c:v> 1179</c:v>
                </c:pt>
                <c:pt idx="130">
                  <c:v> 1180</c:v>
                </c:pt>
                <c:pt idx="131">
                  <c:v> 1181</c:v>
                </c:pt>
                <c:pt idx="132">
                  <c:v> 1182</c:v>
                </c:pt>
                <c:pt idx="133">
                  <c:v> 1183</c:v>
                </c:pt>
                <c:pt idx="134">
                  <c:v> 1184</c:v>
                </c:pt>
                <c:pt idx="135">
                  <c:v> 1185</c:v>
                </c:pt>
                <c:pt idx="136">
                  <c:v> 1186</c:v>
                </c:pt>
                <c:pt idx="137">
                  <c:v> 1187</c:v>
                </c:pt>
                <c:pt idx="138">
                  <c:v> 1188</c:v>
                </c:pt>
                <c:pt idx="139">
                  <c:v> 1189</c:v>
                </c:pt>
                <c:pt idx="140">
                  <c:v> 1190</c:v>
                </c:pt>
                <c:pt idx="141">
                  <c:v> 1191</c:v>
                </c:pt>
                <c:pt idx="142">
                  <c:v> 1192</c:v>
                </c:pt>
                <c:pt idx="143">
                  <c:v> 1193</c:v>
                </c:pt>
                <c:pt idx="144">
                  <c:v> 1194</c:v>
                </c:pt>
                <c:pt idx="145">
                  <c:v> 1195</c:v>
                </c:pt>
                <c:pt idx="146">
                  <c:v> 1196</c:v>
                </c:pt>
                <c:pt idx="147">
                  <c:v> 1197</c:v>
                </c:pt>
                <c:pt idx="148">
                  <c:v> 1198</c:v>
                </c:pt>
                <c:pt idx="149">
                  <c:v> 1199</c:v>
                </c:pt>
                <c:pt idx="150">
                  <c:v> 1200</c:v>
                </c:pt>
              </c:strCache>
            </c:strRef>
          </c:cat>
          <c:val>
            <c:numRef>
              <c:f>'Enter Data 1'!$D$1053:$D$1203</c:f>
              <c:numCache>
                <c:formatCode>0</c:formatCode>
                <c:ptCount val="151"/>
              </c:numCache>
            </c:numRef>
          </c:val>
          <c:smooth val="0"/>
          <c:extLst>
            <c:ext xmlns:c16="http://schemas.microsoft.com/office/drawing/2014/chart" uri="{C3380CC4-5D6E-409C-BE32-E72D297353CC}">
              <c16:uniqueId val="{00000015-1006-D241-BD32-089239D125BE}"/>
            </c:ext>
          </c:extLst>
        </c:ser>
        <c:ser>
          <c:idx val="23"/>
          <c:order val="22"/>
          <c:tx>
            <c:v>R2 in SR</c:v>
          </c:tx>
          <c:spPr>
            <a:ln w="25400" cap="rnd">
              <a:noFill/>
              <a:round/>
            </a:ln>
            <a:effectLst/>
          </c:spPr>
          <c:marker>
            <c:symbol val="circle"/>
            <c:size val="4"/>
            <c:spPr>
              <a:solidFill>
                <a:srgbClr val="FF9900"/>
              </a:solidFill>
              <a:ln w="9525">
                <a:noFill/>
              </a:ln>
              <a:effectLst/>
            </c:spPr>
          </c:marker>
          <c:cat>
            <c:strRef>
              <c:f>'Enter Data 1'!$B$1053:$C$1203</c:f>
              <c:strCache>
                <c:ptCount val="151"/>
                <c:pt idx="0">
                  <c:v> 1050</c:v>
                </c:pt>
                <c:pt idx="1">
                  <c:v> 1051</c:v>
                </c:pt>
                <c:pt idx="2">
                  <c:v> 1052</c:v>
                </c:pt>
                <c:pt idx="3">
                  <c:v> 1053</c:v>
                </c:pt>
                <c:pt idx="4">
                  <c:v> 1054</c:v>
                </c:pt>
                <c:pt idx="5">
                  <c:v> 1055</c:v>
                </c:pt>
                <c:pt idx="6">
                  <c:v> 1056</c:v>
                </c:pt>
                <c:pt idx="7">
                  <c:v> 1057</c:v>
                </c:pt>
                <c:pt idx="8">
                  <c:v> 1058</c:v>
                </c:pt>
                <c:pt idx="9">
                  <c:v> 1059</c:v>
                </c:pt>
                <c:pt idx="10">
                  <c:v> 1060</c:v>
                </c:pt>
                <c:pt idx="11">
                  <c:v> 1061</c:v>
                </c:pt>
                <c:pt idx="12">
                  <c:v> 1062</c:v>
                </c:pt>
                <c:pt idx="13">
                  <c:v> 1063</c:v>
                </c:pt>
                <c:pt idx="14">
                  <c:v> 1064</c:v>
                </c:pt>
                <c:pt idx="15">
                  <c:v> 1065</c:v>
                </c:pt>
                <c:pt idx="16">
                  <c:v> 1066</c:v>
                </c:pt>
                <c:pt idx="17">
                  <c:v> 1067</c:v>
                </c:pt>
                <c:pt idx="18">
                  <c:v> 1068</c:v>
                </c:pt>
                <c:pt idx="19">
                  <c:v> 1069</c:v>
                </c:pt>
                <c:pt idx="20">
                  <c:v> 1070</c:v>
                </c:pt>
                <c:pt idx="21">
                  <c:v> 1071</c:v>
                </c:pt>
                <c:pt idx="22">
                  <c:v> 1072</c:v>
                </c:pt>
                <c:pt idx="23">
                  <c:v> 1073</c:v>
                </c:pt>
                <c:pt idx="24">
                  <c:v> 1074</c:v>
                </c:pt>
                <c:pt idx="25">
                  <c:v> 1075</c:v>
                </c:pt>
                <c:pt idx="26">
                  <c:v> 1076</c:v>
                </c:pt>
                <c:pt idx="27">
                  <c:v> 1077</c:v>
                </c:pt>
                <c:pt idx="28">
                  <c:v> 1078</c:v>
                </c:pt>
                <c:pt idx="29">
                  <c:v> 1079</c:v>
                </c:pt>
                <c:pt idx="30">
                  <c:v> 1080</c:v>
                </c:pt>
                <c:pt idx="31">
                  <c:v> 1081</c:v>
                </c:pt>
                <c:pt idx="32">
                  <c:v> 1082</c:v>
                </c:pt>
                <c:pt idx="33">
                  <c:v> 1083</c:v>
                </c:pt>
                <c:pt idx="34">
                  <c:v> 1084</c:v>
                </c:pt>
                <c:pt idx="35">
                  <c:v> 1085</c:v>
                </c:pt>
                <c:pt idx="36">
                  <c:v> 1086</c:v>
                </c:pt>
                <c:pt idx="37">
                  <c:v> 1087</c:v>
                </c:pt>
                <c:pt idx="38">
                  <c:v> 1088</c:v>
                </c:pt>
                <c:pt idx="39">
                  <c:v> 1089</c:v>
                </c:pt>
                <c:pt idx="40">
                  <c:v> 1090</c:v>
                </c:pt>
                <c:pt idx="41">
                  <c:v> 1091</c:v>
                </c:pt>
                <c:pt idx="42">
                  <c:v> 1092</c:v>
                </c:pt>
                <c:pt idx="43">
                  <c:v> 1093</c:v>
                </c:pt>
                <c:pt idx="44">
                  <c:v> 1094</c:v>
                </c:pt>
                <c:pt idx="45">
                  <c:v> 1095</c:v>
                </c:pt>
                <c:pt idx="46">
                  <c:v> 1096</c:v>
                </c:pt>
                <c:pt idx="47">
                  <c:v> 1097</c:v>
                </c:pt>
                <c:pt idx="48">
                  <c:v> 1098</c:v>
                </c:pt>
                <c:pt idx="49">
                  <c:v> 1099</c:v>
                </c:pt>
                <c:pt idx="50">
                  <c:v> 1100</c:v>
                </c:pt>
                <c:pt idx="51">
                  <c:v> 1101</c:v>
                </c:pt>
                <c:pt idx="52">
                  <c:v> 1102</c:v>
                </c:pt>
                <c:pt idx="53">
                  <c:v> 1103</c:v>
                </c:pt>
                <c:pt idx="54">
                  <c:v> 1104</c:v>
                </c:pt>
                <c:pt idx="55">
                  <c:v> 1105</c:v>
                </c:pt>
                <c:pt idx="56">
                  <c:v> 1106</c:v>
                </c:pt>
                <c:pt idx="57">
                  <c:v> 1107</c:v>
                </c:pt>
                <c:pt idx="58">
                  <c:v> 1108</c:v>
                </c:pt>
                <c:pt idx="59">
                  <c:v> 1109</c:v>
                </c:pt>
                <c:pt idx="60">
                  <c:v> 1110</c:v>
                </c:pt>
                <c:pt idx="61">
                  <c:v> 1111</c:v>
                </c:pt>
                <c:pt idx="62">
                  <c:v> 1112</c:v>
                </c:pt>
                <c:pt idx="63">
                  <c:v> 1113</c:v>
                </c:pt>
                <c:pt idx="64">
                  <c:v> 1114</c:v>
                </c:pt>
                <c:pt idx="65">
                  <c:v> 1115</c:v>
                </c:pt>
                <c:pt idx="66">
                  <c:v> 1116</c:v>
                </c:pt>
                <c:pt idx="67">
                  <c:v> 1117</c:v>
                </c:pt>
                <c:pt idx="68">
                  <c:v> 1118</c:v>
                </c:pt>
                <c:pt idx="69">
                  <c:v> 1119</c:v>
                </c:pt>
                <c:pt idx="70">
                  <c:v> 1120</c:v>
                </c:pt>
                <c:pt idx="71">
                  <c:v> 1121</c:v>
                </c:pt>
                <c:pt idx="72">
                  <c:v> 1122</c:v>
                </c:pt>
                <c:pt idx="73">
                  <c:v> 1123</c:v>
                </c:pt>
                <c:pt idx="74">
                  <c:v> 1124</c:v>
                </c:pt>
                <c:pt idx="75">
                  <c:v> 1125</c:v>
                </c:pt>
                <c:pt idx="76">
                  <c:v> 1126</c:v>
                </c:pt>
                <c:pt idx="77">
                  <c:v> 1127</c:v>
                </c:pt>
                <c:pt idx="78">
                  <c:v> 1128</c:v>
                </c:pt>
                <c:pt idx="79">
                  <c:v> 1129</c:v>
                </c:pt>
                <c:pt idx="80">
                  <c:v> 1130</c:v>
                </c:pt>
                <c:pt idx="81">
                  <c:v> 1131</c:v>
                </c:pt>
                <c:pt idx="82">
                  <c:v> 1132</c:v>
                </c:pt>
                <c:pt idx="83">
                  <c:v> 1133</c:v>
                </c:pt>
                <c:pt idx="84">
                  <c:v> 1134</c:v>
                </c:pt>
                <c:pt idx="85">
                  <c:v> 1135</c:v>
                </c:pt>
                <c:pt idx="86">
                  <c:v> 1136</c:v>
                </c:pt>
                <c:pt idx="87">
                  <c:v> 1137</c:v>
                </c:pt>
                <c:pt idx="88">
                  <c:v> 1138</c:v>
                </c:pt>
                <c:pt idx="89">
                  <c:v> 1139</c:v>
                </c:pt>
                <c:pt idx="90">
                  <c:v> 1140</c:v>
                </c:pt>
                <c:pt idx="91">
                  <c:v> 1141</c:v>
                </c:pt>
                <c:pt idx="92">
                  <c:v> 1142</c:v>
                </c:pt>
                <c:pt idx="93">
                  <c:v> 1143</c:v>
                </c:pt>
                <c:pt idx="94">
                  <c:v> 1144</c:v>
                </c:pt>
                <c:pt idx="95">
                  <c:v> 1145</c:v>
                </c:pt>
                <c:pt idx="96">
                  <c:v> 1146</c:v>
                </c:pt>
                <c:pt idx="97">
                  <c:v> 1147</c:v>
                </c:pt>
                <c:pt idx="98">
                  <c:v> 1148</c:v>
                </c:pt>
                <c:pt idx="99">
                  <c:v> 1149</c:v>
                </c:pt>
                <c:pt idx="100">
                  <c:v> 1150</c:v>
                </c:pt>
                <c:pt idx="101">
                  <c:v> 1151</c:v>
                </c:pt>
                <c:pt idx="102">
                  <c:v> 1152</c:v>
                </c:pt>
                <c:pt idx="103">
                  <c:v> 1153</c:v>
                </c:pt>
                <c:pt idx="104">
                  <c:v> 1154</c:v>
                </c:pt>
                <c:pt idx="105">
                  <c:v> 1155</c:v>
                </c:pt>
                <c:pt idx="106">
                  <c:v> 1156</c:v>
                </c:pt>
                <c:pt idx="107">
                  <c:v> 1157</c:v>
                </c:pt>
                <c:pt idx="108">
                  <c:v> 1158</c:v>
                </c:pt>
                <c:pt idx="109">
                  <c:v> 1159</c:v>
                </c:pt>
                <c:pt idx="110">
                  <c:v> 1160</c:v>
                </c:pt>
                <c:pt idx="111">
                  <c:v> 1161</c:v>
                </c:pt>
                <c:pt idx="112">
                  <c:v> 1162</c:v>
                </c:pt>
                <c:pt idx="113">
                  <c:v> 1163</c:v>
                </c:pt>
                <c:pt idx="114">
                  <c:v> 1164</c:v>
                </c:pt>
                <c:pt idx="115">
                  <c:v> 1165</c:v>
                </c:pt>
                <c:pt idx="116">
                  <c:v> 1166</c:v>
                </c:pt>
                <c:pt idx="117">
                  <c:v> 1167</c:v>
                </c:pt>
                <c:pt idx="118">
                  <c:v> 1168</c:v>
                </c:pt>
                <c:pt idx="119">
                  <c:v> 1169</c:v>
                </c:pt>
                <c:pt idx="120">
                  <c:v> 1170</c:v>
                </c:pt>
                <c:pt idx="121">
                  <c:v> 1171</c:v>
                </c:pt>
                <c:pt idx="122">
                  <c:v> 1172</c:v>
                </c:pt>
                <c:pt idx="123">
                  <c:v> 1173</c:v>
                </c:pt>
                <c:pt idx="124">
                  <c:v> 1174</c:v>
                </c:pt>
                <c:pt idx="125">
                  <c:v> 1175</c:v>
                </c:pt>
                <c:pt idx="126">
                  <c:v> 1176</c:v>
                </c:pt>
                <c:pt idx="127">
                  <c:v> 1177</c:v>
                </c:pt>
                <c:pt idx="128">
                  <c:v> 1178</c:v>
                </c:pt>
                <c:pt idx="129">
                  <c:v> 1179</c:v>
                </c:pt>
                <c:pt idx="130">
                  <c:v> 1180</c:v>
                </c:pt>
                <c:pt idx="131">
                  <c:v> 1181</c:v>
                </c:pt>
                <c:pt idx="132">
                  <c:v> 1182</c:v>
                </c:pt>
                <c:pt idx="133">
                  <c:v> 1183</c:v>
                </c:pt>
                <c:pt idx="134">
                  <c:v> 1184</c:v>
                </c:pt>
                <c:pt idx="135">
                  <c:v> 1185</c:v>
                </c:pt>
                <c:pt idx="136">
                  <c:v> 1186</c:v>
                </c:pt>
                <c:pt idx="137">
                  <c:v> 1187</c:v>
                </c:pt>
                <c:pt idx="138">
                  <c:v> 1188</c:v>
                </c:pt>
                <c:pt idx="139">
                  <c:v> 1189</c:v>
                </c:pt>
                <c:pt idx="140">
                  <c:v> 1190</c:v>
                </c:pt>
                <c:pt idx="141">
                  <c:v> 1191</c:v>
                </c:pt>
                <c:pt idx="142">
                  <c:v> 1192</c:v>
                </c:pt>
                <c:pt idx="143">
                  <c:v> 1193</c:v>
                </c:pt>
                <c:pt idx="144">
                  <c:v> 1194</c:v>
                </c:pt>
                <c:pt idx="145">
                  <c:v> 1195</c:v>
                </c:pt>
                <c:pt idx="146">
                  <c:v> 1196</c:v>
                </c:pt>
                <c:pt idx="147">
                  <c:v> 1197</c:v>
                </c:pt>
                <c:pt idx="148">
                  <c:v> 1198</c:v>
                </c:pt>
                <c:pt idx="149">
                  <c:v> 1199</c:v>
                </c:pt>
                <c:pt idx="150">
                  <c:v> 1200</c:v>
                </c:pt>
              </c:strCache>
            </c:strRef>
          </c:cat>
          <c:val>
            <c:numRef>
              <c:f>'Enter Data 1'!$E$1053:$E$1203</c:f>
              <c:numCache>
                <c:formatCode>0</c:formatCode>
                <c:ptCount val="151"/>
              </c:numCache>
            </c:numRef>
          </c:val>
          <c:smooth val="0"/>
          <c:extLst>
            <c:ext xmlns:c16="http://schemas.microsoft.com/office/drawing/2014/chart" uri="{C3380CC4-5D6E-409C-BE32-E72D297353CC}">
              <c16:uniqueId val="{00000016-1006-D241-BD32-089239D125BE}"/>
            </c:ext>
          </c:extLst>
        </c:ser>
        <c:ser>
          <c:idx val="24"/>
          <c:order val="23"/>
          <c:tx>
            <c:v>R3 in SR</c:v>
          </c:tx>
          <c:spPr>
            <a:ln w="25400" cap="rnd">
              <a:noFill/>
              <a:round/>
            </a:ln>
            <a:effectLst/>
          </c:spPr>
          <c:marker>
            <c:symbol val="circle"/>
            <c:size val="4"/>
            <c:spPr>
              <a:solidFill>
                <a:schemeClr val="accent4">
                  <a:lumMod val="60000"/>
                  <a:lumOff val="40000"/>
                </a:schemeClr>
              </a:solidFill>
              <a:ln w="9525">
                <a:noFill/>
              </a:ln>
              <a:effectLst/>
            </c:spPr>
          </c:marker>
          <c:cat>
            <c:strRef>
              <c:f>'Enter Data 1'!$B$1053:$C$1203</c:f>
              <c:strCache>
                <c:ptCount val="151"/>
                <c:pt idx="0">
                  <c:v> 1050</c:v>
                </c:pt>
                <c:pt idx="1">
                  <c:v> 1051</c:v>
                </c:pt>
                <c:pt idx="2">
                  <c:v> 1052</c:v>
                </c:pt>
                <c:pt idx="3">
                  <c:v> 1053</c:v>
                </c:pt>
                <c:pt idx="4">
                  <c:v> 1054</c:v>
                </c:pt>
                <c:pt idx="5">
                  <c:v> 1055</c:v>
                </c:pt>
                <c:pt idx="6">
                  <c:v> 1056</c:v>
                </c:pt>
                <c:pt idx="7">
                  <c:v> 1057</c:v>
                </c:pt>
                <c:pt idx="8">
                  <c:v> 1058</c:v>
                </c:pt>
                <c:pt idx="9">
                  <c:v> 1059</c:v>
                </c:pt>
                <c:pt idx="10">
                  <c:v> 1060</c:v>
                </c:pt>
                <c:pt idx="11">
                  <c:v> 1061</c:v>
                </c:pt>
                <c:pt idx="12">
                  <c:v> 1062</c:v>
                </c:pt>
                <c:pt idx="13">
                  <c:v> 1063</c:v>
                </c:pt>
                <c:pt idx="14">
                  <c:v> 1064</c:v>
                </c:pt>
                <c:pt idx="15">
                  <c:v> 1065</c:v>
                </c:pt>
                <c:pt idx="16">
                  <c:v> 1066</c:v>
                </c:pt>
                <c:pt idx="17">
                  <c:v> 1067</c:v>
                </c:pt>
                <c:pt idx="18">
                  <c:v> 1068</c:v>
                </c:pt>
                <c:pt idx="19">
                  <c:v> 1069</c:v>
                </c:pt>
                <c:pt idx="20">
                  <c:v> 1070</c:v>
                </c:pt>
                <c:pt idx="21">
                  <c:v> 1071</c:v>
                </c:pt>
                <c:pt idx="22">
                  <c:v> 1072</c:v>
                </c:pt>
                <c:pt idx="23">
                  <c:v> 1073</c:v>
                </c:pt>
                <c:pt idx="24">
                  <c:v> 1074</c:v>
                </c:pt>
                <c:pt idx="25">
                  <c:v> 1075</c:v>
                </c:pt>
                <c:pt idx="26">
                  <c:v> 1076</c:v>
                </c:pt>
                <c:pt idx="27">
                  <c:v> 1077</c:v>
                </c:pt>
                <c:pt idx="28">
                  <c:v> 1078</c:v>
                </c:pt>
                <c:pt idx="29">
                  <c:v> 1079</c:v>
                </c:pt>
                <c:pt idx="30">
                  <c:v> 1080</c:v>
                </c:pt>
                <c:pt idx="31">
                  <c:v> 1081</c:v>
                </c:pt>
                <c:pt idx="32">
                  <c:v> 1082</c:v>
                </c:pt>
                <c:pt idx="33">
                  <c:v> 1083</c:v>
                </c:pt>
                <c:pt idx="34">
                  <c:v> 1084</c:v>
                </c:pt>
                <c:pt idx="35">
                  <c:v> 1085</c:v>
                </c:pt>
                <c:pt idx="36">
                  <c:v> 1086</c:v>
                </c:pt>
                <c:pt idx="37">
                  <c:v> 1087</c:v>
                </c:pt>
                <c:pt idx="38">
                  <c:v> 1088</c:v>
                </c:pt>
                <c:pt idx="39">
                  <c:v> 1089</c:v>
                </c:pt>
                <c:pt idx="40">
                  <c:v> 1090</c:v>
                </c:pt>
                <c:pt idx="41">
                  <c:v> 1091</c:v>
                </c:pt>
                <c:pt idx="42">
                  <c:v> 1092</c:v>
                </c:pt>
                <c:pt idx="43">
                  <c:v> 1093</c:v>
                </c:pt>
                <c:pt idx="44">
                  <c:v> 1094</c:v>
                </c:pt>
                <c:pt idx="45">
                  <c:v> 1095</c:v>
                </c:pt>
                <c:pt idx="46">
                  <c:v> 1096</c:v>
                </c:pt>
                <c:pt idx="47">
                  <c:v> 1097</c:v>
                </c:pt>
                <c:pt idx="48">
                  <c:v> 1098</c:v>
                </c:pt>
                <c:pt idx="49">
                  <c:v> 1099</c:v>
                </c:pt>
                <c:pt idx="50">
                  <c:v> 1100</c:v>
                </c:pt>
                <c:pt idx="51">
                  <c:v> 1101</c:v>
                </c:pt>
                <c:pt idx="52">
                  <c:v> 1102</c:v>
                </c:pt>
                <c:pt idx="53">
                  <c:v> 1103</c:v>
                </c:pt>
                <c:pt idx="54">
                  <c:v> 1104</c:v>
                </c:pt>
                <c:pt idx="55">
                  <c:v> 1105</c:v>
                </c:pt>
                <c:pt idx="56">
                  <c:v> 1106</c:v>
                </c:pt>
                <c:pt idx="57">
                  <c:v> 1107</c:v>
                </c:pt>
                <c:pt idx="58">
                  <c:v> 1108</c:v>
                </c:pt>
                <c:pt idx="59">
                  <c:v> 1109</c:v>
                </c:pt>
                <c:pt idx="60">
                  <c:v> 1110</c:v>
                </c:pt>
                <c:pt idx="61">
                  <c:v> 1111</c:v>
                </c:pt>
                <c:pt idx="62">
                  <c:v> 1112</c:v>
                </c:pt>
                <c:pt idx="63">
                  <c:v> 1113</c:v>
                </c:pt>
                <c:pt idx="64">
                  <c:v> 1114</c:v>
                </c:pt>
                <c:pt idx="65">
                  <c:v> 1115</c:v>
                </c:pt>
                <c:pt idx="66">
                  <c:v> 1116</c:v>
                </c:pt>
                <c:pt idx="67">
                  <c:v> 1117</c:v>
                </c:pt>
                <c:pt idx="68">
                  <c:v> 1118</c:v>
                </c:pt>
                <c:pt idx="69">
                  <c:v> 1119</c:v>
                </c:pt>
                <c:pt idx="70">
                  <c:v> 1120</c:v>
                </c:pt>
                <c:pt idx="71">
                  <c:v> 1121</c:v>
                </c:pt>
                <c:pt idx="72">
                  <c:v> 1122</c:v>
                </c:pt>
                <c:pt idx="73">
                  <c:v> 1123</c:v>
                </c:pt>
                <c:pt idx="74">
                  <c:v> 1124</c:v>
                </c:pt>
                <c:pt idx="75">
                  <c:v> 1125</c:v>
                </c:pt>
                <c:pt idx="76">
                  <c:v> 1126</c:v>
                </c:pt>
                <c:pt idx="77">
                  <c:v> 1127</c:v>
                </c:pt>
                <c:pt idx="78">
                  <c:v> 1128</c:v>
                </c:pt>
                <c:pt idx="79">
                  <c:v> 1129</c:v>
                </c:pt>
                <c:pt idx="80">
                  <c:v> 1130</c:v>
                </c:pt>
                <c:pt idx="81">
                  <c:v> 1131</c:v>
                </c:pt>
                <c:pt idx="82">
                  <c:v> 1132</c:v>
                </c:pt>
                <c:pt idx="83">
                  <c:v> 1133</c:v>
                </c:pt>
                <c:pt idx="84">
                  <c:v> 1134</c:v>
                </c:pt>
                <c:pt idx="85">
                  <c:v> 1135</c:v>
                </c:pt>
                <c:pt idx="86">
                  <c:v> 1136</c:v>
                </c:pt>
                <c:pt idx="87">
                  <c:v> 1137</c:v>
                </c:pt>
                <c:pt idx="88">
                  <c:v> 1138</c:v>
                </c:pt>
                <c:pt idx="89">
                  <c:v> 1139</c:v>
                </c:pt>
                <c:pt idx="90">
                  <c:v> 1140</c:v>
                </c:pt>
                <c:pt idx="91">
                  <c:v> 1141</c:v>
                </c:pt>
                <c:pt idx="92">
                  <c:v> 1142</c:v>
                </c:pt>
                <c:pt idx="93">
                  <c:v> 1143</c:v>
                </c:pt>
                <c:pt idx="94">
                  <c:v> 1144</c:v>
                </c:pt>
                <c:pt idx="95">
                  <c:v> 1145</c:v>
                </c:pt>
                <c:pt idx="96">
                  <c:v> 1146</c:v>
                </c:pt>
                <c:pt idx="97">
                  <c:v> 1147</c:v>
                </c:pt>
                <c:pt idx="98">
                  <c:v> 1148</c:v>
                </c:pt>
                <c:pt idx="99">
                  <c:v> 1149</c:v>
                </c:pt>
                <c:pt idx="100">
                  <c:v> 1150</c:v>
                </c:pt>
                <c:pt idx="101">
                  <c:v> 1151</c:v>
                </c:pt>
                <c:pt idx="102">
                  <c:v> 1152</c:v>
                </c:pt>
                <c:pt idx="103">
                  <c:v> 1153</c:v>
                </c:pt>
                <c:pt idx="104">
                  <c:v> 1154</c:v>
                </c:pt>
                <c:pt idx="105">
                  <c:v> 1155</c:v>
                </c:pt>
                <c:pt idx="106">
                  <c:v> 1156</c:v>
                </c:pt>
                <c:pt idx="107">
                  <c:v> 1157</c:v>
                </c:pt>
                <c:pt idx="108">
                  <c:v> 1158</c:v>
                </c:pt>
                <c:pt idx="109">
                  <c:v> 1159</c:v>
                </c:pt>
                <c:pt idx="110">
                  <c:v> 1160</c:v>
                </c:pt>
                <c:pt idx="111">
                  <c:v> 1161</c:v>
                </c:pt>
                <c:pt idx="112">
                  <c:v> 1162</c:v>
                </c:pt>
                <c:pt idx="113">
                  <c:v> 1163</c:v>
                </c:pt>
                <c:pt idx="114">
                  <c:v> 1164</c:v>
                </c:pt>
                <c:pt idx="115">
                  <c:v> 1165</c:v>
                </c:pt>
                <c:pt idx="116">
                  <c:v> 1166</c:v>
                </c:pt>
                <c:pt idx="117">
                  <c:v> 1167</c:v>
                </c:pt>
                <c:pt idx="118">
                  <c:v> 1168</c:v>
                </c:pt>
                <c:pt idx="119">
                  <c:v> 1169</c:v>
                </c:pt>
                <c:pt idx="120">
                  <c:v> 1170</c:v>
                </c:pt>
                <c:pt idx="121">
                  <c:v> 1171</c:v>
                </c:pt>
                <c:pt idx="122">
                  <c:v> 1172</c:v>
                </c:pt>
                <c:pt idx="123">
                  <c:v> 1173</c:v>
                </c:pt>
                <c:pt idx="124">
                  <c:v> 1174</c:v>
                </c:pt>
                <c:pt idx="125">
                  <c:v> 1175</c:v>
                </c:pt>
                <c:pt idx="126">
                  <c:v> 1176</c:v>
                </c:pt>
                <c:pt idx="127">
                  <c:v> 1177</c:v>
                </c:pt>
                <c:pt idx="128">
                  <c:v> 1178</c:v>
                </c:pt>
                <c:pt idx="129">
                  <c:v> 1179</c:v>
                </c:pt>
                <c:pt idx="130">
                  <c:v> 1180</c:v>
                </c:pt>
                <c:pt idx="131">
                  <c:v> 1181</c:v>
                </c:pt>
                <c:pt idx="132">
                  <c:v> 1182</c:v>
                </c:pt>
                <c:pt idx="133">
                  <c:v> 1183</c:v>
                </c:pt>
                <c:pt idx="134">
                  <c:v> 1184</c:v>
                </c:pt>
                <c:pt idx="135">
                  <c:v> 1185</c:v>
                </c:pt>
                <c:pt idx="136">
                  <c:v> 1186</c:v>
                </c:pt>
                <c:pt idx="137">
                  <c:v> 1187</c:v>
                </c:pt>
                <c:pt idx="138">
                  <c:v> 1188</c:v>
                </c:pt>
                <c:pt idx="139">
                  <c:v> 1189</c:v>
                </c:pt>
                <c:pt idx="140">
                  <c:v> 1190</c:v>
                </c:pt>
                <c:pt idx="141">
                  <c:v> 1191</c:v>
                </c:pt>
                <c:pt idx="142">
                  <c:v> 1192</c:v>
                </c:pt>
                <c:pt idx="143">
                  <c:v> 1193</c:v>
                </c:pt>
                <c:pt idx="144">
                  <c:v> 1194</c:v>
                </c:pt>
                <c:pt idx="145">
                  <c:v> 1195</c:v>
                </c:pt>
                <c:pt idx="146">
                  <c:v> 1196</c:v>
                </c:pt>
                <c:pt idx="147">
                  <c:v> 1197</c:v>
                </c:pt>
                <c:pt idx="148">
                  <c:v> 1198</c:v>
                </c:pt>
                <c:pt idx="149">
                  <c:v> 1199</c:v>
                </c:pt>
                <c:pt idx="150">
                  <c:v> 1200</c:v>
                </c:pt>
              </c:strCache>
            </c:strRef>
          </c:cat>
          <c:val>
            <c:numRef>
              <c:f>'Enter Data 1'!$F$1053:$F$1203</c:f>
              <c:numCache>
                <c:formatCode>0</c:formatCode>
                <c:ptCount val="151"/>
              </c:numCache>
            </c:numRef>
          </c:val>
          <c:smooth val="0"/>
          <c:extLst>
            <c:ext xmlns:c16="http://schemas.microsoft.com/office/drawing/2014/chart" uri="{C3380CC4-5D6E-409C-BE32-E72D297353CC}">
              <c16:uniqueId val="{00000017-1006-D241-BD32-089239D125BE}"/>
            </c:ext>
          </c:extLst>
        </c:ser>
        <c:ser>
          <c:idx val="25"/>
          <c:order val="24"/>
          <c:tx>
            <c:v>HRE</c:v>
          </c:tx>
          <c:spPr>
            <a:ln w="25400" cap="rnd">
              <a:noFill/>
              <a:round/>
            </a:ln>
            <a:effectLst/>
          </c:spPr>
          <c:marker>
            <c:symbol val="circle"/>
            <c:size val="4"/>
            <c:spPr>
              <a:solidFill>
                <a:srgbClr val="B43CD1"/>
              </a:solidFill>
              <a:ln w="3175">
                <a:solidFill>
                  <a:srgbClr val="B43CD1"/>
                </a:solidFill>
              </a:ln>
              <a:effectLst/>
            </c:spPr>
          </c:marker>
          <c:cat>
            <c:strRef>
              <c:f>'Enter Data 1'!$B$1053:$C$1203</c:f>
              <c:strCache>
                <c:ptCount val="151"/>
                <c:pt idx="0">
                  <c:v> 1050</c:v>
                </c:pt>
                <c:pt idx="1">
                  <c:v> 1051</c:v>
                </c:pt>
                <c:pt idx="2">
                  <c:v> 1052</c:v>
                </c:pt>
                <c:pt idx="3">
                  <c:v> 1053</c:v>
                </c:pt>
                <c:pt idx="4">
                  <c:v> 1054</c:v>
                </c:pt>
                <c:pt idx="5">
                  <c:v> 1055</c:v>
                </c:pt>
                <c:pt idx="6">
                  <c:v> 1056</c:v>
                </c:pt>
                <c:pt idx="7">
                  <c:v> 1057</c:v>
                </c:pt>
                <c:pt idx="8">
                  <c:v> 1058</c:v>
                </c:pt>
                <c:pt idx="9">
                  <c:v> 1059</c:v>
                </c:pt>
                <c:pt idx="10">
                  <c:v> 1060</c:v>
                </c:pt>
                <c:pt idx="11">
                  <c:v> 1061</c:v>
                </c:pt>
                <c:pt idx="12">
                  <c:v> 1062</c:v>
                </c:pt>
                <c:pt idx="13">
                  <c:v> 1063</c:v>
                </c:pt>
                <c:pt idx="14">
                  <c:v> 1064</c:v>
                </c:pt>
                <c:pt idx="15">
                  <c:v> 1065</c:v>
                </c:pt>
                <c:pt idx="16">
                  <c:v> 1066</c:v>
                </c:pt>
                <c:pt idx="17">
                  <c:v> 1067</c:v>
                </c:pt>
                <c:pt idx="18">
                  <c:v> 1068</c:v>
                </c:pt>
                <c:pt idx="19">
                  <c:v> 1069</c:v>
                </c:pt>
                <c:pt idx="20">
                  <c:v> 1070</c:v>
                </c:pt>
                <c:pt idx="21">
                  <c:v> 1071</c:v>
                </c:pt>
                <c:pt idx="22">
                  <c:v> 1072</c:v>
                </c:pt>
                <c:pt idx="23">
                  <c:v> 1073</c:v>
                </c:pt>
                <c:pt idx="24">
                  <c:v> 1074</c:v>
                </c:pt>
                <c:pt idx="25">
                  <c:v> 1075</c:v>
                </c:pt>
                <c:pt idx="26">
                  <c:v> 1076</c:v>
                </c:pt>
                <c:pt idx="27">
                  <c:v> 1077</c:v>
                </c:pt>
                <c:pt idx="28">
                  <c:v> 1078</c:v>
                </c:pt>
                <c:pt idx="29">
                  <c:v> 1079</c:v>
                </c:pt>
                <c:pt idx="30">
                  <c:v> 1080</c:v>
                </c:pt>
                <c:pt idx="31">
                  <c:v> 1081</c:v>
                </c:pt>
                <c:pt idx="32">
                  <c:v> 1082</c:v>
                </c:pt>
                <c:pt idx="33">
                  <c:v> 1083</c:v>
                </c:pt>
                <c:pt idx="34">
                  <c:v> 1084</c:v>
                </c:pt>
                <c:pt idx="35">
                  <c:v> 1085</c:v>
                </c:pt>
                <c:pt idx="36">
                  <c:v> 1086</c:v>
                </c:pt>
                <c:pt idx="37">
                  <c:v> 1087</c:v>
                </c:pt>
                <c:pt idx="38">
                  <c:v> 1088</c:v>
                </c:pt>
                <c:pt idx="39">
                  <c:v> 1089</c:v>
                </c:pt>
                <c:pt idx="40">
                  <c:v> 1090</c:v>
                </c:pt>
                <c:pt idx="41">
                  <c:v> 1091</c:v>
                </c:pt>
                <c:pt idx="42">
                  <c:v> 1092</c:v>
                </c:pt>
                <c:pt idx="43">
                  <c:v> 1093</c:v>
                </c:pt>
                <c:pt idx="44">
                  <c:v> 1094</c:v>
                </c:pt>
                <c:pt idx="45">
                  <c:v> 1095</c:v>
                </c:pt>
                <c:pt idx="46">
                  <c:v> 1096</c:v>
                </c:pt>
                <c:pt idx="47">
                  <c:v> 1097</c:v>
                </c:pt>
                <c:pt idx="48">
                  <c:v> 1098</c:v>
                </c:pt>
                <c:pt idx="49">
                  <c:v> 1099</c:v>
                </c:pt>
                <c:pt idx="50">
                  <c:v> 1100</c:v>
                </c:pt>
                <c:pt idx="51">
                  <c:v> 1101</c:v>
                </c:pt>
                <c:pt idx="52">
                  <c:v> 1102</c:v>
                </c:pt>
                <c:pt idx="53">
                  <c:v> 1103</c:v>
                </c:pt>
                <c:pt idx="54">
                  <c:v> 1104</c:v>
                </c:pt>
                <c:pt idx="55">
                  <c:v> 1105</c:v>
                </c:pt>
                <c:pt idx="56">
                  <c:v> 1106</c:v>
                </c:pt>
                <c:pt idx="57">
                  <c:v> 1107</c:v>
                </c:pt>
                <c:pt idx="58">
                  <c:v> 1108</c:v>
                </c:pt>
                <c:pt idx="59">
                  <c:v> 1109</c:v>
                </c:pt>
                <c:pt idx="60">
                  <c:v> 1110</c:v>
                </c:pt>
                <c:pt idx="61">
                  <c:v> 1111</c:v>
                </c:pt>
                <c:pt idx="62">
                  <c:v> 1112</c:v>
                </c:pt>
                <c:pt idx="63">
                  <c:v> 1113</c:v>
                </c:pt>
                <c:pt idx="64">
                  <c:v> 1114</c:v>
                </c:pt>
                <c:pt idx="65">
                  <c:v> 1115</c:v>
                </c:pt>
                <c:pt idx="66">
                  <c:v> 1116</c:v>
                </c:pt>
                <c:pt idx="67">
                  <c:v> 1117</c:v>
                </c:pt>
                <c:pt idx="68">
                  <c:v> 1118</c:v>
                </c:pt>
                <c:pt idx="69">
                  <c:v> 1119</c:v>
                </c:pt>
                <c:pt idx="70">
                  <c:v> 1120</c:v>
                </c:pt>
                <c:pt idx="71">
                  <c:v> 1121</c:v>
                </c:pt>
                <c:pt idx="72">
                  <c:v> 1122</c:v>
                </c:pt>
                <c:pt idx="73">
                  <c:v> 1123</c:v>
                </c:pt>
                <c:pt idx="74">
                  <c:v> 1124</c:v>
                </c:pt>
                <c:pt idx="75">
                  <c:v> 1125</c:v>
                </c:pt>
                <c:pt idx="76">
                  <c:v> 1126</c:v>
                </c:pt>
                <c:pt idx="77">
                  <c:v> 1127</c:v>
                </c:pt>
                <c:pt idx="78">
                  <c:v> 1128</c:v>
                </c:pt>
                <c:pt idx="79">
                  <c:v> 1129</c:v>
                </c:pt>
                <c:pt idx="80">
                  <c:v> 1130</c:v>
                </c:pt>
                <c:pt idx="81">
                  <c:v> 1131</c:v>
                </c:pt>
                <c:pt idx="82">
                  <c:v> 1132</c:v>
                </c:pt>
                <c:pt idx="83">
                  <c:v> 1133</c:v>
                </c:pt>
                <c:pt idx="84">
                  <c:v> 1134</c:v>
                </c:pt>
                <c:pt idx="85">
                  <c:v> 1135</c:v>
                </c:pt>
                <c:pt idx="86">
                  <c:v> 1136</c:v>
                </c:pt>
                <c:pt idx="87">
                  <c:v> 1137</c:v>
                </c:pt>
                <c:pt idx="88">
                  <c:v> 1138</c:v>
                </c:pt>
                <c:pt idx="89">
                  <c:v> 1139</c:v>
                </c:pt>
                <c:pt idx="90">
                  <c:v> 1140</c:v>
                </c:pt>
                <c:pt idx="91">
                  <c:v> 1141</c:v>
                </c:pt>
                <c:pt idx="92">
                  <c:v> 1142</c:v>
                </c:pt>
                <c:pt idx="93">
                  <c:v> 1143</c:v>
                </c:pt>
                <c:pt idx="94">
                  <c:v> 1144</c:v>
                </c:pt>
                <c:pt idx="95">
                  <c:v> 1145</c:v>
                </c:pt>
                <c:pt idx="96">
                  <c:v> 1146</c:v>
                </c:pt>
                <c:pt idx="97">
                  <c:v> 1147</c:v>
                </c:pt>
                <c:pt idx="98">
                  <c:v> 1148</c:v>
                </c:pt>
                <c:pt idx="99">
                  <c:v> 1149</c:v>
                </c:pt>
                <c:pt idx="100">
                  <c:v> 1150</c:v>
                </c:pt>
                <c:pt idx="101">
                  <c:v> 1151</c:v>
                </c:pt>
                <c:pt idx="102">
                  <c:v> 1152</c:v>
                </c:pt>
                <c:pt idx="103">
                  <c:v> 1153</c:v>
                </c:pt>
                <c:pt idx="104">
                  <c:v> 1154</c:v>
                </c:pt>
                <c:pt idx="105">
                  <c:v> 1155</c:v>
                </c:pt>
                <c:pt idx="106">
                  <c:v> 1156</c:v>
                </c:pt>
                <c:pt idx="107">
                  <c:v> 1157</c:v>
                </c:pt>
                <c:pt idx="108">
                  <c:v> 1158</c:v>
                </c:pt>
                <c:pt idx="109">
                  <c:v> 1159</c:v>
                </c:pt>
                <c:pt idx="110">
                  <c:v> 1160</c:v>
                </c:pt>
                <c:pt idx="111">
                  <c:v> 1161</c:v>
                </c:pt>
                <c:pt idx="112">
                  <c:v> 1162</c:v>
                </c:pt>
                <c:pt idx="113">
                  <c:v> 1163</c:v>
                </c:pt>
                <c:pt idx="114">
                  <c:v> 1164</c:v>
                </c:pt>
                <c:pt idx="115">
                  <c:v> 1165</c:v>
                </c:pt>
                <c:pt idx="116">
                  <c:v> 1166</c:v>
                </c:pt>
                <c:pt idx="117">
                  <c:v> 1167</c:v>
                </c:pt>
                <c:pt idx="118">
                  <c:v> 1168</c:v>
                </c:pt>
                <c:pt idx="119">
                  <c:v> 1169</c:v>
                </c:pt>
                <c:pt idx="120">
                  <c:v> 1170</c:v>
                </c:pt>
                <c:pt idx="121">
                  <c:v> 1171</c:v>
                </c:pt>
                <c:pt idx="122">
                  <c:v> 1172</c:v>
                </c:pt>
                <c:pt idx="123">
                  <c:v> 1173</c:v>
                </c:pt>
                <c:pt idx="124">
                  <c:v> 1174</c:v>
                </c:pt>
                <c:pt idx="125">
                  <c:v> 1175</c:v>
                </c:pt>
                <c:pt idx="126">
                  <c:v> 1176</c:v>
                </c:pt>
                <c:pt idx="127">
                  <c:v> 1177</c:v>
                </c:pt>
                <c:pt idx="128">
                  <c:v> 1178</c:v>
                </c:pt>
                <c:pt idx="129">
                  <c:v> 1179</c:v>
                </c:pt>
                <c:pt idx="130">
                  <c:v> 1180</c:v>
                </c:pt>
                <c:pt idx="131">
                  <c:v> 1181</c:v>
                </c:pt>
                <c:pt idx="132">
                  <c:v> 1182</c:v>
                </c:pt>
                <c:pt idx="133">
                  <c:v> 1183</c:v>
                </c:pt>
                <c:pt idx="134">
                  <c:v> 1184</c:v>
                </c:pt>
                <c:pt idx="135">
                  <c:v> 1185</c:v>
                </c:pt>
                <c:pt idx="136">
                  <c:v> 1186</c:v>
                </c:pt>
                <c:pt idx="137">
                  <c:v> 1187</c:v>
                </c:pt>
                <c:pt idx="138">
                  <c:v> 1188</c:v>
                </c:pt>
                <c:pt idx="139">
                  <c:v> 1189</c:v>
                </c:pt>
                <c:pt idx="140">
                  <c:v> 1190</c:v>
                </c:pt>
                <c:pt idx="141">
                  <c:v> 1191</c:v>
                </c:pt>
                <c:pt idx="142">
                  <c:v> 1192</c:v>
                </c:pt>
                <c:pt idx="143">
                  <c:v> 1193</c:v>
                </c:pt>
                <c:pt idx="144">
                  <c:v> 1194</c:v>
                </c:pt>
                <c:pt idx="145">
                  <c:v> 1195</c:v>
                </c:pt>
                <c:pt idx="146">
                  <c:v> 1196</c:v>
                </c:pt>
                <c:pt idx="147">
                  <c:v> 1197</c:v>
                </c:pt>
                <c:pt idx="148">
                  <c:v> 1198</c:v>
                </c:pt>
                <c:pt idx="149">
                  <c:v> 1199</c:v>
                </c:pt>
                <c:pt idx="150">
                  <c:v> 1200</c:v>
                </c:pt>
              </c:strCache>
            </c:strRef>
          </c:cat>
          <c:val>
            <c:numRef>
              <c:f>'Enter Data 1'!$G$1053:$G$1203</c:f>
              <c:numCache>
                <c:formatCode>0</c:formatCode>
                <c:ptCount val="151"/>
              </c:numCache>
            </c:numRef>
          </c:val>
          <c:smooth val="0"/>
          <c:extLst>
            <c:ext xmlns:c16="http://schemas.microsoft.com/office/drawing/2014/chart" uri="{C3380CC4-5D6E-409C-BE32-E72D297353CC}">
              <c16:uniqueId val="{00000018-1006-D241-BD32-089239D125BE}"/>
            </c:ext>
          </c:extLst>
        </c:ser>
        <c:ser>
          <c:idx val="26"/>
          <c:order val="25"/>
          <c:tx>
            <c:v>R3 in EO</c:v>
          </c:tx>
          <c:spPr>
            <a:ln w="25400" cap="rnd">
              <a:noFill/>
              <a:round/>
            </a:ln>
            <a:effectLst/>
          </c:spPr>
          <c:marker>
            <c:symbol val="circle"/>
            <c:size val="4"/>
            <c:spPr>
              <a:solidFill>
                <a:srgbClr val="FF0000"/>
              </a:solidFill>
              <a:ln w="3175">
                <a:solidFill>
                  <a:srgbClr val="FF0000"/>
                </a:solidFill>
              </a:ln>
              <a:effectLst/>
            </c:spPr>
          </c:marker>
          <c:cat>
            <c:strRef>
              <c:f>'Enter Data 1'!$B$1053:$C$1203</c:f>
              <c:strCache>
                <c:ptCount val="151"/>
                <c:pt idx="0">
                  <c:v> 1050</c:v>
                </c:pt>
                <c:pt idx="1">
                  <c:v> 1051</c:v>
                </c:pt>
                <c:pt idx="2">
                  <c:v> 1052</c:v>
                </c:pt>
                <c:pt idx="3">
                  <c:v> 1053</c:v>
                </c:pt>
                <c:pt idx="4">
                  <c:v> 1054</c:v>
                </c:pt>
                <c:pt idx="5">
                  <c:v> 1055</c:v>
                </c:pt>
                <c:pt idx="6">
                  <c:v> 1056</c:v>
                </c:pt>
                <c:pt idx="7">
                  <c:v> 1057</c:v>
                </c:pt>
                <c:pt idx="8">
                  <c:v> 1058</c:v>
                </c:pt>
                <c:pt idx="9">
                  <c:v> 1059</c:v>
                </c:pt>
                <c:pt idx="10">
                  <c:v> 1060</c:v>
                </c:pt>
                <c:pt idx="11">
                  <c:v> 1061</c:v>
                </c:pt>
                <c:pt idx="12">
                  <c:v> 1062</c:v>
                </c:pt>
                <c:pt idx="13">
                  <c:v> 1063</c:v>
                </c:pt>
                <c:pt idx="14">
                  <c:v> 1064</c:v>
                </c:pt>
                <c:pt idx="15">
                  <c:v> 1065</c:v>
                </c:pt>
                <c:pt idx="16">
                  <c:v> 1066</c:v>
                </c:pt>
                <c:pt idx="17">
                  <c:v> 1067</c:v>
                </c:pt>
                <c:pt idx="18">
                  <c:v> 1068</c:v>
                </c:pt>
                <c:pt idx="19">
                  <c:v> 1069</c:v>
                </c:pt>
                <c:pt idx="20">
                  <c:v> 1070</c:v>
                </c:pt>
                <c:pt idx="21">
                  <c:v> 1071</c:v>
                </c:pt>
                <c:pt idx="22">
                  <c:v> 1072</c:v>
                </c:pt>
                <c:pt idx="23">
                  <c:v> 1073</c:v>
                </c:pt>
                <c:pt idx="24">
                  <c:v> 1074</c:v>
                </c:pt>
                <c:pt idx="25">
                  <c:v> 1075</c:v>
                </c:pt>
                <c:pt idx="26">
                  <c:v> 1076</c:v>
                </c:pt>
                <c:pt idx="27">
                  <c:v> 1077</c:v>
                </c:pt>
                <c:pt idx="28">
                  <c:v> 1078</c:v>
                </c:pt>
                <c:pt idx="29">
                  <c:v> 1079</c:v>
                </c:pt>
                <c:pt idx="30">
                  <c:v> 1080</c:v>
                </c:pt>
                <c:pt idx="31">
                  <c:v> 1081</c:v>
                </c:pt>
                <c:pt idx="32">
                  <c:v> 1082</c:v>
                </c:pt>
                <c:pt idx="33">
                  <c:v> 1083</c:v>
                </c:pt>
                <c:pt idx="34">
                  <c:v> 1084</c:v>
                </c:pt>
                <c:pt idx="35">
                  <c:v> 1085</c:v>
                </c:pt>
                <c:pt idx="36">
                  <c:v> 1086</c:v>
                </c:pt>
                <c:pt idx="37">
                  <c:v> 1087</c:v>
                </c:pt>
                <c:pt idx="38">
                  <c:v> 1088</c:v>
                </c:pt>
                <c:pt idx="39">
                  <c:v> 1089</c:v>
                </c:pt>
                <c:pt idx="40">
                  <c:v> 1090</c:v>
                </c:pt>
                <c:pt idx="41">
                  <c:v> 1091</c:v>
                </c:pt>
                <c:pt idx="42">
                  <c:v> 1092</c:v>
                </c:pt>
                <c:pt idx="43">
                  <c:v> 1093</c:v>
                </c:pt>
                <c:pt idx="44">
                  <c:v> 1094</c:v>
                </c:pt>
                <c:pt idx="45">
                  <c:v> 1095</c:v>
                </c:pt>
                <c:pt idx="46">
                  <c:v> 1096</c:v>
                </c:pt>
                <c:pt idx="47">
                  <c:v> 1097</c:v>
                </c:pt>
                <c:pt idx="48">
                  <c:v> 1098</c:v>
                </c:pt>
                <c:pt idx="49">
                  <c:v> 1099</c:v>
                </c:pt>
                <c:pt idx="50">
                  <c:v> 1100</c:v>
                </c:pt>
                <c:pt idx="51">
                  <c:v> 1101</c:v>
                </c:pt>
                <c:pt idx="52">
                  <c:v> 1102</c:v>
                </c:pt>
                <c:pt idx="53">
                  <c:v> 1103</c:v>
                </c:pt>
                <c:pt idx="54">
                  <c:v> 1104</c:v>
                </c:pt>
                <c:pt idx="55">
                  <c:v> 1105</c:v>
                </c:pt>
                <c:pt idx="56">
                  <c:v> 1106</c:v>
                </c:pt>
                <c:pt idx="57">
                  <c:v> 1107</c:v>
                </c:pt>
                <c:pt idx="58">
                  <c:v> 1108</c:v>
                </c:pt>
                <c:pt idx="59">
                  <c:v> 1109</c:v>
                </c:pt>
                <c:pt idx="60">
                  <c:v> 1110</c:v>
                </c:pt>
                <c:pt idx="61">
                  <c:v> 1111</c:v>
                </c:pt>
                <c:pt idx="62">
                  <c:v> 1112</c:v>
                </c:pt>
                <c:pt idx="63">
                  <c:v> 1113</c:v>
                </c:pt>
                <c:pt idx="64">
                  <c:v> 1114</c:v>
                </c:pt>
                <c:pt idx="65">
                  <c:v> 1115</c:v>
                </c:pt>
                <c:pt idx="66">
                  <c:v> 1116</c:v>
                </c:pt>
                <c:pt idx="67">
                  <c:v> 1117</c:v>
                </c:pt>
                <c:pt idx="68">
                  <c:v> 1118</c:v>
                </c:pt>
                <c:pt idx="69">
                  <c:v> 1119</c:v>
                </c:pt>
                <c:pt idx="70">
                  <c:v> 1120</c:v>
                </c:pt>
                <c:pt idx="71">
                  <c:v> 1121</c:v>
                </c:pt>
                <c:pt idx="72">
                  <c:v> 1122</c:v>
                </c:pt>
                <c:pt idx="73">
                  <c:v> 1123</c:v>
                </c:pt>
                <c:pt idx="74">
                  <c:v> 1124</c:v>
                </c:pt>
                <c:pt idx="75">
                  <c:v> 1125</c:v>
                </c:pt>
                <c:pt idx="76">
                  <c:v> 1126</c:v>
                </c:pt>
                <c:pt idx="77">
                  <c:v> 1127</c:v>
                </c:pt>
                <c:pt idx="78">
                  <c:v> 1128</c:v>
                </c:pt>
                <c:pt idx="79">
                  <c:v> 1129</c:v>
                </c:pt>
                <c:pt idx="80">
                  <c:v> 1130</c:v>
                </c:pt>
                <c:pt idx="81">
                  <c:v> 1131</c:v>
                </c:pt>
                <c:pt idx="82">
                  <c:v> 1132</c:v>
                </c:pt>
                <c:pt idx="83">
                  <c:v> 1133</c:v>
                </c:pt>
                <c:pt idx="84">
                  <c:v> 1134</c:v>
                </c:pt>
                <c:pt idx="85">
                  <c:v> 1135</c:v>
                </c:pt>
                <c:pt idx="86">
                  <c:v> 1136</c:v>
                </c:pt>
                <c:pt idx="87">
                  <c:v> 1137</c:v>
                </c:pt>
                <c:pt idx="88">
                  <c:v> 1138</c:v>
                </c:pt>
                <c:pt idx="89">
                  <c:v> 1139</c:v>
                </c:pt>
                <c:pt idx="90">
                  <c:v> 1140</c:v>
                </c:pt>
                <c:pt idx="91">
                  <c:v> 1141</c:v>
                </c:pt>
                <c:pt idx="92">
                  <c:v> 1142</c:v>
                </c:pt>
                <c:pt idx="93">
                  <c:v> 1143</c:v>
                </c:pt>
                <c:pt idx="94">
                  <c:v> 1144</c:v>
                </c:pt>
                <c:pt idx="95">
                  <c:v> 1145</c:v>
                </c:pt>
                <c:pt idx="96">
                  <c:v> 1146</c:v>
                </c:pt>
                <c:pt idx="97">
                  <c:v> 1147</c:v>
                </c:pt>
                <c:pt idx="98">
                  <c:v> 1148</c:v>
                </c:pt>
                <c:pt idx="99">
                  <c:v> 1149</c:v>
                </c:pt>
                <c:pt idx="100">
                  <c:v> 1150</c:v>
                </c:pt>
                <c:pt idx="101">
                  <c:v> 1151</c:v>
                </c:pt>
                <c:pt idx="102">
                  <c:v> 1152</c:v>
                </c:pt>
                <c:pt idx="103">
                  <c:v> 1153</c:v>
                </c:pt>
                <c:pt idx="104">
                  <c:v> 1154</c:v>
                </c:pt>
                <c:pt idx="105">
                  <c:v> 1155</c:v>
                </c:pt>
                <c:pt idx="106">
                  <c:v> 1156</c:v>
                </c:pt>
                <c:pt idx="107">
                  <c:v> 1157</c:v>
                </c:pt>
                <c:pt idx="108">
                  <c:v> 1158</c:v>
                </c:pt>
                <c:pt idx="109">
                  <c:v> 1159</c:v>
                </c:pt>
                <c:pt idx="110">
                  <c:v> 1160</c:v>
                </c:pt>
                <c:pt idx="111">
                  <c:v> 1161</c:v>
                </c:pt>
                <c:pt idx="112">
                  <c:v> 1162</c:v>
                </c:pt>
                <c:pt idx="113">
                  <c:v> 1163</c:v>
                </c:pt>
                <c:pt idx="114">
                  <c:v> 1164</c:v>
                </c:pt>
                <c:pt idx="115">
                  <c:v> 1165</c:v>
                </c:pt>
                <c:pt idx="116">
                  <c:v> 1166</c:v>
                </c:pt>
                <c:pt idx="117">
                  <c:v> 1167</c:v>
                </c:pt>
                <c:pt idx="118">
                  <c:v> 1168</c:v>
                </c:pt>
                <c:pt idx="119">
                  <c:v> 1169</c:v>
                </c:pt>
                <c:pt idx="120">
                  <c:v> 1170</c:v>
                </c:pt>
                <c:pt idx="121">
                  <c:v> 1171</c:v>
                </c:pt>
                <c:pt idx="122">
                  <c:v> 1172</c:v>
                </c:pt>
                <c:pt idx="123">
                  <c:v> 1173</c:v>
                </c:pt>
                <c:pt idx="124">
                  <c:v> 1174</c:v>
                </c:pt>
                <c:pt idx="125">
                  <c:v> 1175</c:v>
                </c:pt>
                <c:pt idx="126">
                  <c:v> 1176</c:v>
                </c:pt>
                <c:pt idx="127">
                  <c:v> 1177</c:v>
                </c:pt>
                <c:pt idx="128">
                  <c:v> 1178</c:v>
                </c:pt>
                <c:pt idx="129">
                  <c:v> 1179</c:v>
                </c:pt>
                <c:pt idx="130">
                  <c:v> 1180</c:v>
                </c:pt>
                <c:pt idx="131">
                  <c:v> 1181</c:v>
                </c:pt>
                <c:pt idx="132">
                  <c:v> 1182</c:v>
                </c:pt>
                <c:pt idx="133">
                  <c:v> 1183</c:v>
                </c:pt>
                <c:pt idx="134">
                  <c:v> 1184</c:v>
                </c:pt>
                <c:pt idx="135">
                  <c:v> 1185</c:v>
                </c:pt>
                <c:pt idx="136">
                  <c:v> 1186</c:v>
                </c:pt>
                <c:pt idx="137">
                  <c:v> 1187</c:v>
                </c:pt>
                <c:pt idx="138">
                  <c:v> 1188</c:v>
                </c:pt>
                <c:pt idx="139">
                  <c:v> 1189</c:v>
                </c:pt>
                <c:pt idx="140">
                  <c:v> 1190</c:v>
                </c:pt>
                <c:pt idx="141">
                  <c:v> 1191</c:v>
                </c:pt>
                <c:pt idx="142">
                  <c:v> 1192</c:v>
                </c:pt>
                <c:pt idx="143">
                  <c:v> 1193</c:v>
                </c:pt>
                <c:pt idx="144">
                  <c:v> 1194</c:v>
                </c:pt>
                <c:pt idx="145">
                  <c:v> 1195</c:v>
                </c:pt>
                <c:pt idx="146">
                  <c:v> 1196</c:v>
                </c:pt>
                <c:pt idx="147">
                  <c:v> 1197</c:v>
                </c:pt>
                <c:pt idx="148">
                  <c:v> 1198</c:v>
                </c:pt>
                <c:pt idx="149">
                  <c:v> 1199</c:v>
                </c:pt>
                <c:pt idx="150">
                  <c:v> 1200</c:v>
                </c:pt>
              </c:strCache>
            </c:strRef>
          </c:cat>
          <c:val>
            <c:numRef>
              <c:f>'Enter Data 1'!$J$1053:$J$1203</c:f>
              <c:numCache>
                <c:formatCode>General</c:formatCode>
                <c:ptCount val="151"/>
              </c:numCache>
            </c:numRef>
          </c:val>
          <c:smooth val="0"/>
          <c:extLst>
            <c:ext xmlns:c16="http://schemas.microsoft.com/office/drawing/2014/chart" uri="{C3380CC4-5D6E-409C-BE32-E72D297353CC}">
              <c16:uniqueId val="{00000019-1006-D241-BD32-089239D125BE}"/>
            </c:ext>
          </c:extLst>
        </c:ser>
        <c:ser>
          <c:idx val="27"/>
          <c:order val="26"/>
          <c:spPr>
            <a:ln w="25400" cap="rnd">
              <a:noFill/>
              <a:round/>
            </a:ln>
            <a:effectLst/>
          </c:spPr>
          <c:marker>
            <c:symbol val="circle"/>
            <c:size val="4"/>
            <c:spPr>
              <a:solidFill>
                <a:schemeClr val="accent6">
                  <a:lumMod val="75000"/>
                </a:schemeClr>
              </a:solidFill>
              <a:ln w="9525">
                <a:noFill/>
              </a:ln>
              <a:effectLst/>
            </c:spPr>
          </c:marker>
          <c:cat>
            <c:strRef>
              <c:f>'Enter Data 1'!$B$1053:$C$1203</c:f>
              <c:strCache>
                <c:ptCount val="151"/>
                <c:pt idx="0">
                  <c:v> 1050</c:v>
                </c:pt>
                <c:pt idx="1">
                  <c:v> 1051</c:v>
                </c:pt>
                <c:pt idx="2">
                  <c:v> 1052</c:v>
                </c:pt>
                <c:pt idx="3">
                  <c:v> 1053</c:v>
                </c:pt>
                <c:pt idx="4">
                  <c:v> 1054</c:v>
                </c:pt>
                <c:pt idx="5">
                  <c:v> 1055</c:v>
                </c:pt>
                <c:pt idx="6">
                  <c:v> 1056</c:v>
                </c:pt>
                <c:pt idx="7">
                  <c:v> 1057</c:v>
                </c:pt>
                <c:pt idx="8">
                  <c:v> 1058</c:v>
                </c:pt>
                <c:pt idx="9">
                  <c:v> 1059</c:v>
                </c:pt>
                <c:pt idx="10">
                  <c:v> 1060</c:v>
                </c:pt>
                <c:pt idx="11">
                  <c:v> 1061</c:v>
                </c:pt>
                <c:pt idx="12">
                  <c:v> 1062</c:v>
                </c:pt>
                <c:pt idx="13">
                  <c:v> 1063</c:v>
                </c:pt>
                <c:pt idx="14">
                  <c:v> 1064</c:v>
                </c:pt>
                <c:pt idx="15">
                  <c:v> 1065</c:v>
                </c:pt>
                <c:pt idx="16">
                  <c:v> 1066</c:v>
                </c:pt>
                <c:pt idx="17">
                  <c:v> 1067</c:v>
                </c:pt>
                <c:pt idx="18">
                  <c:v> 1068</c:v>
                </c:pt>
                <c:pt idx="19">
                  <c:v> 1069</c:v>
                </c:pt>
                <c:pt idx="20">
                  <c:v> 1070</c:v>
                </c:pt>
                <c:pt idx="21">
                  <c:v> 1071</c:v>
                </c:pt>
                <c:pt idx="22">
                  <c:v> 1072</c:v>
                </c:pt>
                <c:pt idx="23">
                  <c:v> 1073</c:v>
                </c:pt>
                <c:pt idx="24">
                  <c:v> 1074</c:v>
                </c:pt>
                <c:pt idx="25">
                  <c:v> 1075</c:v>
                </c:pt>
                <c:pt idx="26">
                  <c:v> 1076</c:v>
                </c:pt>
                <c:pt idx="27">
                  <c:v> 1077</c:v>
                </c:pt>
                <c:pt idx="28">
                  <c:v> 1078</c:v>
                </c:pt>
                <c:pt idx="29">
                  <c:v> 1079</c:v>
                </c:pt>
                <c:pt idx="30">
                  <c:v> 1080</c:v>
                </c:pt>
                <c:pt idx="31">
                  <c:v> 1081</c:v>
                </c:pt>
                <c:pt idx="32">
                  <c:v> 1082</c:v>
                </c:pt>
                <c:pt idx="33">
                  <c:v> 1083</c:v>
                </c:pt>
                <c:pt idx="34">
                  <c:v> 1084</c:v>
                </c:pt>
                <c:pt idx="35">
                  <c:v> 1085</c:v>
                </c:pt>
                <c:pt idx="36">
                  <c:v> 1086</c:v>
                </c:pt>
                <c:pt idx="37">
                  <c:v> 1087</c:v>
                </c:pt>
                <c:pt idx="38">
                  <c:v> 1088</c:v>
                </c:pt>
                <c:pt idx="39">
                  <c:v> 1089</c:v>
                </c:pt>
                <c:pt idx="40">
                  <c:v> 1090</c:v>
                </c:pt>
                <c:pt idx="41">
                  <c:v> 1091</c:v>
                </c:pt>
                <c:pt idx="42">
                  <c:v> 1092</c:v>
                </c:pt>
                <c:pt idx="43">
                  <c:v> 1093</c:v>
                </c:pt>
                <c:pt idx="44">
                  <c:v> 1094</c:v>
                </c:pt>
                <c:pt idx="45">
                  <c:v> 1095</c:v>
                </c:pt>
                <c:pt idx="46">
                  <c:v> 1096</c:v>
                </c:pt>
                <c:pt idx="47">
                  <c:v> 1097</c:v>
                </c:pt>
                <c:pt idx="48">
                  <c:v> 1098</c:v>
                </c:pt>
                <c:pt idx="49">
                  <c:v> 1099</c:v>
                </c:pt>
                <c:pt idx="50">
                  <c:v> 1100</c:v>
                </c:pt>
                <c:pt idx="51">
                  <c:v> 1101</c:v>
                </c:pt>
                <c:pt idx="52">
                  <c:v> 1102</c:v>
                </c:pt>
                <c:pt idx="53">
                  <c:v> 1103</c:v>
                </c:pt>
                <c:pt idx="54">
                  <c:v> 1104</c:v>
                </c:pt>
                <c:pt idx="55">
                  <c:v> 1105</c:v>
                </c:pt>
                <c:pt idx="56">
                  <c:v> 1106</c:v>
                </c:pt>
                <c:pt idx="57">
                  <c:v> 1107</c:v>
                </c:pt>
                <c:pt idx="58">
                  <c:v> 1108</c:v>
                </c:pt>
                <c:pt idx="59">
                  <c:v> 1109</c:v>
                </c:pt>
                <c:pt idx="60">
                  <c:v> 1110</c:v>
                </c:pt>
                <c:pt idx="61">
                  <c:v> 1111</c:v>
                </c:pt>
                <c:pt idx="62">
                  <c:v> 1112</c:v>
                </c:pt>
                <c:pt idx="63">
                  <c:v> 1113</c:v>
                </c:pt>
                <c:pt idx="64">
                  <c:v> 1114</c:v>
                </c:pt>
                <c:pt idx="65">
                  <c:v> 1115</c:v>
                </c:pt>
                <c:pt idx="66">
                  <c:v> 1116</c:v>
                </c:pt>
                <c:pt idx="67">
                  <c:v> 1117</c:v>
                </c:pt>
                <c:pt idx="68">
                  <c:v> 1118</c:v>
                </c:pt>
                <c:pt idx="69">
                  <c:v> 1119</c:v>
                </c:pt>
                <c:pt idx="70">
                  <c:v> 1120</c:v>
                </c:pt>
                <c:pt idx="71">
                  <c:v> 1121</c:v>
                </c:pt>
                <c:pt idx="72">
                  <c:v> 1122</c:v>
                </c:pt>
                <c:pt idx="73">
                  <c:v> 1123</c:v>
                </c:pt>
                <c:pt idx="74">
                  <c:v> 1124</c:v>
                </c:pt>
                <c:pt idx="75">
                  <c:v> 1125</c:v>
                </c:pt>
                <c:pt idx="76">
                  <c:v> 1126</c:v>
                </c:pt>
                <c:pt idx="77">
                  <c:v> 1127</c:v>
                </c:pt>
                <c:pt idx="78">
                  <c:v> 1128</c:v>
                </c:pt>
                <c:pt idx="79">
                  <c:v> 1129</c:v>
                </c:pt>
                <c:pt idx="80">
                  <c:v> 1130</c:v>
                </c:pt>
                <c:pt idx="81">
                  <c:v> 1131</c:v>
                </c:pt>
                <c:pt idx="82">
                  <c:v> 1132</c:v>
                </c:pt>
                <c:pt idx="83">
                  <c:v> 1133</c:v>
                </c:pt>
                <c:pt idx="84">
                  <c:v> 1134</c:v>
                </c:pt>
                <c:pt idx="85">
                  <c:v> 1135</c:v>
                </c:pt>
                <c:pt idx="86">
                  <c:v> 1136</c:v>
                </c:pt>
                <c:pt idx="87">
                  <c:v> 1137</c:v>
                </c:pt>
                <c:pt idx="88">
                  <c:v> 1138</c:v>
                </c:pt>
                <c:pt idx="89">
                  <c:v> 1139</c:v>
                </c:pt>
                <c:pt idx="90">
                  <c:v> 1140</c:v>
                </c:pt>
                <c:pt idx="91">
                  <c:v> 1141</c:v>
                </c:pt>
                <c:pt idx="92">
                  <c:v> 1142</c:v>
                </c:pt>
                <c:pt idx="93">
                  <c:v> 1143</c:v>
                </c:pt>
                <c:pt idx="94">
                  <c:v> 1144</c:v>
                </c:pt>
                <c:pt idx="95">
                  <c:v> 1145</c:v>
                </c:pt>
                <c:pt idx="96">
                  <c:v> 1146</c:v>
                </c:pt>
                <c:pt idx="97">
                  <c:v> 1147</c:v>
                </c:pt>
                <c:pt idx="98">
                  <c:v> 1148</c:v>
                </c:pt>
                <c:pt idx="99">
                  <c:v> 1149</c:v>
                </c:pt>
                <c:pt idx="100">
                  <c:v> 1150</c:v>
                </c:pt>
                <c:pt idx="101">
                  <c:v> 1151</c:v>
                </c:pt>
                <c:pt idx="102">
                  <c:v> 1152</c:v>
                </c:pt>
                <c:pt idx="103">
                  <c:v> 1153</c:v>
                </c:pt>
                <c:pt idx="104">
                  <c:v> 1154</c:v>
                </c:pt>
                <c:pt idx="105">
                  <c:v> 1155</c:v>
                </c:pt>
                <c:pt idx="106">
                  <c:v> 1156</c:v>
                </c:pt>
                <c:pt idx="107">
                  <c:v> 1157</c:v>
                </c:pt>
                <c:pt idx="108">
                  <c:v> 1158</c:v>
                </c:pt>
                <c:pt idx="109">
                  <c:v> 1159</c:v>
                </c:pt>
                <c:pt idx="110">
                  <c:v> 1160</c:v>
                </c:pt>
                <c:pt idx="111">
                  <c:v> 1161</c:v>
                </c:pt>
                <c:pt idx="112">
                  <c:v> 1162</c:v>
                </c:pt>
                <c:pt idx="113">
                  <c:v> 1163</c:v>
                </c:pt>
                <c:pt idx="114">
                  <c:v> 1164</c:v>
                </c:pt>
                <c:pt idx="115">
                  <c:v> 1165</c:v>
                </c:pt>
                <c:pt idx="116">
                  <c:v> 1166</c:v>
                </c:pt>
                <c:pt idx="117">
                  <c:v> 1167</c:v>
                </c:pt>
                <c:pt idx="118">
                  <c:v> 1168</c:v>
                </c:pt>
                <c:pt idx="119">
                  <c:v> 1169</c:v>
                </c:pt>
                <c:pt idx="120">
                  <c:v> 1170</c:v>
                </c:pt>
                <c:pt idx="121">
                  <c:v> 1171</c:v>
                </c:pt>
                <c:pt idx="122">
                  <c:v> 1172</c:v>
                </c:pt>
                <c:pt idx="123">
                  <c:v> 1173</c:v>
                </c:pt>
                <c:pt idx="124">
                  <c:v> 1174</c:v>
                </c:pt>
                <c:pt idx="125">
                  <c:v> 1175</c:v>
                </c:pt>
                <c:pt idx="126">
                  <c:v> 1176</c:v>
                </c:pt>
                <c:pt idx="127">
                  <c:v> 1177</c:v>
                </c:pt>
                <c:pt idx="128">
                  <c:v> 1178</c:v>
                </c:pt>
                <c:pt idx="129">
                  <c:v> 1179</c:v>
                </c:pt>
                <c:pt idx="130">
                  <c:v> 1180</c:v>
                </c:pt>
                <c:pt idx="131">
                  <c:v> 1181</c:v>
                </c:pt>
                <c:pt idx="132">
                  <c:v> 1182</c:v>
                </c:pt>
                <c:pt idx="133">
                  <c:v> 1183</c:v>
                </c:pt>
                <c:pt idx="134">
                  <c:v> 1184</c:v>
                </c:pt>
                <c:pt idx="135">
                  <c:v> 1185</c:v>
                </c:pt>
                <c:pt idx="136">
                  <c:v> 1186</c:v>
                </c:pt>
                <c:pt idx="137">
                  <c:v> 1187</c:v>
                </c:pt>
                <c:pt idx="138">
                  <c:v> 1188</c:v>
                </c:pt>
                <c:pt idx="139">
                  <c:v> 1189</c:v>
                </c:pt>
                <c:pt idx="140">
                  <c:v> 1190</c:v>
                </c:pt>
                <c:pt idx="141">
                  <c:v> 1191</c:v>
                </c:pt>
                <c:pt idx="142">
                  <c:v> 1192</c:v>
                </c:pt>
                <c:pt idx="143">
                  <c:v> 1193</c:v>
                </c:pt>
                <c:pt idx="144">
                  <c:v> 1194</c:v>
                </c:pt>
                <c:pt idx="145">
                  <c:v> 1195</c:v>
                </c:pt>
                <c:pt idx="146">
                  <c:v> 1196</c:v>
                </c:pt>
                <c:pt idx="147">
                  <c:v> 1197</c:v>
                </c:pt>
                <c:pt idx="148">
                  <c:v> 1198</c:v>
                </c:pt>
                <c:pt idx="149">
                  <c:v> 1199</c:v>
                </c:pt>
                <c:pt idx="150">
                  <c:v> 1200</c:v>
                </c:pt>
              </c:strCache>
            </c:strRef>
          </c:cat>
          <c:val>
            <c:numRef>
              <c:f>'Enter Data 1'!$AB$1053:$AB$1203</c:f>
              <c:numCache>
                <c:formatCode>General</c:formatCode>
                <c:ptCount val="151"/>
              </c:numCache>
            </c:numRef>
          </c:val>
          <c:smooth val="0"/>
          <c:extLst>
            <c:ext xmlns:c16="http://schemas.microsoft.com/office/drawing/2014/chart" uri="{C3380CC4-5D6E-409C-BE32-E72D297353CC}">
              <c16:uniqueId val="{0000001A-1006-D241-BD32-089239D125BE}"/>
            </c:ext>
          </c:extLst>
        </c:ser>
        <c:dLbls>
          <c:showLegendKey val="0"/>
          <c:showVal val="0"/>
          <c:showCatName val="0"/>
          <c:showSerName val="0"/>
          <c:showPercent val="0"/>
          <c:showBubbleSize val="0"/>
        </c:dLbls>
        <c:marker val="1"/>
        <c:smooth val="0"/>
        <c:axId val="561890808"/>
        <c:axId val="561888888"/>
      </c:lineChart>
      <c:catAx>
        <c:axId val="561890808"/>
        <c:scaling>
          <c:orientation val="minMax"/>
        </c:scaling>
        <c:delete val="0"/>
        <c:axPos val="b"/>
        <c:title>
          <c:tx>
            <c:rich>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r>
                  <a:rPr lang="en-US" sz="1050">
                    <a:latin typeface="Times New Roman" panose="02020603050405020304" pitchFamily="18" charset="0"/>
                    <a:cs typeface="Times New Roman" panose="02020603050405020304" pitchFamily="18" charset="0"/>
                  </a:rPr>
                  <a:t>Trials</a:t>
                </a:r>
                <a:endParaRPr lang="en-US" sz="900">
                  <a:latin typeface="Times New Roman" panose="02020603050405020304" pitchFamily="18" charset="0"/>
                  <a:cs typeface="Times New Roman" panose="02020603050405020304" pitchFamily="18" charset="0"/>
                </a:endParaRPr>
              </a:p>
            </c:rich>
          </c:tx>
          <c:layout>
            <c:manualLayout>
              <c:xMode val="edge"/>
              <c:yMode val="edge"/>
              <c:x val="0.48528797761538073"/>
              <c:y val="0.94981360590696773"/>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out"/>
        <c:minorTickMark val="none"/>
        <c:tickLblPos val="low"/>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chemeClr val="tx1"/>
                </a:solidFill>
                <a:latin typeface="Times New Roman" panose="02020603050405020304" pitchFamily="18" charset="0"/>
                <a:ea typeface="+mn-ea"/>
                <a:cs typeface="Times New Roman" panose="02020603050405020304" pitchFamily="18" charset="0"/>
              </a:defRPr>
            </a:pPr>
            <a:endParaRPr lang="en-US"/>
          </a:p>
        </c:txPr>
        <c:crossAx val="561888888"/>
        <c:crossesAt val="-5"/>
        <c:auto val="0"/>
        <c:lblAlgn val="ctr"/>
        <c:lblOffset val="100"/>
        <c:tickLblSkip val="15"/>
        <c:tickMarkSkip val="15"/>
        <c:noMultiLvlLbl val="1"/>
      </c:catAx>
      <c:valAx>
        <c:axId val="561888888"/>
        <c:scaling>
          <c:orientation val="minMax"/>
          <c:max val="12"/>
          <c:min val="-5"/>
        </c:scaling>
        <c:delete val="0"/>
        <c:axPos val="l"/>
        <c:numFmt formatCode="General" sourceLinked="1"/>
        <c:majorTickMark val="out"/>
        <c:minorTickMark val="none"/>
        <c:tickLblPos val="nextTo"/>
        <c:spPr>
          <a:solidFill>
            <a:schemeClr val="bg1"/>
          </a:solidFill>
          <a:ln>
            <a:solidFill>
              <a:schemeClr val="tx1"/>
            </a:solidFill>
          </a:ln>
          <a:effectLst/>
        </c:spPr>
        <c:txPr>
          <a:bodyPr rot="-60000000" spcFirstLastPara="1" vertOverflow="ellipsis" vert="horz" wrap="square" anchor="ctr" anchorCtr="1"/>
          <a:lstStyle/>
          <a:p>
            <a:pPr>
              <a:defRPr sz="900" b="0" i="0" u="none" strike="noStrike" kern="1200" baseline="0">
                <a:solidFill>
                  <a:schemeClr val="bg1"/>
                </a:solidFill>
                <a:latin typeface="+mn-lt"/>
                <a:ea typeface="+mn-ea"/>
                <a:cs typeface="+mn-cs"/>
              </a:defRPr>
            </a:pPr>
            <a:endParaRPr lang="en-US"/>
          </a:p>
        </c:txPr>
        <c:crossAx val="561890808"/>
        <c:crosses val="autoZero"/>
        <c:crossBetween val="midCat"/>
        <c:majorUnit val="1"/>
      </c:valAx>
      <c:valAx>
        <c:axId val="239067407"/>
        <c:scaling>
          <c:orientation val="minMax"/>
          <c:max val="17"/>
          <c:min val="0"/>
        </c:scaling>
        <c:delete val="0"/>
        <c:axPos val="r"/>
        <c:numFmt formatCode="General"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bg1"/>
                </a:solidFill>
                <a:latin typeface="+mn-lt"/>
                <a:ea typeface="+mn-ea"/>
                <a:cs typeface="+mn-cs"/>
              </a:defRPr>
            </a:pPr>
            <a:endParaRPr lang="en-US"/>
          </a:p>
        </c:txPr>
        <c:crossAx val="159216431"/>
        <c:crosses val="max"/>
        <c:crossBetween val="between"/>
      </c:valAx>
      <c:catAx>
        <c:axId val="159216431"/>
        <c:scaling>
          <c:orientation val="minMax"/>
        </c:scaling>
        <c:delete val="1"/>
        <c:axPos val="b"/>
        <c:numFmt formatCode="General" sourceLinked="1"/>
        <c:majorTickMark val="out"/>
        <c:minorTickMark val="none"/>
        <c:tickLblPos val="nextTo"/>
        <c:crossAx val="239067407"/>
        <c:crosses val="autoZero"/>
        <c:auto val="1"/>
        <c:lblAlgn val="ctr"/>
        <c:lblOffset val="100"/>
        <c:noMultiLvlLbl val="0"/>
      </c:cat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en-US"/>
    </a:p>
  </c:txPr>
  <c:printSettings>
    <c:headerFooter/>
    <c:pageMargins b="0.75" l="0.7" r="0.7" t="0.75" header="0.3" footer="0.3"/>
    <c:pageSetup/>
  </c:printSettings>
  <c:userShapes r:id="rId3"/>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latin typeface="Times New Roman" panose="02020603050405020304" pitchFamily="18" charset="0"/>
                <a:cs typeface="Times New Roman" panose="02020603050405020304" pitchFamily="18" charset="0"/>
              </a:rPr>
              <a:t>Skill-Based</a:t>
            </a:r>
            <a:r>
              <a:rPr lang="en-US" baseline="0">
                <a:latin typeface="Times New Roman" panose="02020603050405020304" pitchFamily="18" charset="0"/>
                <a:cs typeface="Times New Roman" panose="02020603050405020304" pitchFamily="18" charset="0"/>
              </a:rPr>
              <a:t> Treatment</a:t>
            </a:r>
            <a:endParaRPr lang="en-US">
              <a:latin typeface="Times New Roman" panose="02020603050405020304" pitchFamily="18" charset="0"/>
              <a:cs typeface="Times New Roman" panose="02020603050405020304" pitchFamily="18" charset="0"/>
            </a:endParaRP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3.2143372703412075E-2"/>
          <c:y val="0.1205932494419506"/>
          <c:w val="0.9501630577427822"/>
          <c:h val="0.75130191085927345"/>
        </c:manualLayout>
      </c:layout>
      <c:barChart>
        <c:barDir val="col"/>
        <c:grouping val="clustered"/>
        <c:varyColors val="0"/>
        <c:ser>
          <c:idx val="20"/>
          <c:order val="19"/>
          <c:spPr>
            <a:solidFill>
              <a:schemeClr val="bg1">
                <a:lumMod val="95000"/>
              </a:schemeClr>
            </a:solidFill>
            <a:ln w="25400">
              <a:noFill/>
            </a:ln>
            <a:effectLst/>
          </c:spPr>
          <c:invertIfNegative val="0"/>
          <c:cat>
            <c:strRef>
              <c:f>'Enter Data 1'!$C$3:$C$153</c:f>
              <c:strCache>
                <c:ptCount val="151"/>
                <c:pt idx="0">
                  <c:v> 0</c:v>
                </c:pt>
                <c:pt idx="1">
                  <c:v> 1</c:v>
                </c:pt>
                <c:pt idx="2">
                  <c:v> 2</c:v>
                </c:pt>
                <c:pt idx="3">
                  <c:v> 3</c:v>
                </c:pt>
                <c:pt idx="4">
                  <c:v> 4</c:v>
                </c:pt>
                <c:pt idx="5">
                  <c:v> 5</c:v>
                </c:pt>
                <c:pt idx="6">
                  <c:v> 6</c:v>
                </c:pt>
                <c:pt idx="7">
                  <c:v> 7</c:v>
                </c:pt>
                <c:pt idx="8">
                  <c:v> 8</c:v>
                </c:pt>
                <c:pt idx="9">
                  <c:v> 9</c:v>
                </c:pt>
                <c:pt idx="10">
                  <c:v> 10</c:v>
                </c:pt>
                <c:pt idx="11">
                  <c:v> 11</c:v>
                </c:pt>
                <c:pt idx="12">
                  <c:v> 12</c:v>
                </c:pt>
                <c:pt idx="13">
                  <c:v> 13</c:v>
                </c:pt>
                <c:pt idx="14">
                  <c:v> 14</c:v>
                </c:pt>
                <c:pt idx="15">
                  <c:v> 15</c:v>
                </c:pt>
                <c:pt idx="16">
                  <c:v> 16</c:v>
                </c:pt>
                <c:pt idx="17">
                  <c:v> 17</c:v>
                </c:pt>
                <c:pt idx="18">
                  <c:v> 18</c:v>
                </c:pt>
                <c:pt idx="19">
                  <c:v> 19</c:v>
                </c:pt>
                <c:pt idx="20">
                  <c:v> 20</c:v>
                </c:pt>
                <c:pt idx="21">
                  <c:v> 21</c:v>
                </c:pt>
                <c:pt idx="22">
                  <c:v> 22</c:v>
                </c:pt>
                <c:pt idx="23">
                  <c:v> 23</c:v>
                </c:pt>
                <c:pt idx="24">
                  <c:v> 24</c:v>
                </c:pt>
                <c:pt idx="25">
                  <c:v> 25</c:v>
                </c:pt>
                <c:pt idx="26">
                  <c:v> 26</c:v>
                </c:pt>
                <c:pt idx="27">
                  <c:v> 27</c:v>
                </c:pt>
                <c:pt idx="28">
                  <c:v> 28</c:v>
                </c:pt>
                <c:pt idx="29">
                  <c:v> 29</c:v>
                </c:pt>
                <c:pt idx="30">
                  <c:v> 30</c:v>
                </c:pt>
                <c:pt idx="31">
                  <c:v> 31</c:v>
                </c:pt>
                <c:pt idx="32">
                  <c:v> 32</c:v>
                </c:pt>
                <c:pt idx="33">
                  <c:v> 33</c:v>
                </c:pt>
                <c:pt idx="34">
                  <c:v> 34</c:v>
                </c:pt>
                <c:pt idx="35">
                  <c:v> 35</c:v>
                </c:pt>
                <c:pt idx="36">
                  <c:v> 36</c:v>
                </c:pt>
                <c:pt idx="37">
                  <c:v> 37</c:v>
                </c:pt>
                <c:pt idx="38">
                  <c:v> 38</c:v>
                </c:pt>
                <c:pt idx="39">
                  <c:v> 39</c:v>
                </c:pt>
                <c:pt idx="40">
                  <c:v> 40</c:v>
                </c:pt>
                <c:pt idx="41">
                  <c:v> 41</c:v>
                </c:pt>
                <c:pt idx="42">
                  <c:v> 42</c:v>
                </c:pt>
                <c:pt idx="43">
                  <c:v> 43</c:v>
                </c:pt>
                <c:pt idx="44">
                  <c:v> 44</c:v>
                </c:pt>
                <c:pt idx="45">
                  <c:v> 45</c:v>
                </c:pt>
                <c:pt idx="46">
                  <c:v> 46</c:v>
                </c:pt>
                <c:pt idx="47">
                  <c:v> 47</c:v>
                </c:pt>
                <c:pt idx="48">
                  <c:v> 48</c:v>
                </c:pt>
                <c:pt idx="49">
                  <c:v> 49</c:v>
                </c:pt>
                <c:pt idx="50">
                  <c:v> 50</c:v>
                </c:pt>
                <c:pt idx="51">
                  <c:v> 51</c:v>
                </c:pt>
                <c:pt idx="52">
                  <c:v> 52</c:v>
                </c:pt>
                <c:pt idx="53">
                  <c:v> 53</c:v>
                </c:pt>
                <c:pt idx="54">
                  <c:v> 54</c:v>
                </c:pt>
                <c:pt idx="55">
                  <c:v> 55</c:v>
                </c:pt>
                <c:pt idx="56">
                  <c:v> 56</c:v>
                </c:pt>
                <c:pt idx="57">
                  <c:v> 57</c:v>
                </c:pt>
                <c:pt idx="58">
                  <c:v> 58</c:v>
                </c:pt>
                <c:pt idx="59">
                  <c:v> 59</c:v>
                </c:pt>
                <c:pt idx="60">
                  <c:v> 60</c:v>
                </c:pt>
                <c:pt idx="61">
                  <c:v> 61</c:v>
                </c:pt>
                <c:pt idx="62">
                  <c:v> 62</c:v>
                </c:pt>
                <c:pt idx="63">
                  <c:v> 63</c:v>
                </c:pt>
                <c:pt idx="64">
                  <c:v> 64</c:v>
                </c:pt>
                <c:pt idx="65">
                  <c:v> 65</c:v>
                </c:pt>
                <c:pt idx="66">
                  <c:v> 66</c:v>
                </c:pt>
                <c:pt idx="67">
                  <c:v> 67</c:v>
                </c:pt>
                <c:pt idx="68">
                  <c:v> 68</c:v>
                </c:pt>
                <c:pt idx="69">
                  <c:v> 69</c:v>
                </c:pt>
                <c:pt idx="70">
                  <c:v> 70</c:v>
                </c:pt>
                <c:pt idx="71">
                  <c:v> 71</c:v>
                </c:pt>
                <c:pt idx="72">
                  <c:v> 72</c:v>
                </c:pt>
                <c:pt idx="73">
                  <c:v> 73</c:v>
                </c:pt>
                <c:pt idx="74">
                  <c:v> 74</c:v>
                </c:pt>
                <c:pt idx="75">
                  <c:v> 75</c:v>
                </c:pt>
                <c:pt idx="76">
                  <c:v> 76</c:v>
                </c:pt>
                <c:pt idx="77">
                  <c:v> 77</c:v>
                </c:pt>
                <c:pt idx="78">
                  <c:v> 78</c:v>
                </c:pt>
                <c:pt idx="79">
                  <c:v> 79</c:v>
                </c:pt>
                <c:pt idx="80">
                  <c:v> 80</c:v>
                </c:pt>
                <c:pt idx="81">
                  <c:v> 81</c:v>
                </c:pt>
                <c:pt idx="82">
                  <c:v> 82</c:v>
                </c:pt>
                <c:pt idx="83">
                  <c:v> 83</c:v>
                </c:pt>
                <c:pt idx="84">
                  <c:v> 84</c:v>
                </c:pt>
                <c:pt idx="85">
                  <c:v> 85</c:v>
                </c:pt>
                <c:pt idx="86">
                  <c:v> 86</c:v>
                </c:pt>
                <c:pt idx="87">
                  <c:v> 87</c:v>
                </c:pt>
                <c:pt idx="88">
                  <c:v> 88</c:v>
                </c:pt>
                <c:pt idx="89">
                  <c:v> 89</c:v>
                </c:pt>
                <c:pt idx="90">
                  <c:v> 90</c:v>
                </c:pt>
                <c:pt idx="91">
                  <c:v> 91</c:v>
                </c:pt>
                <c:pt idx="92">
                  <c:v> 92</c:v>
                </c:pt>
                <c:pt idx="93">
                  <c:v> 93</c:v>
                </c:pt>
                <c:pt idx="94">
                  <c:v> 94</c:v>
                </c:pt>
                <c:pt idx="95">
                  <c:v> 95</c:v>
                </c:pt>
                <c:pt idx="96">
                  <c:v> 96</c:v>
                </c:pt>
                <c:pt idx="97">
                  <c:v> 97</c:v>
                </c:pt>
                <c:pt idx="98">
                  <c:v> 98</c:v>
                </c:pt>
                <c:pt idx="99">
                  <c:v> 99</c:v>
                </c:pt>
                <c:pt idx="100">
                  <c:v> 100</c:v>
                </c:pt>
                <c:pt idx="101">
                  <c:v> 101</c:v>
                </c:pt>
                <c:pt idx="102">
                  <c:v> 102</c:v>
                </c:pt>
                <c:pt idx="103">
                  <c:v> 103</c:v>
                </c:pt>
                <c:pt idx="104">
                  <c:v> 104</c:v>
                </c:pt>
                <c:pt idx="105">
                  <c:v> 105</c:v>
                </c:pt>
                <c:pt idx="106">
                  <c:v> 106</c:v>
                </c:pt>
                <c:pt idx="107">
                  <c:v> 107</c:v>
                </c:pt>
                <c:pt idx="108">
                  <c:v> 108</c:v>
                </c:pt>
                <c:pt idx="109">
                  <c:v> 109</c:v>
                </c:pt>
                <c:pt idx="110">
                  <c:v> 110</c:v>
                </c:pt>
                <c:pt idx="111">
                  <c:v> 111</c:v>
                </c:pt>
                <c:pt idx="112">
                  <c:v> 112</c:v>
                </c:pt>
                <c:pt idx="113">
                  <c:v> 113</c:v>
                </c:pt>
                <c:pt idx="114">
                  <c:v> 114</c:v>
                </c:pt>
                <c:pt idx="115">
                  <c:v> 115</c:v>
                </c:pt>
                <c:pt idx="116">
                  <c:v> 116</c:v>
                </c:pt>
                <c:pt idx="117">
                  <c:v> 117</c:v>
                </c:pt>
                <c:pt idx="118">
                  <c:v> 118</c:v>
                </c:pt>
                <c:pt idx="119">
                  <c:v> 119</c:v>
                </c:pt>
                <c:pt idx="120">
                  <c:v> 120</c:v>
                </c:pt>
                <c:pt idx="121">
                  <c:v> 121</c:v>
                </c:pt>
                <c:pt idx="122">
                  <c:v> 122</c:v>
                </c:pt>
                <c:pt idx="123">
                  <c:v> 123</c:v>
                </c:pt>
                <c:pt idx="124">
                  <c:v> 124</c:v>
                </c:pt>
                <c:pt idx="125">
                  <c:v> 125</c:v>
                </c:pt>
                <c:pt idx="126">
                  <c:v> 126</c:v>
                </c:pt>
                <c:pt idx="127">
                  <c:v> 127</c:v>
                </c:pt>
                <c:pt idx="128">
                  <c:v> 128</c:v>
                </c:pt>
                <c:pt idx="129">
                  <c:v> 129</c:v>
                </c:pt>
                <c:pt idx="130">
                  <c:v> 130</c:v>
                </c:pt>
                <c:pt idx="131">
                  <c:v> 131</c:v>
                </c:pt>
                <c:pt idx="132">
                  <c:v> 132</c:v>
                </c:pt>
                <c:pt idx="133">
                  <c:v> 133</c:v>
                </c:pt>
                <c:pt idx="134">
                  <c:v> 134</c:v>
                </c:pt>
                <c:pt idx="135">
                  <c:v> 135</c:v>
                </c:pt>
                <c:pt idx="136">
                  <c:v> 136</c:v>
                </c:pt>
                <c:pt idx="137">
                  <c:v> 137</c:v>
                </c:pt>
                <c:pt idx="138">
                  <c:v> 138</c:v>
                </c:pt>
                <c:pt idx="139">
                  <c:v> 139</c:v>
                </c:pt>
                <c:pt idx="140">
                  <c:v> 140</c:v>
                </c:pt>
                <c:pt idx="141">
                  <c:v> 141</c:v>
                </c:pt>
                <c:pt idx="142">
                  <c:v> 142</c:v>
                </c:pt>
                <c:pt idx="143">
                  <c:v> 143</c:v>
                </c:pt>
                <c:pt idx="144">
                  <c:v> 144</c:v>
                </c:pt>
                <c:pt idx="145">
                  <c:v> 145</c:v>
                </c:pt>
                <c:pt idx="146">
                  <c:v> 146</c:v>
                </c:pt>
                <c:pt idx="147">
                  <c:v> 147</c:v>
                </c:pt>
                <c:pt idx="148">
                  <c:v> 148</c:v>
                </c:pt>
                <c:pt idx="149">
                  <c:v> 149</c:v>
                </c:pt>
                <c:pt idx="150">
                  <c:v> 150</c:v>
                </c:pt>
              </c:strCache>
            </c:strRef>
          </c:cat>
          <c:val>
            <c:numRef>
              <c:f>'Enter Data 1'!$AC$1203:$AC$1353</c:f>
              <c:numCache>
                <c:formatCode>General</c:formatCode>
                <c:ptCount val="151"/>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pt idx="35">
                  <c:v>#N/A</c:v>
                </c:pt>
                <c:pt idx="36">
                  <c:v>#N/A</c:v>
                </c:pt>
                <c:pt idx="37">
                  <c:v>#N/A</c:v>
                </c:pt>
                <c:pt idx="38">
                  <c:v>#N/A</c:v>
                </c:pt>
                <c:pt idx="39">
                  <c:v>#N/A</c:v>
                </c:pt>
                <c:pt idx="40">
                  <c:v>#N/A</c:v>
                </c:pt>
                <c:pt idx="41">
                  <c:v>#N/A</c:v>
                </c:pt>
                <c:pt idx="42">
                  <c:v>#N/A</c:v>
                </c:pt>
                <c:pt idx="43">
                  <c:v>#N/A</c:v>
                </c:pt>
                <c:pt idx="44">
                  <c:v>#N/A</c:v>
                </c:pt>
                <c:pt idx="45">
                  <c:v>#N/A</c:v>
                </c:pt>
                <c:pt idx="46">
                  <c:v>#N/A</c:v>
                </c:pt>
                <c:pt idx="47">
                  <c:v>#N/A</c:v>
                </c:pt>
                <c:pt idx="48">
                  <c:v>#N/A</c:v>
                </c:pt>
                <c:pt idx="49">
                  <c:v>#N/A</c:v>
                </c:pt>
                <c:pt idx="50">
                  <c:v>#N/A</c:v>
                </c:pt>
                <c:pt idx="51">
                  <c:v>#N/A</c:v>
                </c:pt>
                <c:pt idx="52">
                  <c:v>#N/A</c:v>
                </c:pt>
                <c:pt idx="53">
                  <c:v>#N/A</c:v>
                </c:pt>
                <c:pt idx="54">
                  <c:v>#N/A</c:v>
                </c:pt>
                <c:pt idx="55">
                  <c:v>#N/A</c:v>
                </c:pt>
                <c:pt idx="56">
                  <c:v>#N/A</c:v>
                </c:pt>
                <c:pt idx="57">
                  <c:v>#N/A</c:v>
                </c:pt>
                <c:pt idx="58">
                  <c:v>#N/A</c:v>
                </c:pt>
                <c:pt idx="59">
                  <c:v>#N/A</c:v>
                </c:pt>
                <c:pt idx="60">
                  <c:v>#N/A</c:v>
                </c:pt>
                <c:pt idx="61">
                  <c:v>#N/A</c:v>
                </c:pt>
                <c:pt idx="62">
                  <c:v>#N/A</c:v>
                </c:pt>
                <c:pt idx="63">
                  <c:v>#N/A</c:v>
                </c:pt>
                <c:pt idx="64">
                  <c:v>#N/A</c:v>
                </c:pt>
                <c:pt idx="65">
                  <c:v>#N/A</c:v>
                </c:pt>
                <c:pt idx="66">
                  <c:v>#N/A</c:v>
                </c:pt>
                <c:pt idx="67">
                  <c:v>#N/A</c:v>
                </c:pt>
                <c:pt idx="68">
                  <c:v>#N/A</c:v>
                </c:pt>
                <c:pt idx="69">
                  <c:v>#N/A</c:v>
                </c:pt>
                <c:pt idx="70">
                  <c:v>#N/A</c:v>
                </c:pt>
                <c:pt idx="71">
                  <c:v>#N/A</c:v>
                </c:pt>
                <c:pt idx="72">
                  <c:v>#N/A</c:v>
                </c:pt>
                <c:pt idx="73">
                  <c:v>#N/A</c:v>
                </c:pt>
                <c:pt idx="74">
                  <c:v>#N/A</c:v>
                </c:pt>
                <c:pt idx="75">
                  <c:v>#N/A</c:v>
                </c:pt>
                <c:pt idx="76">
                  <c:v>#N/A</c:v>
                </c:pt>
                <c:pt idx="77">
                  <c:v>#N/A</c:v>
                </c:pt>
                <c:pt idx="78">
                  <c:v>#N/A</c:v>
                </c:pt>
                <c:pt idx="79">
                  <c:v>#N/A</c:v>
                </c:pt>
                <c:pt idx="80">
                  <c:v>#N/A</c:v>
                </c:pt>
                <c:pt idx="81">
                  <c:v>#N/A</c:v>
                </c:pt>
                <c:pt idx="82">
                  <c:v>#N/A</c:v>
                </c:pt>
                <c:pt idx="83">
                  <c:v>#N/A</c:v>
                </c:pt>
                <c:pt idx="84">
                  <c:v>#N/A</c:v>
                </c:pt>
                <c:pt idx="85">
                  <c:v>#N/A</c:v>
                </c:pt>
                <c:pt idx="86">
                  <c:v>#N/A</c:v>
                </c:pt>
                <c:pt idx="87">
                  <c:v>#N/A</c:v>
                </c:pt>
                <c:pt idx="88">
                  <c:v>#N/A</c:v>
                </c:pt>
                <c:pt idx="89">
                  <c:v>#N/A</c:v>
                </c:pt>
                <c:pt idx="90">
                  <c:v>#N/A</c:v>
                </c:pt>
                <c:pt idx="91">
                  <c:v>#N/A</c:v>
                </c:pt>
                <c:pt idx="92">
                  <c:v>#N/A</c:v>
                </c:pt>
                <c:pt idx="93">
                  <c:v>#N/A</c:v>
                </c:pt>
                <c:pt idx="94">
                  <c:v>#N/A</c:v>
                </c:pt>
                <c:pt idx="95">
                  <c:v>#N/A</c:v>
                </c:pt>
                <c:pt idx="96">
                  <c:v>#N/A</c:v>
                </c:pt>
                <c:pt idx="97">
                  <c:v>#N/A</c:v>
                </c:pt>
                <c:pt idx="98">
                  <c:v>#N/A</c:v>
                </c:pt>
                <c:pt idx="99">
                  <c:v>#N/A</c:v>
                </c:pt>
                <c:pt idx="100">
                  <c:v>#N/A</c:v>
                </c:pt>
                <c:pt idx="101">
                  <c:v>#N/A</c:v>
                </c:pt>
                <c:pt idx="102">
                  <c:v>#N/A</c:v>
                </c:pt>
                <c:pt idx="103">
                  <c:v>#N/A</c:v>
                </c:pt>
                <c:pt idx="104">
                  <c:v>#N/A</c:v>
                </c:pt>
                <c:pt idx="105">
                  <c:v>#N/A</c:v>
                </c:pt>
                <c:pt idx="106">
                  <c:v>#N/A</c:v>
                </c:pt>
                <c:pt idx="107">
                  <c:v>#N/A</c:v>
                </c:pt>
                <c:pt idx="108">
                  <c:v>#N/A</c:v>
                </c:pt>
                <c:pt idx="109">
                  <c:v>#N/A</c:v>
                </c:pt>
                <c:pt idx="110">
                  <c:v>#N/A</c:v>
                </c:pt>
                <c:pt idx="111">
                  <c:v>#N/A</c:v>
                </c:pt>
                <c:pt idx="112">
                  <c:v>#N/A</c:v>
                </c:pt>
                <c:pt idx="113">
                  <c:v>#N/A</c:v>
                </c:pt>
                <c:pt idx="114">
                  <c:v>#N/A</c:v>
                </c:pt>
                <c:pt idx="115">
                  <c:v>#N/A</c:v>
                </c:pt>
                <c:pt idx="116">
                  <c:v>#N/A</c:v>
                </c:pt>
                <c:pt idx="117">
                  <c:v>#N/A</c:v>
                </c:pt>
                <c:pt idx="118">
                  <c:v>#N/A</c:v>
                </c:pt>
                <c:pt idx="119">
                  <c:v>#N/A</c:v>
                </c:pt>
                <c:pt idx="120">
                  <c:v>#N/A</c:v>
                </c:pt>
                <c:pt idx="121">
                  <c:v>#N/A</c:v>
                </c:pt>
                <c:pt idx="122">
                  <c:v>#N/A</c:v>
                </c:pt>
                <c:pt idx="123">
                  <c:v>#N/A</c:v>
                </c:pt>
                <c:pt idx="124">
                  <c:v>#N/A</c:v>
                </c:pt>
                <c:pt idx="125">
                  <c:v>#N/A</c:v>
                </c:pt>
                <c:pt idx="126">
                  <c:v>#N/A</c:v>
                </c:pt>
                <c:pt idx="127">
                  <c:v>#N/A</c:v>
                </c:pt>
                <c:pt idx="128">
                  <c:v>#N/A</c:v>
                </c:pt>
                <c:pt idx="129">
                  <c:v>#N/A</c:v>
                </c:pt>
                <c:pt idx="130">
                  <c:v>#N/A</c:v>
                </c:pt>
                <c:pt idx="131">
                  <c:v>#N/A</c:v>
                </c:pt>
                <c:pt idx="132">
                  <c:v>#N/A</c:v>
                </c:pt>
                <c:pt idx="133">
                  <c:v>#N/A</c:v>
                </c:pt>
                <c:pt idx="134">
                  <c:v>#N/A</c:v>
                </c:pt>
                <c:pt idx="135">
                  <c:v>#N/A</c:v>
                </c:pt>
                <c:pt idx="136">
                  <c:v>#N/A</c:v>
                </c:pt>
                <c:pt idx="137">
                  <c:v>#N/A</c:v>
                </c:pt>
                <c:pt idx="138">
                  <c:v>#N/A</c:v>
                </c:pt>
                <c:pt idx="139">
                  <c:v>#N/A</c:v>
                </c:pt>
                <c:pt idx="140">
                  <c:v>#N/A</c:v>
                </c:pt>
                <c:pt idx="141">
                  <c:v>#N/A</c:v>
                </c:pt>
                <c:pt idx="142">
                  <c:v>#N/A</c:v>
                </c:pt>
                <c:pt idx="143">
                  <c:v>#N/A</c:v>
                </c:pt>
                <c:pt idx="144">
                  <c:v>#N/A</c:v>
                </c:pt>
                <c:pt idx="145">
                  <c:v>#N/A</c:v>
                </c:pt>
                <c:pt idx="146">
                  <c:v>#N/A</c:v>
                </c:pt>
                <c:pt idx="147">
                  <c:v>#N/A</c:v>
                </c:pt>
                <c:pt idx="148">
                  <c:v>#N/A</c:v>
                </c:pt>
                <c:pt idx="149">
                  <c:v>#N/A</c:v>
                </c:pt>
                <c:pt idx="150">
                  <c:v>#N/A</c:v>
                </c:pt>
              </c:numCache>
            </c:numRef>
          </c:val>
          <c:extLst>
            <c:ext xmlns:c16="http://schemas.microsoft.com/office/drawing/2014/chart" uri="{C3380CC4-5D6E-409C-BE32-E72D297353CC}">
              <c16:uniqueId val="{00000000-DC2A-3A43-9D3E-31E8C853542C}"/>
            </c:ext>
          </c:extLst>
        </c:ser>
        <c:dLbls>
          <c:showLegendKey val="0"/>
          <c:showVal val="0"/>
          <c:showCatName val="0"/>
          <c:showSerName val="0"/>
          <c:showPercent val="0"/>
          <c:showBubbleSize val="0"/>
        </c:dLbls>
        <c:gapWidth val="0"/>
        <c:axId val="159216431"/>
        <c:axId val="239067407"/>
      </c:barChart>
      <c:lineChart>
        <c:grouping val="standard"/>
        <c:varyColors val="0"/>
        <c:ser>
          <c:idx val="0"/>
          <c:order val="0"/>
          <c:spPr>
            <a:ln w="12700" cap="rnd">
              <a:noFill/>
              <a:round/>
            </a:ln>
            <a:effectLst/>
          </c:spPr>
          <c:marker>
            <c:symbol val="circle"/>
            <c:size val="4"/>
            <c:spPr>
              <a:solidFill>
                <a:schemeClr val="accent4">
                  <a:lumMod val="60000"/>
                  <a:lumOff val="40000"/>
                </a:schemeClr>
              </a:solidFill>
              <a:ln w="3175">
                <a:solidFill>
                  <a:schemeClr val="accent4">
                    <a:lumMod val="60000"/>
                    <a:lumOff val="40000"/>
                  </a:schemeClr>
                </a:solidFill>
              </a:ln>
              <a:effectLst/>
            </c:spPr>
          </c:marker>
          <c:cat>
            <c:strRef>
              <c:f>'Enter Data 1'!$B$1203:$C$1353</c:f>
              <c:strCache>
                <c:ptCount val="151"/>
                <c:pt idx="0">
                  <c:v> 1200</c:v>
                </c:pt>
                <c:pt idx="1">
                  <c:v> 1201</c:v>
                </c:pt>
                <c:pt idx="2">
                  <c:v> 1202</c:v>
                </c:pt>
                <c:pt idx="3">
                  <c:v> 1203</c:v>
                </c:pt>
                <c:pt idx="4">
                  <c:v> 1204</c:v>
                </c:pt>
                <c:pt idx="5">
                  <c:v> 1205</c:v>
                </c:pt>
                <c:pt idx="6">
                  <c:v> 1206</c:v>
                </c:pt>
                <c:pt idx="7">
                  <c:v> 1207</c:v>
                </c:pt>
                <c:pt idx="8">
                  <c:v> 1208</c:v>
                </c:pt>
                <c:pt idx="9">
                  <c:v> 1209</c:v>
                </c:pt>
                <c:pt idx="10">
                  <c:v> 1210</c:v>
                </c:pt>
                <c:pt idx="11">
                  <c:v> 1211</c:v>
                </c:pt>
                <c:pt idx="12">
                  <c:v> 1212</c:v>
                </c:pt>
                <c:pt idx="13">
                  <c:v> 1213</c:v>
                </c:pt>
                <c:pt idx="14">
                  <c:v> 1214</c:v>
                </c:pt>
                <c:pt idx="15">
                  <c:v> 1215</c:v>
                </c:pt>
                <c:pt idx="16">
                  <c:v> 1216</c:v>
                </c:pt>
                <c:pt idx="17">
                  <c:v> 1217</c:v>
                </c:pt>
                <c:pt idx="18">
                  <c:v> 1218</c:v>
                </c:pt>
                <c:pt idx="19">
                  <c:v> 1219</c:v>
                </c:pt>
                <c:pt idx="20">
                  <c:v> 1220</c:v>
                </c:pt>
                <c:pt idx="21">
                  <c:v> 1221</c:v>
                </c:pt>
                <c:pt idx="22">
                  <c:v> 1222</c:v>
                </c:pt>
                <c:pt idx="23">
                  <c:v> 1223</c:v>
                </c:pt>
                <c:pt idx="24">
                  <c:v> 1224</c:v>
                </c:pt>
                <c:pt idx="25">
                  <c:v> 1225</c:v>
                </c:pt>
                <c:pt idx="26">
                  <c:v> 1226</c:v>
                </c:pt>
                <c:pt idx="27">
                  <c:v> 1227</c:v>
                </c:pt>
                <c:pt idx="28">
                  <c:v> 1228</c:v>
                </c:pt>
                <c:pt idx="29">
                  <c:v> 1229</c:v>
                </c:pt>
                <c:pt idx="30">
                  <c:v> 1230</c:v>
                </c:pt>
                <c:pt idx="31">
                  <c:v> 1231</c:v>
                </c:pt>
                <c:pt idx="32">
                  <c:v> 1232</c:v>
                </c:pt>
                <c:pt idx="33">
                  <c:v> 1233</c:v>
                </c:pt>
                <c:pt idx="34">
                  <c:v> 1234</c:v>
                </c:pt>
                <c:pt idx="35">
                  <c:v> 1235</c:v>
                </c:pt>
                <c:pt idx="36">
                  <c:v> 1236</c:v>
                </c:pt>
                <c:pt idx="37">
                  <c:v> 1237</c:v>
                </c:pt>
                <c:pt idx="38">
                  <c:v> 1238</c:v>
                </c:pt>
                <c:pt idx="39">
                  <c:v> 1239</c:v>
                </c:pt>
                <c:pt idx="40">
                  <c:v> 1240</c:v>
                </c:pt>
                <c:pt idx="41">
                  <c:v> 1241</c:v>
                </c:pt>
                <c:pt idx="42">
                  <c:v> 1242</c:v>
                </c:pt>
                <c:pt idx="43">
                  <c:v> 1243</c:v>
                </c:pt>
                <c:pt idx="44">
                  <c:v> 1244</c:v>
                </c:pt>
                <c:pt idx="45">
                  <c:v> 1245</c:v>
                </c:pt>
                <c:pt idx="46">
                  <c:v> 1246</c:v>
                </c:pt>
                <c:pt idx="47">
                  <c:v> 1247</c:v>
                </c:pt>
                <c:pt idx="48">
                  <c:v> 1248</c:v>
                </c:pt>
                <c:pt idx="49">
                  <c:v> 1249</c:v>
                </c:pt>
                <c:pt idx="50">
                  <c:v> 1250</c:v>
                </c:pt>
                <c:pt idx="51">
                  <c:v> 1251</c:v>
                </c:pt>
                <c:pt idx="52">
                  <c:v> 1252</c:v>
                </c:pt>
                <c:pt idx="53">
                  <c:v> 1253</c:v>
                </c:pt>
                <c:pt idx="54">
                  <c:v> 1254</c:v>
                </c:pt>
                <c:pt idx="55">
                  <c:v> 1255</c:v>
                </c:pt>
                <c:pt idx="56">
                  <c:v> 1256</c:v>
                </c:pt>
                <c:pt idx="57">
                  <c:v> 1257</c:v>
                </c:pt>
                <c:pt idx="58">
                  <c:v> 1258</c:v>
                </c:pt>
                <c:pt idx="59">
                  <c:v> 1259</c:v>
                </c:pt>
                <c:pt idx="60">
                  <c:v> 1260</c:v>
                </c:pt>
                <c:pt idx="61">
                  <c:v> 1261</c:v>
                </c:pt>
                <c:pt idx="62">
                  <c:v> 1262</c:v>
                </c:pt>
                <c:pt idx="63">
                  <c:v> 1263</c:v>
                </c:pt>
                <c:pt idx="64">
                  <c:v> 1264</c:v>
                </c:pt>
                <c:pt idx="65">
                  <c:v> 1265</c:v>
                </c:pt>
                <c:pt idx="66">
                  <c:v> 1266</c:v>
                </c:pt>
                <c:pt idx="67">
                  <c:v> 1267</c:v>
                </c:pt>
                <c:pt idx="68">
                  <c:v> 1268</c:v>
                </c:pt>
                <c:pt idx="69">
                  <c:v> 1269</c:v>
                </c:pt>
                <c:pt idx="70">
                  <c:v> 1270</c:v>
                </c:pt>
                <c:pt idx="71">
                  <c:v> 1271</c:v>
                </c:pt>
                <c:pt idx="72">
                  <c:v> 1272</c:v>
                </c:pt>
                <c:pt idx="73">
                  <c:v> 1273</c:v>
                </c:pt>
                <c:pt idx="74">
                  <c:v> 1274</c:v>
                </c:pt>
                <c:pt idx="75">
                  <c:v> 1275</c:v>
                </c:pt>
                <c:pt idx="76">
                  <c:v> 1276</c:v>
                </c:pt>
                <c:pt idx="77">
                  <c:v> 1277</c:v>
                </c:pt>
                <c:pt idx="78">
                  <c:v> 1278</c:v>
                </c:pt>
                <c:pt idx="79">
                  <c:v> 1279</c:v>
                </c:pt>
                <c:pt idx="80">
                  <c:v> 1280</c:v>
                </c:pt>
                <c:pt idx="81">
                  <c:v> 1281</c:v>
                </c:pt>
                <c:pt idx="82">
                  <c:v> 1282</c:v>
                </c:pt>
                <c:pt idx="83">
                  <c:v> 1283</c:v>
                </c:pt>
                <c:pt idx="84">
                  <c:v> 1284</c:v>
                </c:pt>
                <c:pt idx="85">
                  <c:v> 1285</c:v>
                </c:pt>
                <c:pt idx="86">
                  <c:v> 1286</c:v>
                </c:pt>
                <c:pt idx="87">
                  <c:v> 1287</c:v>
                </c:pt>
                <c:pt idx="88">
                  <c:v> 1288</c:v>
                </c:pt>
                <c:pt idx="89">
                  <c:v> 1289</c:v>
                </c:pt>
                <c:pt idx="90">
                  <c:v> 1290</c:v>
                </c:pt>
                <c:pt idx="91">
                  <c:v> 1291</c:v>
                </c:pt>
                <c:pt idx="92">
                  <c:v> 1292</c:v>
                </c:pt>
                <c:pt idx="93">
                  <c:v> 1293</c:v>
                </c:pt>
                <c:pt idx="94">
                  <c:v> 1294</c:v>
                </c:pt>
                <c:pt idx="95">
                  <c:v> 1295</c:v>
                </c:pt>
                <c:pt idx="96">
                  <c:v> 1296</c:v>
                </c:pt>
                <c:pt idx="97">
                  <c:v> 1297</c:v>
                </c:pt>
                <c:pt idx="98">
                  <c:v> 1298</c:v>
                </c:pt>
                <c:pt idx="99">
                  <c:v> 1299</c:v>
                </c:pt>
                <c:pt idx="100">
                  <c:v> 1300</c:v>
                </c:pt>
                <c:pt idx="101">
                  <c:v> 1301</c:v>
                </c:pt>
                <c:pt idx="102">
                  <c:v> 1302</c:v>
                </c:pt>
                <c:pt idx="103">
                  <c:v> 1303</c:v>
                </c:pt>
                <c:pt idx="104">
                  <c:v> 1304</c:v>
                </c:pt>
                <c:pt idx="105">
                  <c:v> 1305</c:v>
                </c:pt>
                <c:pt idx="106">
                  <c:v> 1306</c:v>
                </c:pt>
                <c:pt idx="107">
                  <c:v> 1307</c:v>
                </c:pt>
                <c:pt idx="108">
                  <c:v> 1308</c:v>
                </c:pt>
                <c:pt idx="109">
                  <c:v> 1309</c:v>
                </c:pt>
                <c:pt idx="110">
                  <c:v> 1310</c:v>
                </c:pt>
                <c:pt idx="111">
                  <c:v> 1311</c:v>
                </c:pt>
                <c:pt idx="112">
                  <c:v> 1312</c:v>
                </c:pt>
                <c:pt idx="113">
                  <c:v> 1313</c:v>
                </c:pt>
                <c:pt idx="114">
                  <c:v> 1314</c:v>
                </c:pt>
                <c:pt idx="115">
                  <c:v> 1315</c:v>
                </c:pt>
                <c:pt idx="116">
                  <c:v> 1316</c:v>
                </c:pt>
                <c:pt idx="117">
                  <c:v> 1317</c:v>
                </c:pt>
                <c:pt idx="118">
                  <c:v> 1318</c:v>
                </c:pt>
                <c:pt idx="119">
                  <c:v> 1319</c:v>
                </c:pt>
                <c:pt idx="120">
                  <c:v> 1320</c:v>
                </c:pt>
                <c:pt idx="121">
                  <c:v> 1321</c:v>
                </c:pt>
                <c:pt idx="122">
                  <c:v> 1322</c:v>
                </c:pt>
                <c:pt idx="123">
                  <c:v> 1323</c:v>
                </c:pt>
                <c:pt idx="124">
                  <c:v> 1324</c:v>
                </c:pt>
                <c:pt idx="125">
                  <c:v> 1325</c:v>
                </c:pt>
                <c:pt idx="126">
                  <c:v> 1326</c:v>
                </c:pt>
                <c:pt idx="127">
                  <c:v> 1327</c:v>
                </c:pt>
                <c:pt idx="128">
                  <c:v> 1328</c:v>
                </c:pt>
                <c:pt idx="129">
                  <c:v> 1329</c:v>
                </c:pt>
                <c:pt idx="130">
                  <c:v> 1330</c:v>
                </c:pt>
                <c:pt idx="131">
                  <c:v> 1331</c:v>
                </c:pt>
                <c:pt idx="132">
                  <c:v> 1332</c:v>
                </c:pt>
                <c:pt idx="133">
                  <c:v> 1333</c:v>
                </c:pt>
                <c:pt idx="134">
                  <c:v> 1334</c:v>
                </c:pt>
                <c:pt idx="135">
                  <c:v> 1335</c:v>
                </c:pt>
                <c:pt idx="136">
                  <c:v> 1336</c:v>
                </c:pt>
                <c:pt idx="137">
                  <c:v> 1337</c:v>
                </c:pt>
                <c:pt idx="138">
                  <c:v> 1338</c:v>
                </c:pt>
                <c:pt idx="139">
                  <c:v> 1339</c:v>
                </c:pt>
                <c:pt idx="140">
                  <c:v> 1340</c:v>
                </c:pt>
                <c:pt idx="141">
                  <c:v> 1341</c:v>
                </c:pt>
                <c:pt idx="142">
                  <c:v> 1342</c:v>
                </c:pt>
                <c:pt idx="143">
                  <c:v> 1343</c:v>
                </c:pt>
                <c:pt idx="144">
                  <c:v> 1344</c:v>
                </c:pt>
                <c:pt idx="145">
                  <c:v> 1345</c:v>
                </c:pt>
                <c:pt idx="146">
                  <c:v> 1346</c:v>
                </c:pt>
                <c:pt idx="147">
                  <c:v> 1347</c:v>
                </c:pt>
                <c:pt idx="148">
                  <c:v> 1348</c:v>
                </c:pt>
                <c:pt idx="149">
                  <c:v> 1349</c:v>
                </c:pt>
                <c:pt idx="150">
                  <c:v> 1350</c:v>
                </c:pt>
              </c:strCache>
            </c:strRef>
          </c:cat>
          <c:val>
            <c:numRef>
              <c:f>'Enter Data 1'!$H$1203:$H$1353</c:f>
              <c:numCache>
                <c:formatCode>General</c:formatCode>
                <c:ptCount val="151"/>
              </c:numCache>
            </c:numRef>
          </c:val>
          <c:smooth val="0"/>
          <c:extLst>
            <c:ext xmlns:c16="http://schemas.microsoft.com/office/drawing/2014/chart" uri="{C3380CC4-5D6E-409C-BE32-E72D297353CC}">
              <c16:uniqueId val="{00000001-DC2A-3A43-9D3E-31E8C853542C}"/>
            </c:ext>
          </c:extLst>
        </c:ser>
        <c:ser>
          <c:idx val="1"/>
          <c:order val="1"/>
          <c:spPr>
            <a:ln w="12700" cap="rnd">
              <a:noFill/>
              <a:round/>
            </a:ln>
            <a:effectLst/>
          </c:spPr>
          <c:marker>
            <c:symbol val="circle"/>
            <c:size val="4"/>
            <c:spPr>
              <a:solidFill>
                <a:srgbClr val="FFAB2F"/>
              </a:solidFill>
              <a:ln w="3175">
                <a:solidFill>
                  <a:srgbClr val="FFAB2F"/>
                </a:solidFill>
              </a:ln>
              <a:effectLst/>
            </c:spPr>
          </c:marker>
          <c:cat>
            <c:strRef>
              <c:f>'Enter Data 1'!$B$1203:$C$1353</c:f>
              <c:strCache>
                <c:ptCount val="151"/>
                <c:pt idx="0">
                  <c:v> 1200</c:v>
                </c:pt>
                <c:pt idx="1">
                  <c:v> 1201</c:v>
                </c:pt>
                <c:pt idx="2">
                  <c:v> 1202</c:v>
                </c:pt>
                <c:pt idx="3">
                  <c:v> 1203</c:v>
                </c:pt>
                <c:pt idx="4">
                  <c:v> 1204</c:v>
                </c:pt>
                <c:pt idx="5">
                  <c:v> 1205</c:v>
                </c:pt>
                <c:pt idx="6">
                  <c:v> 1206</c:v>
                </c:pt>
                <c:pt idx="7">
                  <c:v> 1207</c:v>
                </c:pt>
                <c:pt idx="8">
                  <c:v> 1208</c:v>
                </c:pt>
                <c:pt idx="9">
                  <c:v> 1209</c:v>
                </c:pt>
                <c:pt idx="10">
                  <c:v> 1210</c:v>
                </c:pt>
                <c:pt idx="11">
                  <c:v> 1211</c:v>
                </c:pt>
                <c:pt idx="12">
                  <c:v> 1212</c:v>
                </c:pt>
                <c:pt idx="13">
                  <c:v> 1213</c:v>
                </c:pt>
                <c:pt idx="14">
                  <c:v> 1214</c:v>
                </c:pt>
                <c:pt idx="15">
                  <c:v> 1215</c:v>
                </c:pt>
                <c:pt idx="16">
                  <c:v> 1216</c:v>
                </c:pt>
                <c:pt idx="17">
                  <c:v> 1217</c:v>
                </c:pt>
                <c:pt idx="18">
                  <c:v> 1218</c:v>
                </c:pt>
                <c:pt idx="19">
                  <c:v> 1219</c:v>
                </c:pt>
                <c:pt idx="20">
                  <c:v> 1220</c:v>
                </c:pt>
                <c:pt idx="21">
                  <c:v> 1221</c:v>
                </c:pt>
                <c:pt idx="22">
                  <c:v> 1222</c:v>
                </c:pt>
                <c:pt idx="23">
                  <c:v> 1223</c:v>
                </c:pt>
                <c:pt idx="24">
                  <c:v> 1224</c:v>
                </c:pt>
                <c:pt idx="25">
                  <c:v> 1225</c:v>
                </c:pt>
                <c:pt idx="26">
                  <c:v> 1226</c:v>
                </c:pt>
                <c:pt idx="27">
                  <c:v> 1227</c:v>
                </c:pt>
                <c:pt idx="28">
                  <c:v> 1228</c:v>
                </c:pt>
                <c:pt idx="29">
                  <c:v> 1229</c:v>
                </c:pt>
                <c:pt idx="30">
                  <c:v> 1230</c:v>
                </c:pt>
                <c:pt idx="31">
                  <c:v> 1231</c:v>
                </c:pt>
                <c:pt idx="32">
                  <c:v> 1232</c:v>
                </c:pt>
                <c:pt idx="33">
                  <c:v> 1233</c:v>
                </c:pt>
                <c:pt idx="34">
                  <c:v> 1234</c:v>
                </c:pt>
                <c:pt idx="35">
                  <c:v> 1235</c:v>
                </c:pt>
                <c:pt idx="36">
                  <c:v> 1236</c:v>
                </c:pt>
                <c:pt idx="37">
                  <c:v> 1237</c:v>
                </c:pt>
                <c:pt idx="38">
                  <c:v> 1238</c:v>
                </c:pt>
                <c:pt idx="39">
                  <c:v> 1239</c:v>
                </c:pt>
                <c:pt idx="40">
                  <c:v> 1240</c:v>
                </c:pt>
                <c:pt idx="41">
                  <c:v> 1241</c:v>
                </c:pt>
                <c:pt idx="42">
                  <c:v> 1242</c:v>
                </c:pt>
                <c:pt idx="43">
                  <c:v> 1243</c:v>
                </c:pt>
                <c:pt idx="44">
                  <c:v> 1244</c:v>
                </c:pt>
                <c:pt idx="45">
                  <c:v> 1245</c:v>
                </c:pt>
                <c:pt idx="46">
                  <c:v> 1246</c:v>
                </c:pt>
                <c:pt idx="47">
                  <c:v> 1247</c:v>
                </c:pt>
                <c:pt idx="48">
                  <c:v> 1248</c:v>
                </c:pt>
                <c:pt idx="49">
                  <c:v> 1249</c:v>
                </c:pt>
                <c:pt idx="50">
                  <c:v> 1250</c:v>
                </c:pt>
                <c:pt idx="51">
                  <c:v> 1251</c:v>
                </c:pt>
                <c:pt idx="52">
                  <c:v> 1252</c:v>
                </c:pt>
                <c:pt idx="53">
                  <c:v> 1253</c:v>
                </c:pt>
                <c:pt idx="54">
                  <c:v> 1254</c:v>
                </c:pt>
                <c:pt idx="55">
                  <c:v> 1255</c:v>
                </c:pt>
                <c:pt idx="56">
                  <c:v> 1256</c:v>
                </c:pt>
                <c:pt idx="57">
                  <c:v> 1257</c:v>
                </c:pt>
                <c:pt idx="58">
                  <c:v> 1258</c:v>
                </c:pt>
                <c:pt idx="59">
                  <c:v> 1259</c:v>
                </c:pt>
                <c:pt idx="60">
                  <c:v> 1260</c:v>
                </c:pt>
                <c:pt idx="61">
                  <c:v> 1261</c:v>
                </c:pt>
                <c:pt idx="62">
                  <c:v> 1262</c:v>
                </c:pt>
                <c:pt idx="63">
                  <c:v> 1263</c:v>
                </c:pt>
                <c:pt idx="64">
                  <c:v> 1264</c:v>
                </c:pt>
                <c:pt idx="65">
                  <c:v> 1265</c:v>
                </c:pt>
                <c:pt idx="66">
                  <c:v> 1266</c:v>
                </c:pt>
                <c:pt idx="67">
                  <c:v> 1267</c:v>
                </c:pt>
                <c:pt idx="68">
                  <c:v> 1268</c:v>
                </c:pt>
                <c:pt idx="69">
                  <c:v> 1269</c:v>
                </c:pt>
                <c:pt idx="70">
                  <c:v> 1270</c:v>
                </c:pt>
                <c:pt idx="71">
                  <c:v> 1271</c:v>
                </c:pt>
                <c:pt idx="72">
                  <c:v> 1272</c:v>
                </c:pt>
                <c:pt idx="73">
                  <c:v> 1273</c:v>
                </c:pt>
                <c:pt idx="74">
                  <c:v> 1274</c:v>
                </c:pt>
                <c:pt idx="75">
                  <c:v> 1275</c:v>
                </c:pt>
                <c:pt idx="76">
                  <c:v> 1276</c:v>
                </c:pt>
                <c:pt idx="77">
                  <c:v> 1277</c:v>
                </c:pt>
                <c:pt idx="78">
                  <c:v> 1278</c:v>
                </c:pt>
                <c:pt idx="79">
                  <c:v> 1279</c:v>
                </c:pt>
                <c:pt idx="80">
                  <c:v> 1280</c:v>
                </c:pt>
                <c:pt idx="81">
                  <c:v> 1281</c:v>
                </c:pt>
                <c:pt idx="82">
                  <c:v> 1282</c:v>
                </c:pt>
                <c:pt idx="83">
                  <c:v> 1283</c:v>
                </c:pt>
                <c:pt idx="84">
                  <c:v> 1284</c:v>
                </c:pt>
                <c:pt idx="85">
                  <c:v> 1285</c:v>
                </c:pt>
                <c:pt idx="86">
                  <c:v> 1286</c:v>
                </c:pt>
                <c:pt idx="87">
                  <c:v> 1287</c:v>
                </c:pt>
                <c:pt idx="88">
                  <c:v> 1288</c:v>
                </c:pt>
                <c:pt idx="89">
                  <c:v> 1289</c:v>
                </c:pt>
                <c:pt idx="90">
                  <c:v> 1290</c:v>
                </c:pt>
                <c:pt idx="91">
                  <c:v> 1291</c:v>
                </c:pt>
                <c:pt idx="92">
                  <c:v> 1292</c:v>
                </c:pt>
                <c:pt idx="93">
                  <c:v> 1293</c:v>
                </c:pt>
                <c:pt idx="94">
                  <c:v> 1294</c:v>
                </c:pt>
                <c:pt idx="95">
                  <c:v> 1295</c:v>
                </c:pt>
                <c:pt idx="96">
                  <c:v> 1296</c:v>
                </c:pt>
                <c:pt idx="97">
                  <c:v> 1297</c:v>
                </c:pt>
                <c:pt idx="98">
                  <c:v> 1298</c:v>
                </c:pt>
                <c:pt idx="99">
                  <c:v> 1299</c:v>
                </c:pt>
                <c:pt idx="100">
                  <c:v> 1300</c:v>
                </c:pt>
                <c:pt idx="101">
                  <c:v> 1301</c:v>
                </c:pt>
                <c:pt idx="102">
                  <c:v> 1302</c:v>
                </c:pt>
                <c:pt idx="103">
                  <c:v> 1303</c:v>
                </c:pt>
                <c:pt idx="104">
                  <c:v> 1304</c:v>
                </c:pt>
                <c:pt idx="105">
                  <c:v> 1305</c:v>
                </c:pt>
                <c:pt idx="106">
                  <c:v> 1306</c:v>
                </c:pt>
                <c:pt idx="107">
                  <c:v> 1307</c:v>
                </c:pt>
                <c:pt idx="108">
                  <c:v> 1308</c:v>
                </c:pt>
                <c:pt idx="109">
                  <c:v> 1309</c:v>
                </c:pt>
                <c:pt idx="110">
                  <c:v> 1310</c:v>
                </c:pt>
                <c:pt idx="111">
                  <c:v> 1311</c:v>
                </c:pt>
                <c:pt idx="112">
                  <c:v> 1312</c:v>
                </c:pt>
                <c:pt idx="113">
                  <c:v> 1313</c:v>
                </c:pt>
                <c:pt idx="114">
                  <c:v> 1314</c:v>
                </c:pt>
                <c:pt idx="115">
                  <c:v> 1315</c:v>
                </c:pt>
                <c:pt idx="116">
                  <c:v> 1316</c:v>
                </c:pt>
                <c:pt idx="117">
                  <c:v> 1317</c:v>
                </c:pt>
                <c:pt idx="118">
                  <c:v> 1318</c:v>
                </c:pt>
                <c:pt idx="119">
                  <c:v> 1319</c:v>
                </c:pt>
                <c:pt idx="120">
                  <c:v> 1320</c:v>
                </c:pt>
                <c:pt idx="121">
                  <c:v> 1321</c:v>
                </c:pt>
                <c:pt idx="122">
                  <c:v> 1322</c:v>
                </c:pt>
                <c:pt idx="123">
                  <c:v> 1323</c:v>
                </c:pt>
                <c:pt idx="124">
                  <c:v> 1324</c:v>
                </c:pt>
                <c:pt idx="125">
                  <c:v> 1325</c:v>
                </c:pt>
                <c:pt idx="126">
                  <c:v> 1326</c:v>
                </c:pt>
                <c:pt idx="127">
                  <c:v> 1327</c:v>
                </c:pt>
                <c:pt idx="128">
                  <c:v> 1328</c:v>
                </c:pt>
                <c:pt idx="129">
                  <c:v> 1329</c:v>
                </c:pt>
                <c:pt idx="130">
                  <c:v> 1330</c:v>
                </c:pt>
                <c:pt idx="131">
                  <c:v> 1331</c:v>
                </c:pt>
                <c:pt idx="132">
                  <c:v> 1332</c:v>
                </c:pt>
                <c:pt idx="133">
                  <c:v> 1333</c:v>
                </c:pt>
                <c:pt idx="134">
                  <c:v> 1334</c:v>
                </c:pt>
                <c:pt idx="135">
                  <c:v> 1335</c:v>
                </c:pt>
                <c:pt idx="136">
                  <c:v> 1336</c:v>
                </c:pt>
                <c:pt idx="137">
                  <c:v> 1337</c:v>
                </c:pt>
                <c:pt idx="138">
                  <c:v> 1338</c:v>
                </c:pt>
                <c:pt idx="139">
                  <c:v> 1339</c:v>
                </c:pt>
                <c:pt idx="140">
                  <c:v> 1340</c:v>
                </c:pt>
                <c:pt idx="141">
                  <c:v> 1341</c:v>
                </c:pt>
                <c:pt idx="142">
                  <c:v> 1342</c:v>
                </c:pt>
                <c:pt idx="143">
                  <c:v> 1343</c:v>
                </c:pt>
                <c:pt idx="144">
                  <c:v> 1344</c:v>
                </c:pt>
                <c:pt idx="145">
                  <c:v> 1345</c:v>
                </c:pt>
                <c:pt idx="146">
                  <c:v> 1346</c:v>
                </c:pt>
                <c:pt idx="147">
                  <c:v> 1347</c:v>
                </c:pt>
                <c:pt idx="148">
                  <c:v> 1348</c:v>
                </c:pt>
                <c:pt idx="149">
                  <c:v> 1349</c:v>
                </c:pt>
                <c:pt idx="150">
                  <c:v> 1350</c:v>
                </c:pt>
              </c:strCache>
            </c:strRef>
          </c:cat>
          <c:val>
            <c:numRef>
              <c:f>'Enter Data 1'!$I$1203:$I$1353</c:f>
              <c:numCache>
                <c:formatCode>General</c:formatCode>
                <c:ptCount val="151"/>
              </c:numCache>
            </c:numRef>
          </c:val>
          <c:smooth val="0"/>
          <c:extLst>
            <c:ext xmlns:c16="http://schemas.microsoft.com/office/drawing/2014/chart" uri="{C3380CC4-5D6E-409C-BE32-E72D297353CC}">
              <c16:uniqueId val="{00000002-DC2A-3A43-9D3E-31E8C853542C}"/>
            </c:ext>
          </c:extLst>
        </c:ser>
        <c:ser>
          <c:idx val="2"/>
          <c:order val="2"/>
          <c:spPr>
            <a:ln w="28575" cap="rnd">
              <a:noFill/>
              <a:round/>
            </a:ln>
            <a:effectLst/>
          </c:spPr>
          <c:marker>
            <c:symbol val="circle"/>
            <c:size val="4"/>
            <c:spPr>
              <a:noFill/>
              <a:ln w="3175">
                <a:solidFill>
                  <a:schemeClr val="accent6">
                    <a:lumMod val="60000"/>
                    <a:lumOff val="40000"/>
                  </a:schemeClr>
                </a:solidFill>
              </a:ln>
              <a:effectLst/>
            </c:spPr>
          </c:marker>
          <c:cat>
            <c:strRef>
              <c:f>'Enter Data 1'!$B$1203:$C$1353</c:f>
              <c:strCache>
                <c:ptCount val="151"/>
                <c:pt idx="0">
                  <c:v> 1200</c:v>
                </c:pt>
                <c:pt idx="1">
                  <c:v> 1201</c:v>
                </c:pt>
                <c:pt idx="2">
                  <c:v> 1202</c:v>
                </c:pt>
                <c:pt idx="3">
                  <c:v> 1203</c:v>
                </c:pt>
                <c:pt idx="4">
                  <c:v> 1204</c:v>
                </c:pt>
                <c:pt idx="5">
                  <c:v> 1205</c:v>
                </c:pt>
                <c:pt idx="6">
                  <c:v> 1206</c:v>
                </c:pt>
                <c:pt idx="7">
                  <c:v> 1207</c:v>
                </c:pt>
                <c:pt idx="8">
                  <c:v> 1208</c:v>
                </c:pt>
                <c:pt idx="9">
                  <c:v> 1209</c:v>
                </c:pt>
                <c:pt idx="10">
                  <c:v> 1210</c:v>
                </c:pt>
                <c:pt idx="11">
                  <c:v> 1211</c:v>
                </c:pt>
                <c:pt idx="12">
                  <c:v> 1212</c:v>
                </c:pt>
                <c:pt idx="13">
                  <c:v> 1213</c:v>
                </c:pt>
                <c:pt idx="14">
                  <c:v> 1214</c:v>
                </c:pt>
                <c:pt idx="15">
                  <c:v> 1215</c:v>
                </c:pt>
                <c:pt idx="16">
                  <c:v> 1216</c:v>
                </c:pt>
                <c:pt idx="17">
                  <c:v> 1217</c:v>
                </c:pt>
                <c:pt idx="18">
                  <c:v> 1218</c:v>
                </c:pt>
                <c:pt idx="19">
                  <c:v> 1219</c:v>
                </c:pt>
                <c:pt idx="20">
                  <c:v> 1220</c:v>
                </c:pt>
                <c:pt idx="21">
                  <c:v> 1221</c:v>
                </c:pt>
                <c:pt idx="22">
                  <c:v> 1222</c:v>
                </c:pt>
                <c:pt idx="23">
                  <c:v> 1223</c:v>
                </c:pt>
                <c:pt idx="24">
                  <c:v> 1224</c:v>
                </c:pt>
                <c:pt idx="25">
                  <c:v> 1225</c:v>
                </c:pt>
                <c:pt idx="26">
                  <c:v> 1226</c:v>
                </c:pt>
                <c:pt idx="27">
                  <c:v> 1227</c:v>
                </c:pt>
                <c:pt idx="28">
                  <c:v> 1228</c:v>
                </c:pt>
                <c:pt idx="29">
                  <c:v> 1229</c:v>
                </c:pt>
                <c:pt idx="30">
                  <c:v> 1230</c:v>
                </c:pt>
                <c:pt idx="31">
                  <c:v> 1231</c:v>
                </c:pt>
                <c:pt idx="32">
                  <c:v> 1232</c:v>
                </c:pt>
                <c:pt idx="33">
                  <c:v> 1233</c:v>
                </c:pt>
                <c:pt idx="34">
                  <c:v> 1234</c:v>
                </c:pt>
                <c:pt idx="35">
                  <c:v> 1235</c:v>
                </c:pt>
                <c:pt idx="36">
                  <c:v> 1236</c:v>
                </c:pt>
                <c:pt idx="37">
                  <c:v> 1237</c:v>
                </c:pt>
                <c:pt idx="38">
                  <c:v> 1238</c:v>
                </c:pt>
                <c:pt idx="39">
                  <c:v> 1239</c:v>
                </c:pt>
                <c:pt idx="40">
                  <c:v> 1240</c:v>
                </c:pt>
                <c:pt idx="41">
                  <c:v> 1241</c:v>
                </c:pt>
                <c:pt idx="42">
                  <c:v> 1242</c:v>
                </c:pt>
                <c:pt idx="43">
                  <c:v> 1243</c:v>
                </c:pt>
                <c:pt idx="44">
                  <c:v> 1244</c:v>
                </c:pt>
                <c:pt idx="45">
                  <c:v> 1245</c:v>
                </c:pt>
                <c:pt idx="46">
                  <c:v> 1246</c:v>
                </c:pt>
                <c:pt idx="47">
                  <c:v> 1247</c:v>
                </c:pt>
                <c:pt idx="48">
                  <c:v> 1248</c:v>
                </c:pt>
                <c:pt idx="49">
                  <c:v> 1249</c:v>
                </c:pt>
                <c:pt idx="50">
                  <c:v> 1250</c:v>
                </c:pt>
                <c:pt idx="51">
                  <c:v> 1251</c:v>
                </c:pt>
                <c:pt idx="52">
                  <c:v> 1252</c:v>
                </c:pt>
                <c:pt idx="53">
                  <c:v> 1253</c:v>
                </c:pt>
                <c:pt idx="54">
                  <c:v> 1254</c:v>
                </c:pt>
                <c:pt idx="55">
                  <c:v> 1255</c:v>
                </c:pt>
                <c:pt idx="56">
                  <c:v> 1256</c:v>
                </c:pt>
                <c:pt idx="57">
                  <c:v> 1257</c:v>
                </c:pt>
                <c:pt idx="58">
                  <c:v> 1258</c:v>
                </c:pt>
                <c:pt idx="59">
                  <c:v> 1259</c:v>
                </c:pt>
                <c:pt idx="60">
                  <c:v> 1260</c:v>
                </c:pt>
                <c:pt idx="61">
                  <c:v> 1261</c:v>
                </c:pt>
                <c:pt idx="62">
                  <c:v> 1262</c:v>
                </c:pt>
                <c:pt idx="63">
                  <c:v> 1263</c:v>
                </c:pt>
                <c:pt idx="64">
                  <c:v> 1264</c:v>
                </c:pt>
                <c:pt idx="65">
                  <c:v> 1265</c:v>
                </c:pt>
                <c:pt idx="66">
                  <c:v> 1266</c:v>
                </c:pt>
                <c:pt idx="67">
                  <c:v> 1267</c:v>
                </c:pt>
                <c:pt idx="68">
                  <c:v> 1268</c:v>
                </c:pt>
                <c:pt idx="69">
                  <c:v> 1269</c:v>
                </c:pt>
                <c:pt idx="70">
                  <c:v> 1270</c:v>
                </c:pt>
                <c:pt idx="71">
                  <c:v> 1271</c:v>
                </c:pt>
                <c:pt idx="72">
                  <c:v> 1272</c:v>
                </c:pt>
                <c:pt idx="73">
                  <c:v> 1273</c:v>
                </c:pt>
                <c:pt idx="74">
                  <c:v> 1274</c:v>
                </c:pt>
                <c:pt idx="75">
                  <c:v> 1275</c:v>
                </c:pt>
                <c:pt idx="76">
                  <c:v> 1276</c:v>
                </c:pt>
                <c:pt idx="77">
                  <c:v> 1277</c:v>
                </c:pt>
                <c:pt idx="78">
                  <c:v> 1278</c:v>
                </c:pt>
                <c:pt idx="79">
                  <c:v> 1279</c:v>
                </c:pt>
                <c:pt idx="80">
                  <c:v> 1280</c:v>
                </c:pt>
                <c:pt idx="81">
                  <c:v> 1281</c:v>
                </c:pt>
                <c:pt idx="82">
                  <c:v> 1282</c:v>
                </c:pt>
                <c:pt idx="83">
                  <c:v> 1283</c:v>
                </c:pt>
                <c:pt idx="84">
                  <c:v> 1284</c:v>
                </c:pt>
                <c:pt idx="85">
                  <c:v> 1285</c:v>
                </c:pt>
                <c:pt idx="86">
                  <c:v> 1286</c:v>
                </c:pt>
                <c:pt idx="87">
                  <c:v> 1287</c:v>
                </c:pt>
                <c:pt idx="88">
                  <c:v> 1288</c:v>
                </c:pt>
                <c:pt idx="89">
                  <c:v> 1289</c:v>
                </c:pt>
                <c:pt idx="90">
                  <c:v> 1290</c:v>
                </c:pt>
                <c:pt idx="91">
                  <c:v> 1291</c:v>
                </c:pt>
                <c:pt idx="92">
                  <c:v> 1292</c:v>
                </c:pt>
                <c:pt idx="93">
                  <c:v> 1293</c:v>
                </c:pt>
                <c:pt idx="94">
                  <c:v> 1294</c:v>
                </c:pt>
                <c:pt idx="95">
                  <c:v> 1295</c:v>
                </c:pt>
                <c:pt idx="96">
                  <c:v> 1296</c:v>
                </c:pt>
                <c:pt idx="97">
                  <c:v> 1297</c:v>
                </c:pt>
                <c:pt idx="98">
                  <c:v> 1298</c:v>
                </c:pt>
                <c:pt idx="99">
                  <c:v> 1299</c:v>
                </c:pt>
                <c:pt idx="100">
                  <c:v> 1300</c:v>
                </c:pt>
                <c:pt idx="101">
                  <c:v> 1301</c:v>
                </c:pt>
                <c:pt idx="102">
                  <c:v> 1302</c:v>
                </c:pt>
                <c:pt idx="103">
                  <c:v> 1303</c:v>
                </c:pt>
                <c:pt idx="104">
                  <c:v> 1304</c:v>
                </c:pt>
                <c:pt idx="105">
                  <c:v> 1305</c:v>
                </c:pt>
                <c:pt idx="106">
                  <c:v> 1306</c:v>
                </c:pt>
                <c:pt idx="107">
                  <c:v> 1307</c:v>
                </c:pt>
                <c:pt idx="108">
                  <c:v> 1308</c:v>
                </c:pt>
                <c:pt idx="109">
                  <c:v> 1309</c:v>
                </c:pt>
                <c:pt idx="110">
                  <c:v> 1310</c:v>
                </c:pt>
                <c:pt idx="111">
                  <c:v> 1311</c:v>
                </c:pt>
                <c:pt idx="112">
                  <c:v> 1312</c:v>
                </c:pt>
                <c:pt idx="113">
                  <c:v> 1313</c:v>
                </c:pt>
                <c:pt idx="114">
                  <c:v> 1314</c:v>
                </c:pt>
                <c:pt idx="115">
                  <c:v> 1315</c:v>
                </c:pt>
                <c:pt idx="116">
                  <c:v> 1316</c:v>
                </c:pt>
                <c:pt idx="117">
                  <c:v> 1317</c:v>
                </c:pt>
                <c:pt idx="118">
                  <c:v> 1318</c:v>
                </c:pt>
                <c:pt idx="119">
                  <c:v> 1319</c:v>
                </c:pt>
                <c:pt idx="120">
                  <c:v> 1320</c:v>
                </c:pt>
                <c:pt idx="121">
                  <c:v> 1321</c:v>
                </c:pt>
                <c:pt idx="122">
                  <c:v> 1322</c:v>
                </c:pt>
                <c:pt idx="123">
                  <c:v> 1323</c:v>
                </c:pt>
                <c:pt idx="124">
                  <c:v> 1324</c:v>
                </c:pt>
                <c:pt idx="125">
                  <c:v> 1325</c:v>
                </c:pt>
                <c:pt idx="126">
                  <c:v> 1326</c:v>
                </c:pt>
                <c:pt idx="127">
                  <c:v> 1327</c:v>
                </c:pt>
                <c:pt idx="128">
                  <c:v> 1328</c:v>
                </c:pt>
                <c:pt idx="129">
                  <c:v> 1329</c:v>
                </c:pt>
                <c:pt idx="130">
                  <c:v> 1330</c:v>
                </c:pt>
                <c:pt idx="131">
                  <c:v> 1331</c:v>
                </c:pt>
                <c:pt idx="132">
                  <c:v> 1332</c:v>
                </c:pt>
                <c:pt idx="133">
                  <c:v> 1333</c:v>
                </c:pt>
                <c:pt idx="134">
                  <c:v> 1334</c:v>
                </c:pt>
                <c:pt idx="135">
                  <c:v> 1335</c:v>
                </c:pt>
                <c:pt idx="136">
                  <c:v> 1336</c:v>
                </c:pt>
                <c:pt idx="137">
                  <c:v> 1337</c:v>
                </c:pt>
                <c:pt idx="138">
                  <c:v> 1338</c:v>
                </c:pt>
                <c:pt idx="139">
                  <c:v> 1339</c:v>
                </c:pt>
                <c:pt idx="140">
                  <c:v> 1340</c:v>
                </c:pt>
                <c:pt idx="141">
                  <c:v> 1341</c:v>
                </c:pt>
                <c:pt idx="142">
                  <c:v> 1342</c:v>
                </c:pt>
                <c:pt idx="143">
                  <c:v> 1343</c:v>
                </c:pt>
                <c:pt idx="144">
                  <c:v> 1344</c:v>
                </c:pt>
                <c:pt idx="145">
                  <c:v> 1345</c:v>
                </c:pt>
                <c:pt idx="146">
                  <c:v> 1346</c:v>
                </c:pt>
                <c:pt idx="147">
                  <c:v> 1347</c:v>
                </c:pt>
                <c:pt idx="148">
                  <c:v> 1348</c:v>
                </c:pt>
                <c:pt idx="149">
                  <c:v> 1349</c:v>
                </c:pt>
                <c:pt idx="150">
                  <c:v> 1350</c:v>
                </c:pt>
              </c:strCache>
            </c:strRef>
          </c:cat>
          <c:val>
            <c:numRef>
              <c:f>'Enter Data 1'!$K$1203:$K$1353</c:f>
              <c:numCache>
                <c:formatCode>General</c:formatCode>
                <c:ptCount val="151"/>
              </c:numCache>
            </c:numRef>
          </c:val>
          <c:smooth val="0"/>
          <c:extLst>
            <c:ext xmlns:c16="http://schemas.microsoft.com/office/drawing/2014/chart" uri="{C3380CC4-5D6E-409C-BE32-E72D297353CC}">
              <c16:uniqueId val="{00000003-DC2A-3A43-9D3E-31E8C853542C}"/>
            </c:ext>
          </c:extLst>
        </c:ser>
        <c:ser>
          <c:idx val="3"/>
          <c:order val="3"/>
          <c:spPr>
            <a:ln w="12700" cap="rnd">
              <a:noFill/>
              <a:round/>
            </a:ln>
            <a:effectLst/>
          </c:spPr>
          <c:marker>
            <c:symbol val="circle"/>
            <c:size val="4"/>
            <c:spPr>
              <a:solidFill>
                <a:schemeClr val="accent6">
                  <a:lumMod val="60000"/>
                  <a:lumOff val="40000"/>
                </a:schemeClr>
              </a:solidFill>
              <a:ln w="3175">
                <a:solidFill>
                  <a:schemeClr val="accent6">
                    <a:lumMod val="60000"/>
                    <a:lumOff val="40000"/>
                  </a:schemeClr>
                </a:solidFill>
              </a:ln>
              <a:effectLst/>
            </c:spPr>
          </c:marker>
          <c:cat>
            <c:strRef>
              <c:f>'Enter Data 1'!$B$1203:$C$1353</c:f>
              <c:strCache>
                <c:ptCount val="151"/>
                <c:pt idx="0">
                  <c:v> 1200</c:v>
                </c:pt>
                <c:pt idx="1">
                  <c:v> 1201</c:v>
                </c:pt>
                <c:pt idx="2">
                  <c:v> 1202</c:v>
                </c:pt>
                <c:pt idx="3">
                  <c:v> 1203</c:v>
                </c:pt>
                <c:pt idx="4">
                  <c:v> 1204</c:v>
                </c:pt>
                <c:pt idx="5">
                  <c:v> 1205</c:v>
                </c:pt>
                <c:pt idx="6">
                  <c:v> 1206</c:v>
                </c:pt>
                <c:pt idx="7">
                  <c:v> 1207</c:v>
                </c:pt>
                <c:pt idx="8">
                  <c:v> 1208</c:v>
                </c:pt>
                <c:pt idx="9">
                  <c:v> 1209</c:v>
                </c:pt>
                <c:pt idx="10">
                  <c:v> 1210</c:v>
                </c:pt>
                <c:pt idx="11">
                  <c:v> 1211</c:v>
                </c:pt>
                <c:pt idx="12">
                  <c:v> 1212</c:v>
                </c:pt>
                <c:pt idx="13">
                  <c:v> 1213</c:v>
                </c:pt>
                <c:pt idx="14">
                  <c:v> 1214</c:v>
                </c:pt>
                <c:pt idx="15">
                  <c:v> 1215</c:v>
                </c:pt>
                <c:pt idx="16">
                  <c:v> 1216</c:v>
                </c:pt>
                <c:pt idx="17">
                  <c:v> 1217</c:v>
                </c:pt>
                <c:pt idx="18">
                  <c:v> 1218</c:v>
                </c:pt>
                <c:pt idx="19">
                  <c:v> 1219</c:v>
                </c:pt>
                <c:pt idx="20">
                  <c:v> 1220</c:v>
                </c:pt>
                <c:pt idx="21">
                  <c:v> 1221</c:v>
                </c:pt>
                <c:pt idx="22">
                  <c:v> 1222</c:v>
                </c:pt>
                <c:pt idx="23">
                  <c:v> 1223</c:v>
                </c:pt>
                <c:pt idx="24">
                  <c:v> 1224</c:v>
                </c:pt>
                <c:pt idx="25">
                  <c:v> 1225</c:v>
                </c:pt>
                <c:pt idx="26">
                  <c:v> 1226</c:v>
                </c:pt>
                <c:pt idx="27">
                  <c:v> 1227</c:v>
                </c:pt>
                <c:pt idx="28">
                  <c:v> 1228</c:v>
                </c:pt>
                <c:pt idx="29">
                  <c:v> 1229</c:v>
                </c:pt>
                <c:pt idx="30">
                  <c:v> 1230</c:v>
                </c:pt>
                <c:pt idx="31">
                  <c:v> 1231</c:v>
                </c:pt>
                <c:pt idx="32">
                  <c:v> 1232</c:v>
                </c:pt>
                <c:pt idx="33">
                  <c:v> 1233</c:v>
                </c:pt>
                <c:pt idx="34">
                  <c:v> 1234</c:v>
                </c:pt>
                <c:pt idx="35">
                  <c:v> 1235</c:v>
                </c:pt>
                <c:pt idx="36">
                  <c:v> 1236</c:v>
                </c:pt>
                <c:pt idx="37">
                  <c:v> 1237</c:v>
                </c:pt>
                <c:pt idx="38">
                  <c:v> 1238</c:v>
                </c:pt>
                <c:pt idx="39">
                  <c:v> 1239</c:v>
                </c:pt>
                <c:pt idx="40">
                  <c:v> 1240</c:v>
                </c:pt>
                <c:pt idx="41">
                  <c:v> 1241</c:v>
                </c:pt>
                <c:pt idx="42">
                  <c:v> 1242</c:v>
                </c:pt>
                <c:pt idx="43">
                  <c:v> 1243</c:v>
                </c:pt>
                <c:pt idx="44">
                  <c:v> 1244</c:v>
                </c:pt>
                <c:pt idx="45">
                  <c:v> 1245</c:v>
                </c:pt>
                <c:pt idx="46">
                  <c:v> 1246</c:v>
                </c:pt>
                <c:pt idx="47">
                  <c:v> 1247</c:v>
                </c:pt>
                <c:pt idx="48">
                  <c:v> 1248</c:v>
                </c:pt>
                <c:pt idx="49">
                  <c:v> 1249</c:v>
                </c:pt>
                <c:pt idx="50">
                  <c:v> 1250</c:v>
                </c:pt>
                <c:pt idx="51">
                  <c:v> 1251</c:v>
                </c:pt>
                <c:pt idx="52">
                  <c:v> 1252</c:v>
                </c:pt>
                <c:pt idx="53">
                  <c:v> 1253</c:v>
                </c:pt>
                <c:pt idx="54">
                  <c:v> 1254</c:v>
                </c:pt>
                <c:pt idx="55">
                  <c:v> 1255</c:v>
                </c:pt>
                <c:pt idx="56">
                  <c:v> 1256</c:v>
                </c:pt>
                <c:pt idx="57">
                  <c:v> 1257</c:v>
                </c:pt>
                <c:pt idx="58">
                  <c:v> 1258</c:v>
                </c:pt>
                <c:pt idx="59">
                  <c:v> 1259</c:v>
                </c:pt>
                <c:pt idx="60">
                  <c:v> 1260</c:v>
                </c:pt>
                <c:pt idx="61">
                  <c:v> 1261</c:v>
                </c:pt>
                <c:pt idx="62">
                  <c:v> 1262</c:v>
                </c:pt>
                <c:pt idx="63">
                  <c:v> 1263</c:v>
                </c:pt>
                <c:pt idx="64">
                  <c:v> 1264</c:v>
                </c:pt>
                <c:pt idx="65">
                  <c:v> 1265</c:v>
                </c:pt>
                <c:pt idx="66">
                  <c:v> 1266</c:v>
                </c:pt>
                <c:pt idx="67">
                  <c:v> 1267</c:v>
                </c:pt>
                <c:pt idx="68">
                  <c:v> 1268</c:v>
                </c:pt>
                <c:pt idx="69">
                  <c:v> 1269</c:v>
                </c:pt>
                <c:pt idx="70">
                  <c:v> 1270</c:v>
                </c:pt>
                <c:pt idx="71">
                  <c:v> 1271</c:v>
                </c:pt>
                <c:pt idx="72">
                  <c:v> 1272</c:v>
                </c:pt>
                <c:pt idx="73">
                  <c:v> 1273</c:v>
                </c:pt>
                <c:pt idx="74">
                  <c:v> 1274</c:v>
                </c:pt>
                <c:pt idx="75">
                  <c:v> 1275</c:v>
                </c:pt>
                <c:pt idx="76">
                  <c:v> 1276</c:v>
                </c:pt>
                <c:pt idx="77">
                  <c:v> 1277</c:v>
                </c:pt>
                <c:pt idx="78">
                  <c:v> 1278</c:v>
                </c:pt>
                <c:pt idx="79">
                  <c:v> 1279</c:v>
                </c:pt>
                <c:pt idx="80">
                  <c:v> 1280</c:v>
                </c:pt>
                <c:pt idx="81">
                  <c:v> 1281</c:v>
                </c:pt>
                <c:pt idx="82">
                  <c:v> 1282</c:v>
                </c:pt>
                <c:pt idx="83">
                  <c:v> 1283</c:v>
                </c:pt>
                <c:pt idx="84">
                  <c:v> 1284</c:v>
                </c:pt>
                <c:pt idx="85">
                  <c:v> 1285</c:v>
                </c:pt>
                <c:pt idx="86">
                  <c:v> 1286</c:v>
                </c:pt>
                <c:pt idx="87">
                  <c:v> 1287</c:v>
                </c:pt>
                <c:pt idx="88">
                  <c:v> 1288</c:v>
                </c:pt>
                <c:pt idx="89">
                  <c:v> 1289</c:v>
                </c:pt>
                <c:pt idx="90">
                  <c:v> 1290</c:v>
                </c:pt>
                <c:pt idx="91">
                  <c:v> 1291</c:v>
                </c:pt>
                <c:pt idx="92">
                  <c:v> 1292</c:v>
                </c:pt>
                <c:pt idx="93">
                  <c:v> 1293</c:v>
                </c:pt>
                <c:pt idx="94">
                  <c:v> 1294</c:v>
                </c:pt>
                <c:pt idx="95">
                  <c:v> 1295</c:v>
                </c:pt>
                <c:pt idx="96">
                  <c:v> 1296</c:v>
                </c:pt>
                <c:pt idx="97">
                  <c:v> 1297</c:v>
                </c:pt>
                <c:pt idx="98">
                  <c:v> 1298</c:v>
                </c:pt>
                <c:pt idx="99">
                  <c:v> 1299</c:v>
                </c:pt>
                <c:pt idx="100">
                  <c:v> 1300</c:v>
                </c:pt>
                <c:pt idx="101">
                  <c:v> 1301</c:v>
                </c:pt>
                <c:pt idx="102">
                  <c:v> 1302</c:v>
                </c:pt>
                <c:pt idx="103">
                  <c:v> 1303</c:v>
                </c:pt>
                <c:pt idx="104">
                  <c:v> 1304</c:v>
                </c:pt>
                <c:pt idx="105">
                  <c:v> 1305</c:v>
                </c:pt>
                <c:pt idx="106">
                  <c:v> 1306</c:v>
                </c:pt>
                <c:pt idx="107">
                  <c:v> 1307</c:v>
                </c:pt>
                <c:pt idx="108">
                  <c:v> 1308</c:v>
                </c:pt>
                <c:pt idx="109">
                  <c:v> 1309</c:v>
                </c:pt>
                <c:pt idx="110">
                  <c:v> 1310</c:v>
                </c:pt>
                <c:pt idx="111">
                  <c:v> 1311</c:v>
                </c:pt>
                <c:pt idx="112">
                  <c:v> 1312</c:v>
                </c:pt>
                <c:pt idx="113">
                  <c:v> 1313</c:v>
                </c:pt>
                <c:pt idx="114">
                  <c:v> 1314</c:v>
                </c:pt>
                <c:pt idx="115">
                  <c:v> 1315</c:v>
                </c:pt>
                <c:pt idx="116">
                  <c:v> 1316</c:v>
                </c:pt>
                <c:pt idx="117">
                  <c:v> 1317</c:v>
                </c:pt>
                <c:pt idx="118">
                  <c:v> 1318</c:v>
                </c:pt>
                <c:pt idx="119">
                  <c:v> 1319</c:v>
                </c:pt>
                <c:pt idx="120">
                  <c:v> 1320</c:v>
                </c:pt>
                <c:pt idx="121">
                  <c:v> 1321</c:v>
                </c:pt>
                <c:pt idx="122">
                  <c:v> 1322</c:v>
                </c:pt>
                <c:pt idx="123">
                  <c:v> 1323</c:v>
                </c:pt>
                <c:pt idx="124">
                  <c:v> 1324</c:v>
                </c:pt>
                <c:pt idx="125">
                  <c:v> 1325</c:v>
                </c:pt>
                <c:pt idx="126">
                  <c:v> 1326</c:v>
                </c:pt>
                <c:pt idx="127">
                  <c:v> 1327</c:v>
                </c:pt>
                <c:pt idx="128">
                  <c:v> 1328</c:v>
                </c:pt>
                <c:pt idx="129">
                  <c:v> 1329</c:v>
                </c:pt>
                <c:pt idx="130">
                  <c:v> 1330</c:v>
                </c:pt>
                <c:pt idx="131">
                  <c:v> 1331</c:v>
                </c:pt>
                <c:pt idx="132">
                  <c:v> 1332</c:v>
                </c:pt>
                <c:pt idx="133">
                  <c:v> 1333</c:v>
                </c:pt>
                <c:pt idx="134">
                  <c:v> 1334</c:v>
                </c:pt>
                <c:pt idx="135">
                  <c:v> 1335</c:v>
                </c:pt>
                <c:pt idx="136">
                  <c:v> 1336</c:v>
                </c:pt>
                <c:pt idx="137">
                  <c:v> 1337</c:v>
                </c:pt>
                <c:pt idx="138">
                  <c:v> 1338</c:v>
                </c:pt>
                <c:pt idx="139">
                  <c:v> 1339</c:v>
                </c:pt>
                <c:pt idx="140">
                  <c:v> 1340</c:v>
                </c:pt>
                <c:pt idx="141">
                  <c:v> 1341</c:v>
                </c:pt>
                <c:pt idx="142">
                  <c:v> 1342</c:v>
                </c:pt>
                <c:pt idx="143">
                  <c:v> 1343</c:v>
                </c:pt>
                <c:pt idx="144">
                  <c:v> 1344</c:v>
                </c:pt>
                <c:pt idx="145">
                  <c:v> 1345</c:v>
                </c:pt>
                <c:pt idx="146">
                  <c:v> 1346</c:v>
                </c:pt>
                <c:pt idx="147">
                  <c:v> 1347</c:v>
                </c:pt>
                <c:pt idx="148">
                  <c:v> 1348</c:v>
                </c:pt>
                <c:pt idx="149">
                  <c:v> 1349</c:v>
                </c:pt>
                <c:pt idx="150">
                  <c:v> 1350</c:v>
                </c:pt>
              </c:strCache>
            </c:strRef>
          </c:cat>
          <c:val>
            <c:numRef>
              <c:f>'Enter Data 1'!$L$1203:$L$1353</c:f>
              <c:numCache>
                <c:formatCode>General</c:formatCode>
                <c:ptCount val="151"/>
              </c:numCache>
            </c:numRef>
          </c:val>
          <c:smooth val="0"/>
          <c:extLst>
            <c:ext xmlns:c16="http://schemas.microsoft.com/office/drawing/2014/chart" uri="{C3380CC4-5D6E-409C-BE32-E72D297353CC}">
              <c16:uniqueId val="{00000004-DC2A-3A43-9D3E-31E8C853542C}"/>
            </c:ext>
          </c:extLst>
        </c:ser>
        <c:ser>
          <c:idx val="4"/>
          <c:order val="4"/>
          <c:spPr>
            <a:ln w="12700" cap="rnd">
              <a:noFill/>
              <a:round/>
            </a:ln>
            <a:effectLst/>
          </c:spPr>
          <c:marker>
            <c:symbol val="circle"/>
            <c:size val="4"/>
            <c:spPr>
              <a:noFill/>
              <a:ln w="3175">
                <a:solidFill>
                  <a:schemeClr val="accent6">
                    <a:lumMod val="60000"/>
                    <a:lumOff val="40000"/>
                  </a:schemeClr>
                </a:solidFill>
              </a:ln>
              <a:effectLst/>
            </c:spPr>
          </c:marker>
          <c:cat>
            <c:strRef>
              <c:f>'Enter Data 1'!$B$1203:$C$1353</c:f>
              <c:strCache>
                <c:ptCount val="151"/>
                <c:pt idx="0">
                  <c:v> 1200</c:v>
                </c:pt>
                <c:pt idx="1">
                  <c:v> 1201</c:v>
                </c:pt>
                <c:pt idx="2">
                  <c:v> 1202</c:v>
                </c:pt>
                <c:pt idx="3">
                  <c:v> 1203</c:v>
                </c:pt>
                <c:pt idx="4">
                  <c:v> 1204</c:v>
                </c:pt>
                <c:pt idx="5">
                  <c:v> 1205</c:v>
                </c:pt>
                <c:pt idx="6">
                  <c:v> 1206</c:v>
                </c:pt>
                <c:pt idx="7">
                  <c:v> 1207</c:v>
                </c:pt>
                <c:pt idx="8">
                  <c:v> 1208</c:v>
                </c:pt>
                <c:pt idx="9">
                  <c:v> 1209</c:v>
                </c:pt>
                <c:pt idx="10">
                  <c:v> 1210</c:v>
                </c:pt>
                <c:pt idx="11">
                  <c:v> 1211</c:v>
                </c:pt>
                <c:pt idx="12">
                  <c:v> 1212</c:v>
                </c:pt>
                <c:pt idx="13">
                  <c:v> 1213</c:v>
                </c:pt>
                <c:pt idx="14">
                  <c:v> 1214</c:v>
                </c:pt>
                <c:pt idx="15">
                  <c:v> 1215</c:v>
                </c:pt>
                <c:pt idx="16">
                  <c:v> 1216</c:v>
                </c:pt>
                <c:pt idx="17">
                  <c:v> 1217</c:v>
                </c:pt>
                <c:pt idx="18">
                  <c:v> 1218</c:v>
                </c:pt>
                <c:pt idx="19">
                  <c:v> 1219</c:v>
                </c:pt>
                <c:pt idx="20">
                  <c:v> 1220</c:v>
                </c:pt>
                <c:pt idx="21">
                  <c:v> 1221</c:v>
                </c:pt>
                <c:pt idx="22">
                  <c:v> 1222</c:v>
                </c:pt>
                <c:pt idx="23">
                  <c:v> 1223</c:v>
                </c:pt>
                <c:pt idx="24">
                  <c:v> 1224</c:v>
                </c:pt>
                <c:pt idx="25">
                  <c:v> 1225</c:v>
                </c:pt>
                <c:pt idx="26">
                  <c:v> 1226</c:v>
                </c:pt>
                <c:pt idx="27">
                  <c:v> 1227</c:v>
                </c:pt>
                <c:pt idx="28">
                  <c:v> 1228</c:v>
                </c:pt>
                <c:pt idx="29">
                  <c:v> 1229</c:v>
                </c:pt>
                <c:pt idx="30">
                  <c:v> 1230</c:v>
                </c:pt>
                <c:pt idx="31">
                  <c:v> 1231</c:v>
                </c:pt>
                <c:pt idx="32">
                  <c:v> 1232</c:v>
                </c:pt>
                <c:pt idx="33">
                  <c:v> 1233</c:v>
                </c:pt>
                <c:pt idx="34">
                  <c:v> 1234</c:v>
                </c:pt>
                <c:pt idx="35">
                  <c:v> 1235</c:v>
                </c:pt>
                <c:pt idx="36">
                  <c:v> 1236</c:v>
                </c:pt>
                <c:pt idx="37">
                  <c:v> 1237</c:v>
                </c:pt>
                <c:pt idx="38">
                  <c:v> 1238</c:v>
                </c:pt>
                <c:pt idx="39">
                  <c:v> 1239</c:v>
                </c:pt>
                <c:pt idx="40">
                  <c:v> 1240</c:v>
                </c:pt>
                <c:pt idx="41">
                  <c:v> 1241</c:v>
                </c:pt>
                <c:pt idx="42">
                  <c:v> 1242</c:v>
                </c:pt>
                <c:pt idx="43">
                  <c:v> 1243</c:v>
                </c:pt>
                <c:pt idx="44">
                  <c:v> 1244</c:v>
                </c:pt>
                <c:pt idx="45">
                  <c:v> 1245</c:v>
                </c:pt>
                <c:pt idx="46">
                  <c:v> 1246</c:v>
                </c:pt>
                <c:pt idx="47">
                  <c:v> 1247</c:v>
                </c:pt>
                <c:pt idx="48">
                  <c:v> 1248</c:v>
                </c:pt>
                <c:pt idx="49">
                  <c:v> 1249</c:v>
                </c:pt>
                <c:pt idx="50">
                  <c:v> 1250</c:v>
                </c:pt>
                <c:pt idx="51">
                  <c:v> 1251</c:v>
                </c:pt>
                <c:pt idx="52">
                  <c:v> 1252</c:v>
                </c:pt>
                <c:pt idx="53">
                  <c:v> 1253</c:v>
                </c:pt>
                <c:pt idx="54">
                  <c:v> 1254</c:v>
                </c:pt>
                <c:pt idx="55">
                  <c:v> 1255</c:v>
                </c:pt>
                <c:pt idx="56">
                  <c:v> 1256</c:v>
                </c:pt>
                <c:pt idx="57">
                  <c:v> 1257</c:v>
                </c:pt>
                <c:pt idx="58">
                  <c:v> 1258</c:v>
                </c:pt>
                <c:pt idx="59">
                  <c:v> 1259</c:v>
                </c:pt>
                <c:pt idx="60">
                  <c:v> 1260</c:v>
                </c:pt>
                <c:pt idx="61">
                  <c:v> 1261</c:v>
                </c:pt>
                <c:pt idx="62">
                  <c:v> 1262</c:v>
                </c:pt>
                <c:pt idx="63">
                  <c:v> 1263</c:v>
                </c:pt>
                <c:pt idx="64">
                  <c:v> 1264</c:v>
                </c:pt>
                <c:pt idx="65">
                  <c:v> 1265</c:v>
                </c:pt>
                <c:pt idx="66">
                  <c:v> 1266</c:v>
                </c:pt>
                <c:pt idx="67">
                  <c:v> 1267</c:v>
                </c:pt>
                <c:pt idx="68">
                  <c:v> 1268</c:v>
                </c:pt>
                <c:pt idx="69">
                  <c:v> 1269</c:v>
                </c:pt>
                <c:pt idx="70">
                  <c:v> 1270</c:v>
                </c:pt>
                <c:pt idx="71">
                  <c:v> 1271</c:v>
                </c:pt>
                <c:pt idx="72">
                  <c:v> 1272</c:v>
                </c:pt>
                <c:pt idx="73">
                  <c:v> 1273</c:v>
                </c:pt>
                <c:pt idx="74">
                  <c:v> 1274</c:v>
                </c:pt>
                <c:pt idx="75">
                  <c:v> 1275</c:v>
                </c:pt>
                <c:pt idx="76">
                  <c:v> 1276</c:v>
                </c:pt>
                <c:pt idx="77">
                  <c:v> 1277</c:v>
                </c:pt>
                <c:pt idx="78">
                  <c:v> 1278</c:v>
                </c:pt>
                <c:pt idx="79">
                  <c:v> 1279</c:v>
                </c:pt>
                <c:pt idx="80">
                  <c:v> 1280</c:v>
                </c:pt>
                <c:pt idx="81">
                  <c:v> 1281</c:v>
                </c:pt>
                <c:pt idx="82">
                  <c:v> 1282</c:v>
                </c:pt>
                <c:pt idx="83">
                  <c:v> 1283</c:v>
                </c:pt>
                <c:pt idx="84">
                  <c:v> 1284</c:v>
                </c:pt>
                <c:pt idx="85">
                  <c:v> 1285</c:v>
                </c:pt>
                <c:pt idx="86">
                  <c:v> 1286</c:v>
                </c:pt>
                <c:pt idx="87">
                  <c:v> 1287</c:v>
                </c:pt>
                <c:pt idx="88">
                  <c:v> 1288</c:v>
                </c:pt>
                <c:pt idx="89">
                  <c:v> 1289</c:v>
                </c:pt>
                <c:pt idx="90">
                  <c:v> 1290</c:v>
                </c:pt>
                <c:pt idx="91">
                  <c:v> 1291</c:v>
                </c:pt>
                <c:pt idx="92">
                  <c:v> 1292</c:v>
                </c:pt>
                <c:pt idx="93">
                  <c:v> 1293</c:v>
                </c:pt>
                <c:pt idx="94">
                  <c:v> 1294</c:v>
                </c:pt>
                <c:pt idx="95">
                  <c:v> 1295</c:v>
                </c:pt>
                <c:pt idx="96">
                  <c:v> 1296</c:v>
                </c:pt>
                <c:pt idx="97">
                  <c:v> 1297</c:v>
                </c:pt>
                <c:pt idx="98">
                  <c:v> 1298</c:v>
                </c:pt>
                <c:pt idx="99">
                  <c:v> 1299</c:v>
                </c:pt>
                <c:pt idx="100">
                  <c:v> 1300</c:v>
                </c:pt>
                <c:pt idx="101">
                  <c:v> 1301</c:v>
                </c:pt>
                <c:pt idx="102">
                  <c:v> 1302</c:v>
                </c:pt>
                <c:pt idx="103">
                  <c:v> 1303</c:v>
                </c:pt>
                <c:pt idx="104">
                  <c:v> 1304</c:v>
                </c:pt>
                <c:pt idx="105">
                  <c:v> 1305</c:v>
                </c:pt>
                <c:pt idx="106">
                  <c:v> 1306</c:v>
                </c:pt>
                <c:pt idx="107">
                  <c:v> 1307</c:v>
                </c:pt>
                <c:pt idx="108">
                  <c:v> 1308</c:v>
                </c:pt>
                <c:pt idx="109">
                  <c:v> 1309</c:v>
                </c:pt>
                <c:pt idx="110">
                  <c:v> 1310</c:v>
                </c:pt>
                <c:pt idx="111">
                  <c:v> 1311</c:v>
                </c:pt>
                <c:pt idx="112">
                  <c:v> 1312</c:v>
                </c:pt>
                <c:pt idx="113">
                  <c:v> 1313</c:v>
                </c:pt>
                <c:pt idx="114">
                  <c:v> 1314</c:v>
                </c:pt>
                <c:pt idx="115">
                  <c:v> 1315</c:v>
                </c:pt>
                <c:pt idx="116">
                  <c:v> 1316</c:v>
                </c:pt>
                <c:pt idx="117">
                  <c:v> 1317</c:v>
                </c:pt>
                <c:pt idx="118">
                  <c:v> 1318</c:v>
                </c:pt>
                <c:pt idx="119">
                  <c:v> 1319</c:v>
                </c:pt>
                <c:pt idx="120">
                  <c:v> 1320</c:v>
                </c:pt>
                <c:pt idx="121">
                  <c:v> 1321</c:v>
                </c:pt>
                <c:pt idx="122">
                  <c:v> 1322</c:v>
                </c:pt>
                <c:pt idx="123">
                  <c:v> 1323</c:v>
                </c:pt>
                <c:pt idx="124">
                  <c:v> 1324</c:v>
                </c:pt>
                <c:pt idx="125">
                  <c:v> 1325</c:v>
                </c:pt>
                <c:pt idx="126">
                  <c:v> 1326</c:v>
                </c:pt>
                <c:pt idx="127">
                  <c:v> 1327</c:v>
                </c:pt>
                <c:pt idx="128">
                  <c:v> 1328</c:v>
                </c:pt>
                <c:pt idx="129">
                  <c:v> 1329</c:v>
                </c:pt>
                <c:pt idx="130">
                  <c:v> 1330</c:v>
                </c:pt>
                <c:pt idx="131">
                  <c:v> 1331</c:v>
                </c:pt>
                <c:pt idx="132">
                  <c:v> 1332</c:v>
                </c:pt>
                <c:pt idx="133">
                  <c:v> 1333</c:v>
                </c:pt>
                <c:pt idx="134">
                  <c:v> 1334</c:v>
                </c:pt>
                <c:pt idx="135">
                  <c:v> 1335</c:v>
                </c:pt>
                <c:pt idx="136">
                  <c:v> 1336</c:v>
                </c:pt>
                <c:pt idx="137">
                  <c:v> 1337</c:v>
                </c:pt>
                <c:pt idx="138">
                  <c:v> 1338</c:v>
                </c:pt>
                <c:pt idx="139">
                  <c:v> 1339</c:v>
                </c:pt>
                <c:pt idx="140">
                  <c:v> 1340</c:v>
                </c:pt>
                <c:pt idx="141">
                  <c:v> 1341</c:v>
                </c:pt>
                <c:pt idx="142">
                  <c:v> 1342</c:v>
                </c:pt>
                <c:pt idx="143">
                  <c:v> 1343</c:v>
                </c:pt>
                <c:pt idx="144">
                  <c:v> 1344</c:v>
                </c:pt>
                <c:pt idx="145">
                  <c:v> 1345</c:v>
                </c:pt>
                <c:pt idx="146">
                  <c:v> 1346</c:v>
                </c:pt>
                <c:pt idx="147">
                  <c:v> 1347</c:v>
                </c:pt>
                <c:pt idx="148">
                  <c:v> 1348</c:v>
                </c:pt>
                <c:pt idx="149">
                  <c:v> 1349</c:v>
                </c:pt>
                <c:pt idx="150">
                  <c:v> 1350</c:v>
                </c:pt>
              </c:strCache>
            </c:strRef>
          </c:cat>
          <c:val>
            <c:numRef>
              <c:f>'Enter Data 1'!$M$1203:$M$1353</c:f>
              <c:numCache>
                <c:formatCode>General</c:formatCode>
                <c:ptCount val="151"/>
              </c:numCache>
            </c:numRef>
          </c:val>
          <c:smooth val="0"/>
          <c:extLst>
            <c:ext xmlns:c16="http://schemas.microsoft.com/office/drawing/2014/chart" uri="{C3380CC4-5D6E-409C-BE32-E72D297353CC}">
              <c16:uniqueId val="{00000005-DC2A-3A43-9D3E-31E8C853542C}"/>
            </c:ext>
          </c:extLst>
        </c:ser>
        <c:ser>
          <c:idx val="5"/>
          <c:order val="5"/>
          <c:spPr>
            <a:ln w="28575" cap="rnd">
              <a:noFill/>
              <a:round/>
            </a:ln>
            <a:effectLst/>
          </c:spPr>
          <c:marker>
            <c:symbol val="circle"/>
            <c:size val="4"/>
            <c:spPr>
              <a:solidFill>
                <a:schemeClr val="accent6">
                  <a:lumMod val="60000"/>
                  <a:lumOff val="40000"/>
                </a:schemeClr>
              </a:solidFill>
              <a:ln w="3175">
                <a:solidFill>
                  <a:schemeClr val="accent6">
                    <a:lumMod val="40000"/>
                    <a:lumOff val="60000"/>
                  </a:schemeClr>
                </a:solidFill>
              </a:ln>
              <a:effectLst/>
            </c:spPr>
          </c:marker>
          <c:cat>
            <c:strRef>
              <c:f>'Enter Data 1'!$B$1203:$C$1353</c:f>
              <c:strCache>
                <c:ptCount val="151"/>
                <c:pt idx="0">
                  <c:v> 1200</c:v>
                </c:pt>
                <c:pt idx="1">
                  <c:v> 1201</c:v>
                </c:pt>
                <c:pt idx="2">
                  <c:v> 1202</c:v>
                </c:pt>
                <c:pt idx="3">
                  <c:v> 1203</c:v>
                </c:pt>
                <c:pt idx="4">
                  <c:v> 1204</c:v>
                </c:pt>
                <c:pt idx="5">
                  <c:v> 1205</c:v>
                </c:pt>
                <c:pt idx="6">
                  <c:v> 1206</c:v>
                </c:pt>
                <c:pt idx="7">
                  <c:v> 1207</c:v>
                </c:pt>
                <c:pt idx="8">
                  <c:v> 1208</c:v>
                </c:pt>
                <c:pt idx="9">
                  <c:v> 1209</c:v>
                </c:pt>
                <c:pt idx="10">
                  <c:v> 1210</c:v>
                </c:pt>
                <c:pt idx="11">
                  <c:v> 1211</c:v>
                </c:pt>
                <c:pt idx="12">
                  <c:v> 1212</c:v>
                </c:pt>
                <c:pt idx="13">
                  <c:v> 1213</c:v>
                </c:pt>
                <c:pt idx="14">
                  <c:v> 1214</c:v>
                </c:pt>
                <c:pt idx="15">
                  <c:v> 1215</c:v>
                </c:pt>
                <c:pt idx="16">
                  <c:v> 1216</c:v>
                </c:pt>
                <c:pt idx="17">
                  <c:v> 1217</c:v>
                </c:pt>
                <c:pt idx="18">
                  <c:v> 1218</c:v>
                </c:pt>
                <c:pt idx="19">
                  <c:v> 1219</c:v>
                </c:pt>
                <c:pt idx="20">
                  <c:v> 1220</c:v>
                </c:pt>
                <c:pt idx="21">
                  <c:v> 1221</c:v>
                </c:pt>
                <c:pt idx="22">
                  <c:v> 1222</c:v>
                </c:pt>
                <c:pt idx="23">
                  <c:v> 1223</c:v>
                </c:pt>
                <c:pt idx="24">
                  <c:v> 1224</c:v>
                </c:pt>
                <c:pt idx="25">
                  <c:v> 1225</c:v>
                </c:pt>
                <c:pt idx="26">
                  <c:v> 1226</c:v>
                </c:pt>
                <c:pt idx="27">
                  <c:v> 1227</c:v>
                </c:pt>
                <c:pt idx="28">
                  <c:v> 1228</c:v>
                </c:pt>
                <c:pt idx="29">
                  <c:v> 1229</c:v>
                </c:pt>
                <c:pt idx="30">
                  <c:v> 1230</c:v>
                </c:pt>
                <c:pt idx="31">
                  <c:v> 1231</c:v>
                </c:pt>
                <c:pt idx="32">
                  <c:v> 1232</c:v>
                </c:pt>
                <c:pt idx="33">
                  <c:v> 1233</c:v>
                </c:pt>
                <c:pt idx="34">
                  <c:v> 1234</c:v>
                </c:pt>
                <c:pt idx="35">
                  <c:v> 1235</c:v>
                </c:pt>
                <c:pt idx="36">
                  <c:v> 1236</c:v>
                </c:pt>
                <c:pt idx="37">
                  <c:v> 1237</c:v>
                </c:pt>
                <c:pt idx="38">
                  <c:v> 1238</c:v>
                </c:pt>
                <c:pt idx="39">
                  <c:v> 1239</c:v>
                </c:pt>
                <c:pt idx="40">
                  <c:v> 1240</c:v>
                </c:pt>
                <c:pt idx="41">
                  <c:v> 1241</c:v>
                </c:pt>
                <c:pt idx="42">
                  <c:v> 1242</c:v>
                </c:pt>
                <c:pt idx="43">
                  <c:v> 1243</c:v>
                </c:pt>
                <c:pt idx="44">
                  <c:v> 1244</c:v>
                </c:pt>
                <c:pt idx="45">
                  <c:v> 1245</c:v>
                </c:pt>
                <c:pt idx="46">
                  <c:v> 1246</c:v>
                </c:pt>
                <c:pt idx="47">
                  <c:v> 1247</c:v>
                </c:pt>
                <c:pt idx="48">
                  <c:v> 1248</c:v>
                </c:pt>
                <c:pt idx="49">
                  <c:v> 1249</c:v>
                </c:pt>
                <c:pt idx="50">
                  <c:v> 1250</c:v>
                </c:pt>
                <c:pt idx="51">
                  <c:v> 1251</c:v>
                </c:pt>
                <c:pt idx="52">
                  <c:v> 1252</c:v>
                </c:pt>
                <c:pt idx="53">
                  <c:v> 1253</c:v>
                </c:pt>
                <c:pt idx="54">
                  <c:v> 1254</c:v>
                </c:pt>
                <c:pt idx="55">
                  <c:v> 1255</c:v>
                </c:pt>
                <c:pt idx="56">
                  <c:v> 1256</c:v>
                </c:pt>
                <c:pt idx="57">
                  <c:v> 1257</c:v>
                </c:pt>
                <c:pt idx="58">
                  <c:v> 1258</c:v>
                </c:pt>
                <c:pt idx="59">
                  <c:v> 1259</c:v>
                </c:pt>
                <c:pt idx="60">
                  <c:v> 1260</c:v>
                </c:pt>
                <c:pt idx="61">
                  <c:v> 1261</c:v>
                </c:pt>
                <c:pt idx="62">
                  <c:v> 1262</c:v>
                </c:pt>
                <c:pt idx="63">
                  <c:v> 1263</c:v>
                </c:pt>
                <c:pt idx="64">
                  <c:v> 1264</c:v>
                </c:pt>
                <c:pt idx="65">
                  <c:v> 1265</c:v>
                </c:pt>
                <c:pt idx="66">
                  <c:v> 1266</c:v>
                </c:pt>
                <c:pt idx="67">
                  <c:v> 1267</c:v>
                </c:pt>
                <c:pt idx="68">
                  <c:v> 1268</c:v>
                </c:pt>
                <c:pt idx="69">
                  <c:v> 1269</c:v>
                </c:pt>
                <c:pt idx="70">
                  <c:v> 1270</c:v>
                </c:pt>
                <c:pt idx="71">
                  <c:v> 1271</c:v>
                </c:pt>
                <c:pt idx="72">
                  <c:v> 1272</c:v>
                </c:pt>
                <c:pt idx="73">
                  <c:v> 1273</c:v>
                </c:pt>
                <c:pt idx="74">
                  <c:v> 1274</c:v>
                </c:pt>
                <c:pt idx="75">
                  <c:v> 1275</c:v>
                </c:pt>
                <c:pt idx="76">
                  <c:v> 1276</c:v>
                </c:pt>
                <c:pt idx="77">
                  <c:v> 1277</c:v>
                </c:pt>
                <c:pt idx="78">
                  <c:v> 1278</c:v>
                </c:pt>
                <c:pt idx="79">
                  <c:v> 1279</c:v>
                </c:pt>
                <c:pt idx="80">
                  <c:v> 1280</c:v>
                </c:pt>
                <c:pt idx="81">
                  <c:v> 1281</c:v>
                </c:pt>
                <c:pt idx="82">
                  <c:v> 1282</c:v>
                </c:pt>
                <c:pt idx="83">
                  <c:v> 1283</c:v>
                </c:pt>
                <c:pt idx="84">
                  <c:v> 1284</c:v>
                </c:pt>
                <c:pt idx="85">
                  <c:v> 1285</c:v>
                </c:pt>
                <c:pt idx="86">
                  <c:v> 1286</c:v>
                </c:pt>
                <c:pt idx="87">
                  <c:v> 1287</c:v>
                </c:pt>
                <c:pt idx="88">
                  <c:v> 1288</c:v>
                </c:pt>
                <c:pt idx="89">
                  <c:v> 1289</c:v>
                </c:pt>
                <c:pt idx="90">
                  <c:v> 1290</c:v>
                </c:pt>
                <c:pt idx="91">
                  <c:v> 1291</c:v>
                </c:pt>
                <c:pt idx="92">
                  <c:v> 1292</c:v>
                </c:pt>
                <c:pt idx="93">
                  <c:v> 1293</c:v>
                </c:pt>
                <c:pt idx="94">
                  <c:v> 1294</c:v>
                </c:pt>
                <c:pt idx="95">
                  <c:v> 1295</c:v>
                </c:pt>
                <c:pt idx="96">
                  <c:v> 1296</c:v>
                </c:pt>
                <c:pt idx="97">
                  <c:v> 1297</c:v>
                </c:pt>
                <c:pt idx="98">
                  <c:v> 1298</c:v>
                </c:pt>
                <c:pt idx="99">
                  <c:v> 1299</c:v>
                </c:pt>
                <c:pt idx="100">
                  <c:v> 1300</c:v>
                </c:pt>
                <c:pt idx="101">
                  <c:v> 1301</c:v>
                </c:pt>
                <c:pt idx="102">
                  <c:v> 1302</c:v>
                </c:pt>
                <c:pt idx="103">
                  <c:v> 1303</c:v>
                </c:pt>
                <c:pt idx="104">
                  <c:v> 1304</c:v>
                </c:pt>
                <c:pt idx="105">
                  <c:v> 1305</c:v>
                </c:pt>
                <c:pt idx="106">
                  <c:v> 1306</c:v>
                </c:pt>
                <c:pt idx="107">
                  <c:v> 1307</c:v>
                </c:pt>
                <c:pt idx="108">
                  <c:v> 1308</c:v>
                </c:pt>
                <c:pt idx="109">
                  <c:v> 1309</c:v>
                </c:pt>
                <c:pt idx="110">
                  <c:v> 1310</c:v>
                </c:pt>
                <c:pt idx="111">
                  <c:v> 1311</c:v>
                </c:pt>
                <c:pt idx="112">
                  <c:v> 1312</c:v>
                </c:pt>
                <c:pt idx="113">
                  <c:v> 1313</c:v>
                </c:pt>
                <c:pt idx="114">
                  <c:v> 1314</c:v>
                </c:pt>
                <c:pt idx="115">
                  <c:v> 1315</c:v>
                </c:pt>
                <c:pt idx="116">
                  <c:v> 1316</c:v>
                </c:pt>
                <c:pt idx="117">
                  <c:v> 1317</c:v>
                </c:pt>
                <c:pt idx="118">
                  <c:v> 1318</c:v>
                </c:pt>
                <c:pt idx="119">
                  <c:v> 1319</c:v>
                </c:pt>
                <c:pt idx="120">
                  <c:v> 1320</c:v>
                </c:pt>
                <c:pt idx="121">
                  <c:v> 1321</c:v>
                </c:pt>
                <c:pt idx="122">
                  <c:v> 1322</c:v>
                </c:pt>
                <c:pt idx="123">
                  <c:v> 1323</c:v>
                </c:pt>
                <c:pt idx="124">
                  <c:v> 1324</c:v>
                </c:pt>
                <c:pt idx="125">
                  <c:v> 1325</c:v>
                </c:pt>
                <c:pt idx="126">
                  <c:v> 1326</c:v>
                </c:pt>
                <c:pt idx="127">
                  <c:v> 1327</c:v>
                </c:pt>
                <c:pt idx="128">
                  <c:v> 1328</c:v>
                </c:pt>
                <c:pt idx="129">
                  <c:v> 1329</c:v>
                </c:pt>
                <c:pt idx="130">
                  <c:v> 1330</c:v>
                </c:pt>
                <c:pt idx="131">
                  <c:v> 1331</c:v>
                </c:pt>
                <c:pt idx="132">
                  <c:v> 1332</c:v>
                </c:pt>
                <c:pt idx="133">
                  <c:v> 1333</c:v>
                </c:pt>
                <c:pt idx="134">
                  <c:v> 1334</c:v>
                </c:pt>
                <c:pt idx="135">
                  <c:v> 1335</c:v>
                </c:pt>
                <c:pt idx="136">
                  <c:v> 1336</c:v>
                </c:pt>
                <c:pt idx="137">
                  <c:v> 1337</c:v>
                </c:pt>
                <c:pt idx="138">
                  <c:v> 1338</c:v>
                </c:pt>
                <c:pt idx="139">
                  <c:v> 1339</c:v>
                </c:pt>
                <c:pt idx="140">
                  <c:v> 1340</c:v>
                </c:pt>
                <c:pt idx="141">
                  <c:v> 1341</c:v>
                </c:pt>
                <c:pt idx="142">
                  <c:v> 1342</c:v>
                </c:pt>
                <c:pt idx="143">
                  <c:v> 1343</c:v>
                </c:pt>
                <c:pt idx="144">
                  <c:v> 1344</c:v>
                </c:pt>
                <c:pt idx="145">
                  <c:v> 1345</c:v>
                </c:pt>
                <c:pt idx="146">
                  <c:v> 1346</c:v>
                </c:pt>
                <c:pt idx="147">
                  <c:v> 1347</c:v>
                </c:pt>
                <c:pt idx="148">
                  <c:v> 1348</c:v>
                </c:pt>
                <c:pt idx="149">
                  <c:v> 1349</c:v>
                </c:pt>
                <c:pt idx="150">
                  <c:v> 1350</c:v>
                </c:pt>
              </c:strCache>
            </c:strRef>
          </c:cat>
          <c:val>
            <c:numRef>
              <c:f>'Enter Data 1'!$N$1203:$N$1353</c:f>
              <c:numCache>
                <c:formatCode>General</c:formatCode>
                <c:ptCount val="151"/>
              </c:numCache>
            </c:numRef>
          </c:val>
          <c:smooth val="0"/>
          <c:extLst>
            <c:ext xmlns:c16="http://schemas.microsoft.com/office/drawing/2014/chart" uri="{C3380CC4-5D6E-409C-BE32-E72D297353CC}">
              <c16:uniqueId val="{00000006-DC2A-3A43-9D3E-31E8C853542C}"/>
            </c:ext>
          </c:extLst>
        </c:ser>
        <c:ser>
          <c:idx val="6"/>
          <c:order val="6"/>
          <c:spPr>
            <a:ln w="12700" cap="rnd">
              <a:noFill/>
              <a:round/>
            </a:ln>
            <a:effectLst/>
          </c:spPr>
          <c:marker>
            <c:symbol val="circle"/>
            <c:size val="4"/>
            <c:spPr>
              <a:noFill/>
              <a:ln w="3175">
                <a:solidFill>
                  <a:schemeClr val="accent6">
                    <a:lumMod val="60000"/>
                    <a:lumOff val="40000"/>
                  </a:schemeClr>
                </a:solidFill>
              </a:ln>
              <a:effectLst/>
            </c:spPr>
          </c:marker>
          <c:cat>
            <c:strRef>
              <c:f>'Enter Data 1'!$B$1203:$C$1353</c:f>
              <c:strCache>
                <c:ptCount val="151"/>
                <c:pt idx="0">
                  <c:v> 1200</c:v>
                </c:pt>
                <c:pt idx="1">
                  <c:v> 1201</c:v>
                </c:pt>
                <c:pt idx="2">
                  <c:v> 1202</c:v>
                </c:pt>
                <c:pt idx="3">
                  <c:v> 1203</c:v>
                </c:pt>
                <c:pt idx="4">
                  <c:v> 1204</c:v>
                </c:pt>
                <c:pt idx="5">
                  <c:v> 1205</c:v>
                </c:pt>
                <c:pt idx="6">
                  <c:v> 1206</c:v>
                </c:pt>
                <c:pt idx="7">
                  <c:v> 1207</c:v>
                </c:pt>
                <c:pt idx="8">
                  <c:v> 1208</c:v>
                </c:pt>
                <c:pt idx="9">
                  <c:v> 1209</c:v>
                </c:pt>
                <c:pt idx="10">
                  <c:v> 1210</c:v>
                </c:pt>
                <c:pt idx="11">
                  <c:v> 1211</c:v>
                </c:pt>
                <c:pt idx="12">
                  <c:v> 1212</c:v>
                </c:pt>
                <c:pt idx="13">
                  <c:v> 1213</c:v>
                </c:pt>
                <c:pt idx="14">
                  <c:v> 1214</c:v>
                </c:pt>
                <c:pt idx="15">
                  <c:v> 1215</c:v>
                </c:pt>
                <c:pt idx="16">
                  <c:v> 1216</c:v>
                </c:pt>
                <c:pt idx="17">
                  <c:v> 1217</c:v>
                </c:pt>
                <c:pt idx="18">
                  <c:v> 1218</c:v>
                </c:pt>
                <c:pt idx="19">
                  <c:v> 1219</c:v>
                </c:pt>
                <c:pt idx="20">
                  <c:v> 1220</c:v>
                </c:pt>
                <c:pt idx="21">
                  <c:v> 1221</c:v>
                </c:pt>
                <c:pt idx="22">
                  <c:v> 1222</c:v>
                </c:pt>
                <c:pt idx="23">
                  <c:v> 1223</c:v>
                </c:pt>
                <c:pt idx="24">
                  <c:v> 1224</c:v>
                </c:pt>
                <c:pt idx="25">
                  <c:v> 1225</c:v>
                </c:pt>
                <c:pt idx="26">
                  <c:v> 1226</c:v>
                </c:pt>
                <c:pt idx="27">
                  <c:v> 1227</c:v>
                </c:pt>
                <c:pt idx="28">
                  <c:v> 1228</c:v>
                </c:pt>
                <c:pt idx="29">
                  <c:v> 1229</c:v>
                </c:pt>
                <c:pt idx="30">
                  <c:v> 1230</c:v>
                </c:pt>
                <c:pt idx="31">
                  <c:v> 1231</c:v>
                </c:pt>
                <c:pt idx="32">
                  <c:v> 1232</c:v>
                </c:pt>
                <c:pt idx="33">
                  <c:v> 1233</c:v>
                </c:pt>
                <c:pt idx="34">
                  <c:v> 1234</c:v>
                </c:pt>
                <c:pt idx="35">
                  <c:v> 1235</c:v>
                </c:pt>
                <c:pt idx="36">
                  <c:v> 1236</c:v>
                </c:pt>
                <c:pt idx="37">
                  <c:v> 1237</c:v>
                </c:pt>
                <c:pt idx="38">
                  <c:v> 1238</c:v>
                </c:pt>
                <c:pt idx="39">
                  <c:v> 1239</c:v>
                </c:pt>
                <c:pt idx="40">
                  <c:v> 1240</c:v>
                </c:pt>
                <c:pt idx="41">
                  <c:v> 1241</c:v>
                </c:pt>
                <c:pt idx="42">
                  <c:v> 1242</c:v>
                </c:pt>
                <c:pt idx="43">
                  <c:v> 1243</c:v>
                </c:pt>
                <c:pt idx="44">
                  <c:v> 1244</c:v>
                </c:pt>
                <c:pt idx="45">
                  <c:v> 1245</c:v>
                </c:pt>
                <c:pt idx="46">
                  <c:v> 1246</c:v>
                </c:pt>
                <c:pt idx="47">
                  <c:v> 1247</c:v>
                </c:pt>
                <c:pt idx="48">
                  <c:v> 1248</c:v>
                </c:pt>
                <c:pt idx="49">
                  <c:v> 1249</c:v>
                </c:pt>
                <c:pt idx="50">
                  <c:v> 1250</c:v>
                </c:pt>
                <c:pt idx="51">
                  <c:v> 1251</c:v>
                </c:pt>
                <c:pt idx="52">
                  <c:v> 1252</c:v>
                </c:pt>
                <c:pt idx="53">
                  <c:v> 1253</c:v>
                </c:pt>
                <c:pt idx="54">
                  <c:v> 1254</c:v>
                </c:pt>
                <c:pt idx="55">
                  <c:v> 1255</c:v>
                </c:pt>
                <c:pt idx="56">
                  <c:v> 1256</c:v>
                </c:pt>
                <c:pt idx="57">
                  <c:v> 1257</c:v>
                </c:pt>
                <c:pt idx="58">
                  <c:v> 1258</c:v>
                </c:pt>
                <c:pt idx="59">
                  <c:v> 1259</c:v>
                </c:pt>
                <c:pt idx="60">
                  <c:v> 1260</c:v>
                </c:pt>
                <c:pt idx="61">
                  <c:v> 1261</c:v>
                </c:pt>
                <c:pt idx="62">
                  <c:v> 1262</c:v>
                </c:pt>
                <c:pt idx="63">
                  <c:v> 1263</c:v>
                </c:pt>
                <c:pt idx="64">
                  <c:v> 1264</c:v>
                </c:pt>
                <c:pt idx="65">
                  <c:v> 1265</c:v>
                </c:pt>
                <c:pt idx="66">
                  <c:v> 1266</c:v>
                </c:pt>
                <c:pt idx="67">
                  <c:v> 1267</c:v>
                </c:pt>
                <c:pt idx="68">
                  <c:v> 1268</c:v>
                </c:pt>
                <c:pt idx="69">
                  <c:v> 1269</c:v>
                </c:pt>
                <c:pt idx="70">
                  <c:v> 1270</c:v>
                </c:pt>
                <c:pt idx="71">
                  <c:v> 1271</c:v>
                </c:pt>
                <c:pt idx="72">
                  <c:v> 1272</c:v>
                </c:pt>
                <c:pt idx="73">
                  <c:v> 1273</c:v>
                </c:pt>
                <c:pt idx="74">
                  <c:v> 1274</c:v>
                </c:pt>
                <c:pt idx="75">
                  <c:v> 1275</c:v>
                </c:pt>
                <c:pt idx="76">
                  <c:v> 1276</c:v>
                </c:pt>
                <c:pt idx="77">
                  <c:v> 1277</c:v>
                </c:pt>
                <c:pt idx="78">
                  <c:v> 1278</c:v>
                </c:pt>
                <c:pt idx="79">
                  <c:v> 1279</c:v>
                </c:pt>
                <c:pt idx="80">
                  <c:v> 1280</c:v>
                </c:pt>
                <c:pt idx="81">
                  <c:v> 1281</c:v>
                </c:pt>
                <c:pt idx="82">
                  <c:v> 1282</c:v>
                </c:pt>
                <c:pt idx="83">
                  <c:v> 1283</c:v>
                </c:pt>
                <c:pt idx="84">
                  <c:v> 1284</c:v>
                </c:pt>
                <c:pt idx="85">
                  <c:v> 1285</c:v>
                </c:pt>
                <c:pt idx="86">
                  <c:v> 1286</c:v>
                </c:pt>
                <c:pt idx="87">
                  <c:v> 1287</c:v>
                </c:pt>
                <c:pt idx="88">
                  <c:v> 1288</c:v>
                </c:pt>
                <c:pt idx="89">
                  <c:v> 1289</c:v>
                </c:pt>
                <c:pt idx="90">
                  <c:v> 1290</c:v>
                </c:pt>
                <c:pt idx="91">
                  <c:v> 1291</c:v>
                </c:pt>
                <c:pt idx="92">
                  <c:v> 1292</c:v>
                </c:pt>
                <c:pt idx="93">
                  <c:v> 1293</c:v>
                </c:pt>
                <c:pt idx="94">
                  <c:v> 1294</c:v>
                </c:pt>
                <c:pt idx="95">
                  <c:v> 1295</c:v>
                </c:pt>
                <c:pt idx="96">
                  <c:v> 1296</c:v>
                </c:pt>
                <c:pt idx="97">
                  <c:v> 1297</c:v>
                </c:pt>
                <c:pt idx="98">
                  <c:v> 1298</c:v>
                </c:pt>
                <c:pt idx="99">
                  <c:v> 1299</c:v>
                </c:pt>
                <c:pt idx="100">
                  <c:v> 1300</c:v>
                </c:pt>
                <c:pt idx="101">
                  <c:v> 1301</c:v>
                </c:pt>
                <c:pt idx="102">
                  <c:v> 1302</c:v>
                </c:pt>
                <c:pt idx="103">
                  <c:v> 1303</c:v>
                </c:pt>
                <c:pt idx="104">
                  <c:v> 1304</c:v>
                </c:pt>
                <c:pt idx="105">
                  <c:v> 1305</c:v>
                </c:pt>
                <c:pt idx="106">
                  <c:v> 1306</c:v>
                </c:pt>
                <c:pt idx="107">
                  <c:v> 1307</c:v>
                </c:pt>
                <c:pt idx="108">
                  <c:v> 1308</c:v>
                </c:pt>
                <c:pt idx="109">
                  <c:v> 1309</c:v>
                </c:pt>
                <c:pt idx="110">
                  <c:v> 1310</c:v>
                </c:pt>
                <c:pt idx="111">
                  <c:v> 1311</c:v>
                </c:pt>
                <c:pt idx="112">
                  <c:v> 1312</c:v>
                </c:pt>
                <c:pt idx="113">
                  <c:v> 1313</c:v>
                </c:pt>
                <c:pt idx="114">
                  <c:v> 1314</c:v>
                </c:pt>
                <c:pt idx="115">
                  <c:v> 1315</c:v>
                </c:pt>
                <c:pt idx="116">
                  <c:v> 1316</c:v>
                </c:pt>
                <c:pt idx="117">
                  <c:v> 1317</c:v>
                </c:pt>
                <c:pt idx="118">
                  <c:v> 1318</c:v>
                </c:pt>
                <c:pt idx="119">
                  <c:v> 1319</c:v>
                </c:pt>
                <c:pt idx="120">
                  <c:v> 1320</c:v>
                </c:pt>
                <c:pt idx="121">
                  <c:v> 1321</c:v>
                </c:pt>
                <c:pt idx="122">
                  <c:v> 1322</c:v>
                </c:pt>
                <c:pt idx="123">
                  <c:v> 1323</c:v>
                </c:pt>
                <c:pt idx="124">
                  <c:v> 1324</c:v>
                </c:pt>
                <c:pt idx="125">
                  <c:v> 1325</c:v>
                </c:pt>
                <c:pt idx="126">
                  <c:v> 1326</c:v>
                </c:pt>
                <c:pt idx="127">
                  <c:v> 1327</c:v>
                </c:pt>
                <c:pt idx="128">
                  <c:v> 1328</c:v>
                </c:pt>
                <c:pt idx="129">
                  <c:v> 1329</c:v>
                </c:pt>
                <c:pt idx="130">
                  <c:v> 1330</c:v>
                </c:pt>
                <c:pt idx="131">
                  <c:v> 1331</c:v>
                </c:pt>
                <c:pt idx="132">
                  <c:v> 1332</c:v>
                </c:pt>
                <c:pt idx="133">
                  <c:v> 1333</c:v>
                </c:pt>
                <c:pt idx="134">
                  <c:v> 1334</c:v>
                </c:pt>
                <c:pt idx="135">
                  <c:v> 1335</c:v>
                </c:pt>
                <c:pt idx="136">
                  <c:v> 1336</c:v>
                </c:pt>
                <c:pt idx="137">
                  <c:v> 1337</c:v>
                </c:pt>
                <c:pt idx="138">
                  <c:v> 1338</c:v>
                </c:pt>
                <c:pt idx="139">
                  <c:v> 1339</c:v>
                </c:pt>
                <c:pt idx="140">
                  <c:v> 1340</c:v>
                </c:pt>
                <c:pt idx="141">
                  <c:v> 1341</c:v>
                </c:pt>
                <c:pt idx="142">
                  <c:v> 1342</c:v>
                </c:pt>
                <c:pt idx="143">
                  <c:v> 1343</c:v>
                </c:pt>
                <c:pt idx="144">
                  <c:v> 1344</c:v>
                </c:pt>
                <c:pt idx="145">
                  <c:v> 1345</c:v>
                </c:pt>
                <c:pt idx="146">
                  <c:v> 1346</c:v>
                </c:pt>
                <c:pt idx="147">
                  <c:v> 1347</c:v>
                </c:pt>
                <c:pt idx="148">
                  <c:v> 1348</c:v>
                </c:pt>
                <c:pt idx="149">
                  <c:v> 1349</c:v>
                </c:pt>
                <c:pt idx="150">
                  <c:v> 1350</c:v>
                </c:pt>
              </c:strCache>
            </c:strRef>
          </c:cat>
          <c:val>
            <c:numRef>
              <c:f>'Enter Data 1'!$O$1203:$O$1353</c:f>
              <c:numCache>
                <c:formatCode>General</c:formatCode>
                <c:ptCount val="151"/>
              </c:numCache>
            </c:numRef>
          </c:val>
          <c:smooth val="0"/>
          <c:extLst>
            <c:ext xmlns:c16="http://schemas.microsoft.com/office/drawing/2014/chart" uri="{C3380CC4-5D6E-409C-BE32-E72D297353CC}">
              <c16:uniqueId val="{00000007-DC2A-3A43-9D3E-31E8C853542C}"/>
            </c:ext>
          </c:extLst>
        </c:ser>
        <c:ser>
          <c:idx val="7"/>
          <c:order val="7"/>
          <c:spPr>
            <a:ln w="12700" cap="rnd">
              <a:noFill/>
              <a:round/>
            </a:ln>
            <a:effectLst/>
          </c:spPr>
          <c:marker>
            <c:symbol val="circle"/>
            <c:size val="4"/>
            <c:spPr>
              <a:solidFill>
                <a:schemeClr val="accent6">
                  <a:lumMod val="60000"/>
                  <a:lumOff val="40000"/>
                </a:schemeClr>
              </a:solidFill>
              <a:ln w="3175">
                <a:solidFill>
                  <a:schemeClr val="accent6">
                    <a:lumMod val="60000"/>
                    <a:lumOff val="40000"/>
                  </a:schemeClr>
                </a:solidFill>
              </a:ln>
              <a:effectLst/>
            </c:spPr>
          </c:marker>
          <c:cat>
            <c:strRef>
              <c:f>'Enter Data 1'!$B$1203:$C$1353</c:f>
              <c:strCache>
                <c:ptCount val="151"/>
                <c:pt idx="0">
                  <c:v> 1200</c:v>
                </c:pt>
                <c:pt idx="1">
                  <c:v> 1201</c:v>
                </c:pt>
                <c:pt idx="2">
                  <c:v> 1202</c:v>
                </c:pt>
                <c:pt idx="3">
                  <c:v> 1203</c:v>
                </c:pt>
                <c:pt idx="4">
                  <c:v> 1204</c:v>
                </c:pt>
                <c:pt idx="5">
                  <c:v> 1205</c:v>
                </c:pt>
                <c:pt idx="6">
                  <c:v> 1206</c:v>
                </c:pt>
                <c:pt idx="7">
                  <c:v> 1207</c:v>
                </c:pt>
                <c:pt idx="8">
                  <c:v> 1208</c:v>
                </c:pt>
                <c:pt idx="9">
                  <c:v> 1209</c:v>
                </c:pt>
                <c:pt idx="10">
                  <c:v> 1210</c:v>
                </c:pt>
                <c:pt idx="11">
                  <c:v> 1211</c:v>
                </c:pt>
                <c:pt idx="12">
                  <c:v> 1212</c:v>
                </c:pt>
                <c:pt idx="13">
                  <c:v> 1213</c:v>
                </c:pt>
                <c:pt idx="14">
                  <c:v> 1214</c:v>
                </c:pt>
                <c:pt idx="15">
                  <c:v> 1215</c:v>
                </c:pt>
                <c:pt idx="16">
                  <c:v> 1216</c:v>
                </c:pt>
                <c:pt idx="17">
                  <c:v> 1217</c:v>
                </c:pt>
                <c:pt idx="18">
                  <c:v> 1218</c:v>
                </c:pt>
                <c:pt idx="19">
                  <c:v> 1219</c:v>
                </c:pt>
                <c:pt idx="20">
                  <c:v> 1220</c:v>
                </c:pt>
                <c:pt idx="21">
                  <c:v> 1221</c:v>
                </c:pt>
                <c:pt idx="22">
                  <c:v> 1222</c:v>
                </c:pt>
                <c:pt idx="23">
                  <c:v> 1223</c:v>
                </c:pt>
                <c:pt idx="24">
                  <c:v> 1224</c:v>
                </c:pt>
                <c:pt idx="25">
                  <c:v> 1225</c:v>
                </c:pt>
                <c:pt idx="26">
                  <c:v> 1226</c:v>
                </c:pt>
                <c:pt idx="27">
                  <c:v> 1227</c:v>
                </c:pt>
                <c:pt idx="28">
                  <c:v> 1228</c:v>
                </c:pt>
                <c:pt idx="29">
                  <c:v> 1229</c:v>
                </c:pt>
                <c:pt idx="30">
                  <c:v> 1230</c:v>
                </c:pt>
                <c:pt idx="31">
                  <c:v> 1231</c:v>
                </c:pt>
                <c:pt idx="32">
                  <c:v> 1232</c:v>
                </c:pt>
                <c:pt idx="33">
                  <c:v> 1233</c:v>
                </c:pt>
                <c:pt idx="34">
                  <c:v> 1234</c:v>
                </c:pt>
                <c:pt idx="35">
                  <c:v> 1235</c:v>
                </c:pt>
                <c:pt idx="36">
                  <c:v> 1236</c:v>
                </c:pt>
                <c:pt idx="37">
                  <c:v> 1237</c:v>
                </c:pt>
                <c:pt idx="38">
                  <c:v> 1238</c:v>
                </c:pt>
                <c:pt idx="39">
                  <c:v> 1239</c:v>
                </c:pt>
                <c:pt idx="40">
                  <c:v> 1240</c:v>
                </c:pt>
                <c:pt idx="41">
                  <c:v> 1241</c:v>
                </c:pt>
                <c:pt idx="42">
                  <c:v> 1242</c:v>
                </c:pt>
                <c:pt idx="43">
                  <c:v> 1243</c:v>
                </c:pt>
                <c:pt idx="44">
                  <c:v> 1244</c:v>
                </c:pt>
                <c:pt idx="45">
                  <c:v> 1245</c:v>
                </c:pt>
                <c:pt idx="46">
                  <c:v> 1246</c:v>
                </c:pt>
                <c:pt idx="47">
                  <c:v> 1247</c:v>
                </c:pt>
                <c:pt idx="48">
                  <c:v> 1248</c:v>
                </c:pt>
                <c:pt idx="49">
                  <c:v> 1249</c:v>
                </c:pt>
                <c:pt idx="50">
                  <c:v> 1250</c:v>
                </c:pt>
                <c:pt idx="51">
                  <c:v> 1251</c:v>
                </c:pt>
                <c:pt idx="52">
                  <c:v> 1252</c:v>
                </c:pt>
                <c:pt idx="53">
                  <c:v> 1253</c:v>
                </c:pt>
                <c:pt idx="54">
                  <c:v> 1254</c:v>
                </c:pt>
                <c:pt idx="55">
                  <c:v> 1255</c:v>
                </c:pt>
                <c:pt idx="56">
                  <c:v> 1256</c:v>
                </c:pt>
                <c:pt idx="57">
                  <c:v> 1257</c:v>
                </c:pt>
                <c:pt idx="58">
                  <c:v> 1258</c:v>
                </c:pt>
                <c:pt idx="59">
                  <c:v> 1259</c:v>
                </c:pt>
                <c:pt idx="60">
                  <c:v> 1260</c:v>
                </c:pt>
                <c:pt idx="61">
                  <c:v> 1261</c:v>
                </c:pt>
                <c:pt idx="62">
                  <c:v> 1262</c:v>
                </c:pt>
                <c:pt idx="63">
                  <c:v> 1263</c:v>
                </c:pt>
                <c:pt idx="64">
                  <c:v> 1264</c:v>
                </c:pt>
                <c:pt idx="65">
                  <c:v> 1265</c:v>
                </c:pt>
                <c:pt idx="66">
                  <c:v> 1266</c:v>
                </c:pt>
                <c:pt idx="67">
                  <c:v> 1267</c:v>
                </c:pt>
                <c:pt idx="68">
                  <c:v> 1268</c:v>
                </c:pt>
                <c:pt idx="69">
                  <c:v> 1269</c:v>
                </c:pt>
                <c:pt idx="70">
                  <c:v> 1270</c:v>
                </c:pt>
                <c:pt idx="71">
                  <c:v> 1271</c:v>
                </c:pt>
                <c:pt idx="72">
                  <c:v> 1272</c:v>
                </c:pt>
                <c:pt idx="73">
                  <c:v> 1273</c:v>
                </c:pt>
                <c:pt idx="74">
                  <c:v> 1274</c:v>
                </c:pt>
                <c:pt idx="75">
                  <c:v> 1275</c:v>
                </c:pt>
                <c:pt idx="76">
                  <c:v> 1276</c:v>
                </c:pt>
                <c:pt idx="77">
                  <c:v> 1277</c:v>
                </c:pt>
                <c:pt idx="78">
                  <c:v> 1278</c:v>
                </c:pt>
                <c:pt idx="79">
                  <c:v> 1279</c:v>
                </c:pt>
                <c:pt idx="80">
                  <c:v> 1280</c:v>
                </c:pt>
                <c:pt idx="81">
                  <c:v> 1281</c:v>
                </c:pt>
                <c:pt idx="82">
                  <c:v> 1282</c:v>
                </c:pt>
                <c:pt idx="83">
                  <c:v> 1283</c:v>
                </c:pt>
                <c:pt idx="84">
                  <c:v> 1284</c:v>
                </c:pt>
                <c:pt idx="85">
                  <c:v> 1285</c:v>
                </c:pt>
                <c:pt idx="86">
                  <c:v> 1286</c:v>
                </c:pt>
                <c:pt idx="87">
                  <c:v> 1287</c:v>
                </c:pt>
                <c:pt idx="88">
                  <c:v> 1288</c:v>
                </c:pt>
                <c:pt idx="89">
                  <c:v> 1289</c:v>
                </c:pt>
                <c:pt idx="90">
                  <c:v> 1290</c:v>
                </c:pt>
                <c:pt idx="91">
                  <c:v> 1291</c:v>
                </c:pt>
                <c:pt idx="92">
                  <c:v> 1292</c:v>
                </c:pt>
                <c:pt idx="93">
                  <c:v> 1293</c:v>
                </c:pt>
                <c:pt idx="94">
                  <c:v> 1294</c:v>
                </c:pt>
                <c:pt idx="95">
                  <c:v> 1295</c:v>
                </c:pt>
                <c:pt idx="96">
                  <c:v> 1296</c:v>
                </c:pt>
                <c:pt idx="97">
                  <c:v> 1297</c:v>
                </c:pt>
                <c:pt idx="98">
                  <c:v> 1298</c:v>
                </c:pt>
                <c:pt idx="99">
                  <c:v> 1299</c:v>
                </c:pt>
                <c:pt idx="100">
                  <c:v> 1300</c:v>
                </c:pt>
                <c:pt idx="101">
                  <c:v> 1301</c:v>
                </c:pt>
                <c:pt idx="102">
                  <c:v> 1302</c:v>
                </c:pt>
                <c:pt idx="103">
                  <c:v> 1303</c:v>
                </c:pt>
                <c:pt idx="104">
                  <c:v> 1304</c:v>
                </c:pt>
                <c:pt idx="105">
                  <c:v> 1305</c:v>
                </c:pt>
                <c:pt idx="106">
                  <c:v> 1306</c:v>
                </c:pt>
                <c:pt idx="107">
                  <c:v> 1307</c:v>
                </c:pt>
                <c:pt idx="108">
                  <c:v> 1308</c:v>
                </c:pt>
                <c:pt idx="109">
                  <c:v> 1309</c:v>
                </c:pt>
                <c:pt idx="110">
                  <c:v> 1310</c:v>
                </c:pt>
                <c:pt idx="111">
                  <c:v> 1311</c:v>
                </c:pt>
                <c:pt idx="112">
                  <c:v> 1312</c:v>
                </c:pt>
                <c:pt idx="113">
                  <c:v> 1313</c:v>
                </c:pt>
                <c:pt idx="114">
                  <c:v> 1314</c:v>
                </c:pt>
                <c:pt idx="115">
                  <c:v> 1315</c:v>
                </c:pt>
                <c:pt idx="116">
                  <c:v> 1316</c:v>
                </c:pt>
                <c:pt idx="117">
                  <c:v> 1317</c:v>
                </c:pt>
                <c:pt idx="118">
                  <c:v> 1318</c:v>
                </c:pt>
                <c:pt idx="119">
                  <c:v> 1319</c:v>
                </c:pt>
                <c:pt idx="120">
                  <c:v> 1320</c:v>
                </c:pt>
                <c:pt idx="121">
                  <c:v> 1321</c:v>
                </c:pt>
                <c:pt idx="122">
                  <c:v> 1322</c:v>
                </c:pt>
                <c:pt idx="123">
                  <c:v> 1323</c:v>
                </c:pt>
                <c:pt idx="124">
                  <c:v> 1324</c:v>
                </c:pt>
                <c:pt idx="125">
                  <c:v> 1325</c:v>
                </c:pt>
                <c:pt idx="126">
                  <c:v> 1326</c:v>
                </c:pt>
                <c:pt idx="127">
                  <c:v> 1327</c:v>
                </c:pt>
                <c:pt idx="128">
                  <c:v> 1328</c:v>
                </c:pt>
                <c:pt idx="129">
                  <c:v> 1329</c:v>
                </c:pt>
                <c:pt idx="130">
                  <c:v> 1330</c:v>
                </c:pt>
                <c:pt idx="131">
                  <c:v> 1331</c:v>
                </c:pt>
                <c:pt idx="132">
                  <c:v> 1332</c:v>
                </c:pt>
                <c:pt idx="133">
                  <c:v> 1333</c:v>
                </c:pt>
                <c:pt idx="134">
                  <c:v> 1334</c:v>
                </c:pt>
                <c:pt idx="135">
                  <c:v> 1335</c:v>
                </c:pt>
                <c:pt idx="136">
                  <c:v> 1336</c:v>
                </c:pt>
                <c:pt idx="137">
                  <c:v> 1337</c:v>
                </c:pt>
                <c:pt idx="138">
                  <c:v> 1338</c:v>
                </c:pt>
                <c:pt idx="139">
                  <c:v> 1339</c:v>
                </c:pt>
                <c:pt idx="140">
                  <c:v> 1340</c:v>
                </c:pt>
                <c:pt idx="141">
                  <c:v> 1341</c:v>
                </c:pt>
                <c:pt idx="142">
                  <c:v> 1342</c:v>
                </c:pt>
                <c:pt idx="143">
                  <c:v> 1343</c:v>
                </c:pt>
                <c:pt idx="144">
                  <c:v> 1344</c:v>
                </c:pt>
                <c:pt idx="145">
                  <c:v> 1345</c:v>
                </c:pt>
                <c:pt idx="146">
                  <c:v> 1346</c:v>
                </c:pt>
                <c:pt idx="147">
                  <c:v> 1347</c:v>
                </c:pt>
                <c:pt idx="148">
                  <c:v> 1348</c:v>
                </c:pt>
                <c:pt idx="149">
                  <c:v> 1349</c:v>
                </c:pt>
                <c:pt idx="150">
                  <c:v> 1350</c:v>
                </c:pt>
              </c:strCache>
            </c:strRef>
          </c:cat>
          <c:val>
            <c:numRef>
              <c:f>'Enter Data 1'!$P$1203:$P$1353</c:f>
              <c:numCache>
                <c:formatCode>General</c:formatCode>
                <c:ptCount val="151"/>
              </c:numCache>
            </c:numRef>
          </c:val>
          <c:smooth val="0"/>
          <c:extLst>
            <c:ext xmlns:c16="http://schemas.microsoft.com/office/drawing/2014/chart" uri="{C3380CC4-5D6E-409C-BE32-E72D297353CC}">
              <c16:uniqueId val="{00000008-DC2A-3A43-9D3E-31E8C853542C}"/>
            </c:ext>
          </c:extLst>
        </c:ser>
        <c:ser>
          <c:idx val="8"/>
          <c:order val="8"/>
          <c:spPr>
            <a:ln w="12700" cap="rnd">
              <a:noFill/>
              <a:round/>
            </a:ln>
            <a:effectLst/>
          </c:spPr>
          <c:marker>
            <c:symbol val="circle"/>
            <c:size val="4"/>
            <c:spPr>
              <a:noFill/>
              <a:ln w="3175">
                <a:solidFill>
                  <a:schemeClr val="accent6">
                    <a:lumMod val="75000"/>
                  </a:schemeClr>
                </a:solidFill>
              </a:ln>
              <a:effectLst/>
            </c:spPr>
          </c:marker>
          <c:cat>
            <c:strRef>
              <c:f>'Enter Data 1'!$B$1203:$C$1353</c:f>
              <c:strCache>
                <c:ptCount val="151"/>
                <c:pt idx="0">
                  <c:v> 1200</c:v>
                </c:pt>
                <c:pt idx="1">
                  <c:v> 1201</c:v>
                </c:pt>
                <c:pt idx="2">
                  <c:v> 1202</c:v>
                </c:pt>
                <c:pt idx="3">
                  <c:v> 1203</c:v>
                </c:pt>
                <c:pt idx="4">
                  <c:v> 1204</c:v>
                </c:pt>
                <c:pt idx="5">
                  <c:v> 1205</c:v>
                </c:pt>
                <c:pt idx="6">
                  <c:v> 1206</c:v>
                </c:pt>
                <c:pt idx="7">
                  <c:v> 1207</c:v>
                </c:pt>
                <c:pt idx="8">
                  <c:v> 1208</c:v>
                </c:pt>
                <c:pt idx="9">
                  <c:v> 1209</c:v>
                </c:pt>
                <c:pt idx="10">
                  <c:v> 1210</c:v>
                </c:pt>
                <c:pt idx="11">
                  <c:v> 1211</c:v>
                </c:pt>
                <c:pt idx="12">
                  <c:v> 1212</c:v>
                </c:pt>
                <c:pt idx="13">
                  <c:v> 1213</c:v>
                </c:pt>
                <c:pt idx="14">
                  <c:v> 1214</c:v>
                </c:pt>
                <c:pt idx="15">
                  <c:v> 1215</c:v>
                </c:pt>
                <c:pt idx="16">
                  <c:v> 1216</c:v>
                </c:pt>
                <c:pt idx="17">
                  <c:v> 1217</c:v>
                </c:pt>
                <c:pt idx="18">
                  <c:v> 1218</c:v>
                </c:pt>
                <c:pt idx="19">
                  <c:v> 1219</c:v>
                </c:pt>
                <c:pt idx="20">
                  <c:v> 1220</c:v>
                </c:pt>
                <c:pt idx="21">
                  <c:v> 1221</c:v>
                </c:pt>
                <c:pt idx="22">
                  <c:v> 1222</c:v>
                </c:pt>
                <c:pt idx="23">
                  <c:v> 1223</c:v>
                </c:pt>
                <c:pt idx="24">
                  <c:v> 1224</c:v>
                </c:pt>
                <c:pt idx="25">
                  <c:v> 1225</c:v>
                </c:pt>
                <c:pt idx="26">
                  <c:v> 1226</c:v>
                </c:pt>
                <c:pt idx="27">
                  <c:v> 1227</c:v>
                </c:pt>
                <c:pt idx="28">
                  <c:v> 1228</c:v>
                </c:pt>
                <c:pt idx="29">
                  <c:v> 1229</c:v>
                </c:pt>
                <c:pt idx="30">
                  <c:v> 1230</c:v>
                </c:pt>
                <c:pt idx="31">
                  <c:v> 1231</c:v>
                </c:pt>
                <c:pt idx="32">
                  <c:v> 1232</c:v>
                </c:pt>
                <c:pt idx="33">
                  <c:v> 1233</c:v>
                </c:pt>
                <c:pt idx="34">
                  <c:v> 1234</c:v>
                </c:pt>
                <c:pt idx="35">
                  <c:v> 1235</c:v>
                </c:pt>
                <c:pt idx="36">
                  <c:v> 1236</c:v>
                </c:pt>
                <c:pt idx="37">
                  <c:v> 1237</c:v>
                </c:pt>
                <c:pt idx="38">
                  <c:v> 1238</c:v>
                </c:pt>
                <c:pt idx="39">
                  <c:v> 1239</c:v>
                </c:pt>
                <c:pt idx="40">
                  <c:v> 1240</c:v>
                </c:pt>
                <c:pt idx="41">
                  <c:v> 1241</c:v>
                </c:pt>
                <c:pt idx="42">
                  <c:v> 1242</c:v>
                </c:pt>
                <c:pt idx="43">
                  <c:v> 1243</c:v>
                </c:pt>
                <c:pt idx="44">
                  <c:v> 1244</c:v>
                </c:pt>
                <c:pt idx="45">
                  <c:v> 1245</c:v>
                </c:pt>
                <c:pt idx="46">
                  <c:v> 1246</c:v>
                </c:pt>
                <c:pt idx="47">
                  <c:v> 1247</c:v>
                </c:pt>
                <c:pt idx="48">
                  <c:v> 1248</c:v>
                </c:pt>
                <c:pt idx="49">
                  <c:v> 1249</c:v>
                </c:pt>
                <c:pt idx="50">
                  <c:v> 1250</c:v>
                </c:pt>
                <c:pt idx="51">
                  <c:v> 1251</c:v>
                </c:pt>
                <c:pt idx="52">
                  <c:v> 1252</c:v>
                </c:pt>
                <c:pt idx="53">
                  <c:v> 1253</c:v>
                </c:pt>
                <c:pt idx="54">
                  <c:v> 1254</c:v>
                </c:pt>
                <c:pt idx="55">
                  <c:v> 1255</c:v>
                </c:pt>
                <c:pt idx="56">
                  <c:v> 1256</c:v>
                </c:pt>
                <c:pt idx="57">
                  <c:v> 1257</c:v>
                </c:pt>
                <c:pt idx="58">
                  <c:v> 1258</c:v>
                </c:pt>
                <c:pt idx="59">
                  <c:v> 1259</c:v>
                </c:pt>
                <c:pt idx="60">
                  <c:v> 1260</c:v>
                </c:pt>
                <c:pt idx="61">
                  <c:v> 1261</c:v>
                </c:pt>
                <c:pt idx="62">
                  <c:v> 1262</c:v>
                </c:pt>
                <c:pt idx="63">
                  <c:v> 1263</c:v>
                </c:pt>
                <c:pt idx="64">
                  <c:v> 1264</c:v>
                </c:pt>
                <c:pt idx="65">
                  <c:v> 1265</c:v>
                </c:pt>
                <c:pt idx="66">
                  <c:v> 1266</c:v>
                </c:pt>
                <c:pt idx="67">
                  <c:v> 1267</c:v>
                </c:pt>
                <c:pt idx="68">
                  <c:v> 1268</c:v>
                </c:pt>
                <c:pt idx="69">
                  <c:v> 1269</c:v>
                </c:pt>
                <c:pt idx="70">
                  <c:v> 1270</c:v>
                </c:pt>
                <c:pt idx="71">
                  <c:v> 1271</c:v>
                </c:pt>
                <c:pt idx="72">
                  <c:v> 1272</c:v>
                </c:pt>
                <c:pt idx="73">
                  <c:v> 1273</c:v>
                </c:pt>
                <c:pt idx="74">
                  <c:v> 1274</c:v>
                </c:pt>
                <c:pt idx="75">
                  <c:v> 1275</c:v>
                </c:pt>
                <c:pt idx="76">
                  <c:v> 1276</c:v>
                </c:pt>
                <c:pt idx="77">
                  <c:v> 1277</c:v>
                </c:pt>
                <c:pt idx="78">
                  <c:v> 1278</c:v>
                </c:pt>
                <c:pt idx="79">
                  <c:v> 1279</c:v>
                </c:pt>
                <c:pt idx="80">
                  <c:v> 1280</c:v>
                </c:pt>
                <c:pt idx="81">
                  <c:v> 1281</c:v>
                </c:pt>
                <c:pt idx="82">
                  <c:v> 1282</c:v>
                </c:pt>
                <c:pt idx="83">
                  <c:v> 1283</c:v>
                </c:pt>
                <c:pt idx="84">
                  <c:v> 1284</c:v>
                </c:pt>
                <c:pt idx="85">
                  <c:v> 1285</c:v>
                </c:pt>
                <c:pt idx="86">
                  <c:v> 1286</c:v>
                </c:pt>
                <c:pt idx="87">
                  <c:v> 1287</c:v>
                </c:pt>
                <c:pt idx="88">
                  <c:v> 1288</c:v>
                </c:pt>
                <c:pt idx="89">
                  <c:v> 1289</c:v>
                </c:pt>
                <c:pt idx="90">
                  <c:v> 1290</c:v>
                </c:pt>
                <c:pt idx="91">
                  <c:v> 1291</c:v>
                </c:pt>
                <c:pt idx="92">
                  <c:v> 1292</c:v>
                </c:pt>
                <c:pt idx="93">
                  <c:v> 1293</c:v>
                </c:pt>
                <c:pt idx="94">
                  <c:v> 1294</c:v>
                </c:pt>
                <c:pt idx="95">
                  <c:v> 1295</c:v>
                </c:pt>
                <c:pt idx="96">
                  <c:v> 1296</c:v>
                </c:pt>
                <c:pt idx="97">
                  <c:v> 1297</c:v>
                </c:pt>
                <c:pt idx="98">
                  <c:v> 1298</c:v>
                </c:pt>
                <c:pt idx="99">
                  <c:v> 1299</c:v>
                </c:pt>
                <c:pt idx="100">
                  <c:v> 1300</c:v>
                </c:pt>
                <c:pt idx="101">
                  <c:v> 1301</c:v>
                </c:pt>
                <c:pt idx="102">
                  <c:v> 1302</c:v>
                </c:pt>
                <c:pt idx="103">
                  <c:v> 1303</c:v>
                </c:pt>
                <c:pt idx="104">
                  <c:v> 1304</c:v>
                </c:pt>
                <c:pt idx="105">
                  <c:v> 1305</c:v>
                </c:pt>
                <c:pt idx="106">
                  <c:v> 1306</c:v>
                </c:pt>
                <c:pt idx="107">
                  <c:v> 1307</c:v>
                </c:pt>
                <c:pt idx="108">
                  <c:v> 1308</c:v>
                </c:pt>
                <c:pt idx="109">
                  <c:v> 1309</c:v>
                </c:pt>
                <c:pt idx="110">
                  <c:v> 1310</c:v>
                </c:pt>
                <c:pt idx="111">
                  <c:v> 1311</c:v>
                </c:pt>
                <c:pt idx="112">
                  <c:v> 1312</c:v>
                </c:pt>
                <c:pt idx="113">
                  <c:v> 1313</c:v>
                </c:pt>
                <c:pt idx="114">
                  <c:v> 1314</c:v>
                </c:pt>
                <c:pt idx="115">
                  <c:v> 1315</c:v>
                </c:pt>
                <c:pt idx="116">
                  <c:v> 1316</c:v>
                </c:pt>
                <c:pt idx="117">
                  <c:v> 1317</c:v>
                </c:pt>
                <c:pt idx="118">
                  <c:v> 1318</c:v>
                </c:pt>
                <c:pt idx="119">
                  <c:v> 1319</c:v>
                </c:pt>
                <c:pt idx="120">
                  <c:v> 1320</c:v>
                </c:pt>
                <c:pt idx="121">
                  <c:v> 1321</c:v>
                </c:pt>
                <c:pt idx="122">
                  <c:v> 1322</c:v>
                </c:pt>
                <c:pt idx="123">
                  <c:v> 1323</c:v>
                </c:pt>
                <c:pt idx="124">
                  <c:v> 1324</c:v>
                </c:pt>
                <c:pt idx="125">
                  <c:v> 1325</c:v>
                </c:pt>
                <c:pt idx="126">
                  <c:v> 1326</c:v>
                </c:pt>
                <c:pt idx="127">
                  <c:v> 1327</c:v>
                </c:pt>
                <c:pt idx="128">
                  <c:v> 1328</c:v>
                </c:pt>
                <c:pt idx="129">
                  <c:v> 1329</c:v>
                </c:pt>
                <c:pt idx="130">
                  <c:v> 1330</c:v>
                </c:pt>
                <c:pt idx="131">
                  <c:v> 1331</c:v>
                </c:pt>
                <c:pt idx="132">
                  <c:v> 1332</c:v>
                </c:pt>
                <c:pt idx="133">
                  <c:v> 1333</c:v>
                </c:pt>
                <c:pt idx="134">
                  <c:v> 1334</c:v>
                </c:pt>
                <c:pt idx="135">
                  <c:v> 1335</c:v>
                </c:pt>
                <c:pt idx="136">
                  <c:v> 1336</c:v>
                </c:pt>
                <c:pt idx="137">
                  <c:v> 1337</c:v>
                </c:pt>
                <c:pt idx="138">
                  <c:v> 1338</c:v>
                </c:pt>
                <c:pt idx="139">
                  <c:v> 1339</c:v>
                </c:pt>
                <c:pt idx="140">
                  <c:v> 1340</c:v>
                </c:pt>
                <c:pt idx="141">
                  <c:v> 1341</c:v>
                </c:pt>
                <c:pt idx="142">
                  <c:v> 1342</c:v>
                </c:pt>
                <c:pt idx="143">
                  <c:v> 1343</c:v>
                </c:pt>
                <c:pt idx="144">
                  <c:v> 1344</c:v>
                </c:pt>
                <c:pt idx="145">
                  <c:v> 1345</c:v>
                </c:pt>
                <c:pt idx="146">
                  <c:v> 1346</c:v>
                </c:pt>
                <c:pt idx="147">
                  <c:v> 1347</c:v>
                </c:pt>
                <c:pt idx="148">
                  <c:v> 1348</c:v>
                </c:pt>
                <c:pt idx="149">
                  <c:v> 1349</c:v>
                </c:pt>
                <c:pt idx="150">
                  <c:v> 1350</c:v>
                </c:pt>
              </c:strCache>
            </c:strRef>
          </c:cat>
          <c:val>
            <c:numRef>
              <c:f>'Enter Data 1'!$Q$1203:$Q$1353</c:f>
              <c:numCache>
                <c:formatCode>General</c:formatCode>
                <c:ptCount val="151"/>
              </c:numCache>
            </c:numRef>
          </c:val>
          <c:smooth val="0"/>
          <c:extLst>
            <c:ext xmlns:c16="http://schemas.microsoft.com/office/drawing/2014/chart" uri="{C3380CC4-5D6E-409C-BE32-E72D297353CC}">
              <c16:uniqueId val="{00000009-DC2A-3A43-9D3E-31E8C853542C}"/>
            </c:ext>
          </c:extLst>
        </c:ser>
        <c:ser>
          <c:idx val="9"/>
          <c:order val="9"/>
          <c:spPr>
            <a:ln w="28575" cap="rnd">
              <a:noFill/>
              <a:round/>
            </a:ln>
            <a:effectLst/>
          </c:spPr>
          <c:marker>
            <c:symbol val="circle"/>
            <c:size val="4"/>
            <c:spPr>
              <a:solidFill>
                <a:schemeClr val="accent6">
                  <a:lumMod val="75000"/>
                </a:schemeClr>
              </a:solidFill>
              <a:ln w="3175">
                <a:noFill/>
              </a:ln>
              <a:effectLst/>
            </c:spPr>
          </c:marker>
          <c:cat>
            <c:strRef>
              <c:f>'Enter Data 1'!$B$1203:$C$1353</c:f>
              <c:strCache>
                <c:ptCount val="151"/>
                <c:pt idx="0">
                  <c:v> 1200</c:v>
                </c:pt>
                <c:pt idx="1">
                  <c:v> 1201</c:v>
                </c:pt>
                <c:pt idx="2">
                  <c:v> 1202</c:v>
                </c:pt>
                <c:pt idx="3">
                  <c:v> 1203</c:v>
                </c:pt>
                <c:pt idx="4">
                  <c:v> 1204</c:v>
                </c:pt>
                <c:pt idx="5">
                  <c:v> 1205</c:v>
                </c:pt>
                <c:pt idx="6">
                  <c:v> 1206</c:v>
                </c:pt>
                <c:pt idx="7">
                  <c:v> 1207</c:v>
                </c:pt>
                <c:pt idx="8">
                  <c:v> 1208</c:v>
                </c:pt>
                <c:pt idx="9">
                  <c:v> 1209</c:v>
                </c:pt>
                <c:pt idx="10">
                  <c:v> 1210</c:v>
                </c:pt>
                <c:pt idx="11">
                  <c:v> 1211</c:v>
                </c:pt>
                <c:pt idx="12">
                  <c:v> 1212</c:v>
                </c:pt>
                <c:pt idx="13">
                  <c:v> 1213</c:v>
                </c:pt>
                <c:pt idx="14">
                  <c:v> 1214</c:v>
                </c:pt>
                <c:pt idx="15">
                  <c:v> 1215</c:v>
                </c:pt>
                <c:pt idx="16">
                  <c:v> 1216</c:v>
                </c:pt>
                <c:pt idx="17">
                  <c:v> 1217</c:v>
                </c:pt>
                <c:pt idx="18">
                  <c:v> 1218</c:v>
                </c:pt>
                <c:pt idx="19">
                  <c:v> 1219</c:v>
                </c:pt>
                <c:pt idx="20">
                  <c:v> 1220</c:v>
                </c:pt>
                <c:pt idx="21">
                  <c:v> 1221</c:v>
                </c:pt>
                <c:pt idx="22">
                  <c:v> 1222</c:v>
                </c:pt>
                <c:pt idx="23">
                  <c:v> 1223</c:v>
                </c:pt>
                <c:pt idx="24">
                  <c:v> 1224</c:v>
                </c:pt>
                <c:pt idx="25">
                  <c:v> 1225</c:v>
                </c:pt>
                <c:pt idx="26">
                  <c:v> 1226</c:v>
                </c:pt>
                <c:pt idx="27">
                  <c:v> 1227</c:v>
                </c:pt>
                <c:pt idx="28">
                  <c:v> 1228</c:v>
                </c:pt>
                <c:pt idx="29">
                  <c:v> 1229</c:v>
                </c:pt>
                <c:pt idx="30">
                  <c:v> 1230</c:v>
                </c:pt>
                <c:pt idx="31">
                  <c:v> 1231</c:v>
                </c:pt>
                <c:pt idx="32">
                  <c:v> 1232</c:v>
                </c:pt>
                <c:pt idx="33">
                  <c:v> 1233</c:v>
                </c:pt>
                <c:pt idx="34">
                  <c:v> 1234</c:v>
                </c:pt>
                <c:pt idx="35">
                  <c:v> 1235</c:v>
                </c:pt>
                <c:pt idx="36">
                  <c:v> 1236</c:v>
                </c:pt>
                <c:pt idx="37">
                  <c:v> 1237</c:v>
                </c:pt>
                <c:pt idx="38">
                  <c:v> 1238</c:v>
                </c:pt>
                <c:pt idx="39">
                  <c:v> 1239</c:v>
                </c:pt>
                <c:pt idx="40">
                  <c:v> 1240</c:v>
                </c:pt>
                <c:pt idx="41">
                  <c:v> 1241</c:v>
                </c:pt>
                <c:pt idx="42">
                  <c:v> 1242</c:v>
                </c:pt>
                <c:pt idx="43">
                  <c:v> 1243</c:v>
                </c:pt>
                <c:pt idx="44">
                  <c:v> 1244</c:v>
                </c:pt>
                <c:pt idx="45">
                  <c:v> 1245</c:v>
                </c:pt>
                <c:pt idx="46">
                  <c:v> 1246</c:v>
                </c:pt>
                <c:pt idx="47">
                  <c:v> 1247</c:v>
                </c:pt>
                <c:pt idx="48">
                  <c:v> 1248</c:v>
                </c:pt>
                <c:pt idx="49">
                  <c:v> 1249</c:v>
                </c:pt>
                <c:pt idx="50">
                  <c:v> 1250</c:v>
                </c:pt>
                <c:pt idx="51">
                  <c:v> 1251</c:v>
                </c:pt>
                <c:pt idx="52">
                  <c:v> 1252</c:v>
                </c:pt>
                <c:pt idx="53">
                  <c:v> 1253</c:v>
                </c:pt>
                <c:pt idx="54">
                  <c:v> 1254</c:v>
                </c:pt>
                <c:pt idx="55">
                  <c:v> 1255</c:v>
                </c:pt>
                <c:pt idx="56">
                  <c:v> 1256</c:v>
                </c:pt>
                <c:pt idx="57">
                  <c:v> 1257</c:v>
                </c:pt>
                <c:pt idx="58">
                  <c:v> 1258</c:v>
                </c:pt>
                <c:pt idx="59">
                  <c:v> 1259</c:v>
                </c:pt>
                <c:pt idx="60">
                  <c:v> 1260</c:v>
                </c:pt>
                <c:pt idx="61">
                  <c:v> 1261</c:v>
                </c:pt>
                <c:pt idx="62">
                  <c:v> 1262</c:v>
                </c:pt>
                <c:pt idx="63">
                  <c:v> 1263</c:v>
                </c:pt>
                <c:pt idx="64">
                  <c:v> 1264</c:v>
                </c:pt>
                <c:pt idx="65">
                  <c:v> 1265</c:v>
                </c:pt>
                <c:pt idx="66">
                  <c:v> 1266</c:v>
                </c:pt>
                <c:pt idx="67">
                  <c:v> 1267</c:v>
                </c:pt>
                <c:pt idx="68">
                  <c:v> 1268</c:v>
                </c:pt>
                <c:pt idx="69">
                  <c:v> 1269</c:v>
                </c:pt>
                <c:pt idx="70">
                  <c:v> 1270</c:v>
                </c:pt>
                <c:pt idx="71">
                  <c:v> 1271</c:v>
                </c:pt>
                <c:pt idx="72">
                  <c:v> 1272</c:v>
                </c:pt>
                <c:pt idx="73">
                  <c:v> 1273</c:v>
                </c:pt>
                <c:pt idx="74">
                  <c:v> 1274</c:v>
                </c:pt>
                <c:pt idx="75">
                  <c:v> 1275</c:v>
                </c:pt>
                <c:pt idx="76">
                  <c:v> 1276</c:v>
                </c:pt>
                <c:pt idx="77">
                  <c:v> 1277</c:v>
                </c:pt>
                <c:pt idx="78">
                  <c:v> 1278</c:v>
                </c:pt>
                <c:pt idx="79">
                  <c:v> 1279</c:v>
                </c:pt>
                <c:pt idx="80">
                  <c:v> 1280</c:v>
                </c:pt>
                <c:pt idx="81">
                  <c:v> 1281</c:v>
                </c:pt>
                <c:pt idx="82">
                  <c:v> 1282</c:v>
                </c:pt>
                <c:pt idx="83">
                  <c:v> 1283</c:v>
                </c:pt>
                <c:pt idx="84">
                  <c:v> 1284</c:v>
                </c:pt>
                <c:pt idx="85">
                  <c:v> 1285</c:v>
                </c:pt>
                <c:pt idx="86">
                  <c:v> 1286</c:v>
                </c:pt>
                <c:pt idx="87">
                  <c:v> 1287</c:v>
                </c:pt>
                <c:pt idx="88">
                  <c:v> 1288</c:v>
                </c:pt>
                <c:pt idx="89">
                  <c:v> 1289</c:v>
                </c:pt>
                <c:pt idx="90">
                  <c:v> 1290</c:v>
                </c:pt>
                <c:pt idx="91">
                  <c:v> 1291</c:v>
                </c:pt>
                <c:pt idx="92">
                  <c:v> 1292</c:v>
                </c:pt>
                <c:pt idx="93">
                  <c:v> 1293</c:v>
                </c:pt>
                <c:pt idx="94">
                  <c:v> 1294</c:v>
                </c:pt>
                <c:pt idx="95">
                  <c:v> 1295</c:v>
                </c:pt>
                <c:pt idx="96">
                  <c:v> 1296</c:v>
                </c:pt>
                <c:pt idx="97">
                  <c:v> 1297</c:v>
                </c:pt>
                <c:pt idx="98">
                  <c:v> 1298</c:v>
                </c:pt>
                <c:pt idx="99">
                  <c:v> 1299</c:v>
                </c:pt>
                <c:pt idx="100">
                  <c:v> 1300</c:v>
                </c:pt>
                <c:pt idx="101">
                  <c:v> 1301</c:v>
                </c:pt>
                <c:pt idx="102">
                  <c:v> 1302</c:v>
                </c:pt>
                <c:pt idx="103">
                  <c:v> 1303</c:v>
                </c:pt>
                <c:pt idx="104">
                  <c:v> 1304</c:v>
                </c:pt>
                <c:pt idx="105">
                  <c:v> 1305</c:v>
                </c:pt>
                <c:pt idx="106">
                  <c:v> 1306</c:v>
                </c:pt>
                <c:pt idx="107">
                  <c:v> 1307</c:v>
                </c:pt>
                <c:pt idx="108">
                  <c:v> 1308</c:v>
                </c:pt>
                <c:pt idx="109">
                  <c:v> 1309</c:v>
                </c:pt>
                <c:pt idx="110">
                  <c:v> 1310</c:v>
                </c:pt>
                <c:pt idx="111">
                  <c:v> 1311</c:v>
                </c:pt>
                <c:pt idx="112">
                  <c:v> 1312</c:v>
                </c:pt>
                <c:pt idx="113">
                  <c:v> 1313</c:v>
                </c:pt>
                <c:pt idx="114">
                  <c:v> 1314</c:v>
                </c:pt>
                <c:pt idx="115">
                  <c:v> 1315</c:v>
                </c:pt>
                <c:pt idx="116">
                  <c:v> 1316</c:v>
                </c:pt>
                <c:pt idx="117">
                  <c:v> 1317</c:v>
                </c:pt>
                <c:pt idx="118">
                  <c:v> 1318</c:v>
                </c:pt>
                <c:pt idx="119">
                  <c:v> 1319</c:v>
                </c:pt>
                <c:pt idx="120">
                  <c:v> 1320</c:v>
                </c:pt>
                <c:pt idx="121">
                  <c:v> 1321</c:v>
                </c:pt>
                <c:pt idx="122">
                  <c:v> 1322</c:v>
                </c:pt>
                <c:pt idx="123">
                  <c:v> 1323</c:v>
                </c:pt>
                <c:pt idx="124">
                  <c:v> 1324</c:v>
                </c:pt>
                <c:pt idx="125">
                  <c:v> 1325</c:v>
                </c:pt>
                <c:pt idx="126">
                  <c:v> 1326</c:v>
                </c:pt>
                <c:pt idx="127">
                  <c:v> 1327</c:v>
                </c:pt>
                <c:pt idx="128">
                  <c:v> 1328</c:v>
                </c:pt>
                <c:pt idx="129">
                  <c:v> 1329</c:v>
                </c:pt>
                <c:pt idx="130">
                  <c:v> 1330</c:v>
                </c:pt>
                <c:pt idx="131">
                  <c:v> 1331</c:v>
                </c:pt>
                <c:pt idx="132">
                  <c:v> 1332</c:v>
                </c:pt>
                <c:pt idx="133">
                  <c:v> 1333</c:v>
                </c:pt>
                <c:pt idx="134">
                  <c:v> 1334</c:v>
                </c:pt>
                <c:pt idx="135">
                  <c:v> 1335</c:v>
                </c:pt>
                <c:pt idx="136">
                  <c:v> 1336</c:v>
                </c:pt>
                <c:pt idx="137">
                  <c:v> 1337</c:v>
                </c:pt>
                <c:pt idx="138">
                  <c:v> 1338</c:v>
                </c:pt>
                <c:pt idx="139">
                  <c:v> 1339</c:v>
                </c:pt>
                <c:pt idx="140">
                  <c:v> 1340</c:v>
                </c:pt>
                <c:pt idx="141">
                  <c:v> 1341</c:v>
                </c:pt>
                <c:pt idx="142">
                  <c:v> 1342</c:v>
                </c:pt>
                <c:pt idx="143">
                  <c:v> 1343</c:v>
                </c:pt>
                <c:pt idx="144">
                  <c:v> 1344</c:v>
                </c:pt>
                <c:pt idx="145">
                  <c:v> 1345</c:v>
                </c:pt>
                <c:pt idx="146">
                  <c:v> 1346</c:v>
                </c:pt>
                <c:pt idx="147">
                  <c:v> 1347</c:v>
                </c:pt>
                <c:pt idx="148">
                  <c:v> 1348</c:v>
                </c:pt>
                <c:pt idx="149">
                  <c:v> 1349</c:v>
                </c:pt>
                <c:pt idx="150">
                  <c:v> 1350</c:v>
                </c:pt>
              </c:strCache>
            </c:strRef>
          </c:cat>
          <c:val>
            <c:numRef>
              <c:f>'Enter Data 1'!$R$1203:$R$1353</c:f>
              <c:numCache>
                <c:formatCode>General</c:formatCode>
                <c:ptCount val="151"/>
              </c:numCache>
            </c:numRef>
          </c:val>
          <c:smooth val="0"/>
          <c:extLst>
            <c:ext xmlns:c16="http://schemas.microsoft.com/office/drawing/2014/chart" uri="{C3380CC4-5D6E-409C-BE32-E72D297353CC}">
              <c16:uniqueId val="{0000000A-DC2A-3A43-9D3E-31E8C853542C}"/>
            </c:ext>
          </c:extLst>
        </c:ser>
        <c:ser>
          <c:idx val="10"/>
          <c:order val="10"/>
          <c:spPr>
            <a:ln w="28575" cap="rnd">
              <a:noFill/>
              <a:round/>
            </a:ln>
            <a:effectLst/>
          </c:spPr>
          <c:marker>
            <c:symbol val="circle"/>
            <c:size val="4"/>
            <c:spPr>
              <a:noFill/>
              <a:ln w="3175">
                <a:solidFill>
                  <a:schemeClr val="accent6">
                    <a:lumMod val="75000"/>
                  </a:schemeClr>
                </a:solidFill>
              </a:ln>
              <a:effectLst/>
            </c:spPr>
          </c:marker>
          <c:cat>
            <c:strRef>
              <c:f>'Enter Data 1'!$B$1203:$C$1353</c:f>
              <c:strCache>
                <c:ptCount val="151"/>
                <c:pt idx="0">
                  <c:v> 1200</c:v>
                </c:pt>
                <c:pt idx="1">
                  <c:v> 1201</c:v>
                </c:pt>
                <c:pt idx="2">
                  <c:v> 1202</c:v>
                </c:pt>
                <c:pt idx="3">
                  <c:v> 1203</c:v>
                </c:pt>
                <c:pt idx="4">
                  <c:v> 1204</c:v>
                </c:pt>
                <c:pt idx="5">
                  <c:v> 1205</c:v>
                </c:pt>
                <c:pt idx="6">
                  <c:v> 1206</c:v>
                </c:pt>
                <c:pt idx="7">
                  <c:v> 1207</c:v>
                </c:pt>
                <c:pt idx="8">
                  <c:v> 1208</c:v>
                </c:pt>
                <c:pt idx="9">
                  <c:v> 1209</c:v>
                </c:pt>
                <c:pt idx="10">
                  <c:v> 1210</c:v>
                </c:pt>
                <c:pt idx="11">
                  <c:v> 1211</c:v>
                </c:pt>
                <c:pt idx="12">
                  <c:v> 1212</c:v>
                </c:pt>
                <c:pt idx="13">
                  <c:v> 1213</c:v>
                </c:pt>
                <c:pt idx="14">
                  <c:v> 1214</c:v>
                </c:pt>
                <c:pt idx="15">
                  <c:v> 1215</c:v>
                </c:pt>
                <c:pt idx="16">
                  <c:v> 1216</c:v>
                </c:pt>
                <c:pt idx="17">
                  <c:v> 1217</c:v>
                </c:pt>
                <c:pt idx="18">
                  <c:v> 1218</c:v>
                </c:pt>
                <c:pt idx="19">
                  <c:v> 1219</c:v>
                </c:pt>
                <c:pt idx="20">
                  <c:v> 1220</c:v>
                </c:pt>
                <c:pt idx="21">
                  <c:v> 1221</c:v>
                </c:pt>
                <c:pt idx="22">
                  <c:v> 1222</c:v>
                </c:pt>
                <c:pt idx="23">
                  <c:v> 1223</c:v>
                </c:pt>
                <c:pt idx="24">
                  <c:v> 1224</c:v>
                </c:pt>
                <c:pt idx="25">
                  <c:v> 1225</c:v>
                </c:pt>
                <c:pt idx="26">
                  <c:v> 1226</c:v>
                </c:pt>
                <c:pt idx="27">
                  <c:v> 1227</c:v>
                </c:pt>
                <c:pt idx="28">
                  <c:v> 1228</c:v>
                </c:pt>
                <c:pt idx="29">
                  <c:v> 1229</c:v>
                </c:pt>
                <c:pt idx="30">
                  <c:v> 1230</c:v>
                </c:pt>
                <c:pt idx="31">
                  <c:v> 1231</c:v>
                </c:pt>
                <c:pt idx="32">
                  <c:v> 1232</c:v>
                </c:pt>
                <c:pt idx="33">
                  <c:v> 1233</c:v>
                </c:pt>
                <c:pt idx="34">
                  <c:v> 1234</c:v>
                </c:pt>
                <c:pt idx="35">
                  <c:v> 1235</c:v>
                </c:pt>
                <c:pt idx="36">
                  <c:v> 1236</c:v>
                </c:pt>
                <c:pt idx="37">
                  <c:v> 1237</c:v>
                </c:pt>
                <c:pt idx="38">
                  <c:v> 1238</c:v>
                </c:pt>
                <c:pt idx="39">
                  <c:v> 1239</c:v>
                </c:pt>
                <c:pt idx="40">
                  <c:v> 1240</c:v>
                </c:pt>
                <c:pt idx="41">
                  <c:v> 1241</c:v>
                </c:pt>
                <c:pt idx="42">
                  <c:v> 1242</c:v>
                </c:pt>
                <c:pt idx="43">
                  <c:v> 1243</c:v>
                </c:pt>
                <c:pt idx="44">
                  <c:v> 1244</c:v>
                </c:pt>
                <c:pt idx="45">
                  <c:v> 1245</c:v>
                </c:pt>
                <c:pt idx="46">
                  <c:v> 1246</c:v>
                </c:pt>
                <c:pt idx="47">
                  <c:v> 1247</c:v>
                </c:pt>
                <c:pt idx="48">
                  <c:v> 1248</c:v>
                </c:pt>
                <c:pt idx="49">
                  <c:v> 1249</c:v>
                </c:pt>
                <c:pt idx="50">
                  <c:v> 1250</c:v>
                </c:pt>
                <c:pt idx="51">
                  <c:v> 1251</c:v>
                </c:pt>
                <c:pt idx="52">
                  <c:v> 1252</c:v>
                </c:pt>
                <c:pt idx="53">
                  <c:v> 1253</c:v>
                </c:pt>
                <c:pt idx="54">
                  <c:v> 1254</c:v>
                </c:pt>
                <c:pt idx="55">
                  <c:v> 1255</c:v>
                </c:pt>
                <c:pt idx="56">
                  <c:v> 1256</c:v>
                </c:pt>
                <c:pt idx="57">
                  <c:v> 1257</c:v>
                </c:pt>
                <c:pt idx="58">
                  <c:v> 1258</c:v>
                </c:pt>
                <c:pt idx="59">
                  <c:v> 1259</c:v>
                </c:pt>
                <c:pt idx="60">
                  <c:v> 1260</c:v>
                </c:pt>
                <c:pt idx="61">
                  <c:v> 1261</c:v>
                </c:pt>
                <c:pt idx="62">
                  <c:v> 1262</c:v>
                </c:pt>
                <c:pt idx="63">
                  <c:v> 1263</c:v>
                </c:pt>
                <c:pt idx="64">
                  <c:v> 1264</c:v>
                </c:pt>
                <c:pt idx="65">
                  <c:v> 1265</c:v>
                </c:pt>
                <c:pt idx="66">
                  <c:v> 1266</c:v>
                </c:pt>
                <c:pt idx="67">
                  <c:v> 1267</c:v>
                </c:pt>
                <c:pt idx="68">
                  <c:v> 1268</c:v>
                </c:pt>
                <c:pt idx="69">
                  <c:v> 1269</c:v>
                </c:pt>
                <c:pt idx="70">
                  <c:v> 1270</c:v>
                </c:pt>
                <c:pt idx="71">
                  <c:v> 1271</c:v>
                </c:pt>
                <c:pt idx="72">
                  <c:v> 1272</c:v>
                </c:pt>
                <c:pt idx="73">
                  <c:v> 1273</c:v>
                </c:pt>
                <c:pt idx="74">
                  <c:v> 1274</c:v>
                </c:pt>
                <c:pt idx="75">
                  <c:v> 1275</c:v>
                </c:pt>
                <c:pt idx="76">
                  <c:v> 1276</c:v>
                </c:pt>
                <c:pt idx="77">
                  <c:v> 1277</c:v>
                </c:pt>
                <c:pt idx="78">
                  <c:v> 1278</c:v>
                </c:pt>
                <c:pt idx="79">
                  <c:v> 1279</c:v>
                </c:pt>
                <c:pt idx="80">
                  <c:v> 1280</c:v>
                </c:pt>
                <c:pt idx="81">
                  <c:v> 1281</c:v>
                </c:pt>
                <c:pt idx="82">
                  <c:v> 1282</c:v>
                </c:pt>
                <c:pt idx="83">
                  <c:v> 1283</c:v>
                </c:pt>
                <c:pt idx="84">
                  <c:v> 1284</c:v>
                </c:pt>
                <c:pt idx="85">
                  <c:v> 1285</c:v>
                </c:pt>
                <c:pt idx="86">
                  <c:v> 1286</c:v>
                </c:pt>
                <c:pt idx="87">
                  <c:v> 1287</c:v>
                </c:pt>
                <c:pt idx="88">
                  <c:v> 1288</c:v>
                </c:pt>
                <c:pt idx="89">
                  <c:v> 1289</c:v>
                </c:pt>
                <c:pt idx="90">
                  <c:v> 1290</c:v>
                </c:pt>
                <c:pt idx="91">
                  <c:v> 1291</c:v>
                </c:pt>
                <c:pt idx="92">
                  <c:v> 1292</c:v>
                </c:pt>
                <c:pt idx="93">
                  <c:v> 1293</c:v>
                </c:pt>
                <c:pt idx="94">
                  <c:v> 1294</c:v>
                </c:pt>
                <c:pt idx="95">
                  <c:v> 1295</c:v>
                </c:pt>
                <c:pt idx="96">
                  <c:v> 1296</c:v>
                </c:pt>
                <c:pt idx="97">
                  <c:v> 1297</c:v>
                </c:pt>
                <c:pt idx="98">
                  <c:v> 1298</c:v>
                </c:pt>
                <c:pt idx="99">
                  <c:v> 1299</c:v>
                </c:pt>
                <c:pt idx="100">
                  <c:v> 1300</c:v>
                </c:pt>
                <c:pt idx="101">
                  <c:v> 1301</c:v>
                </c:pt>
                <c:pt idx="102">
                  <c:v> 1302</c:v>
                </c:pt>
                <c:pt idx="103">
                  <c:v> 1303</c:v>
                </c:pt>
                <c:pt idx="104">
                  <c:v> 1304</c:v>
                </c:pt>
                <c:pt idx="105">
                  <c:v> 1305</c:v>
                </c:pt>
                <c:pt idx="106">
                  <c:v> 1306</c:v>
                </c:pt>
                <c:pt idx="107">
                  <c:v> 1307</c:v>
                </c:pt>
                <c:pt idx="108">
                  <c:v> 1308</c:v>
                </c:pt>
                <c:pt idx="109">
                  <c:v> 1309</c:v>
                </c:pt>
                <c:pt idx="110">
                  <c:v> 1310</c:v>
                </c:pt>
                <c:pt idx="111">
                  <c:v> 1311</c:v>
                </c:pt>
                <c:pt idx="112">
                  <c:v> 1312</c:v>
                </c:pt>
                <c:pt idx="113">
                  <c:v> 1313</c:v>
                </c:pt>
                <c:pt idx="114">
                  <c:v> 1314</c:v>
                </c:pt>
                <c:pt idx="115">
                  <c:v> 1315</c:v>
                </c:pt>
                <c:pt idx="116">
                  <c:v> 1316</c:v>
                </c:pt>
                <c:pt idx="117">
                  <c:v> 1317</c:v>
                </c:pt>
                <c:pt idx="118">
                  <c:v> 1318</c:v>
                </c:pt>
                <c:pt idx="119">
                  <c:v> 1319</c:v>
                </c:pt>
                <c:pt idx="120">
                  <c:v> 1320</c:v>
                </c:pt>
                <c:pt idx="121">
                  <c:v> 1321</c:v>
                </c:pt>
                <c:pt idx="122">
                  <c:v> 1322</c:v>
                </c:pt>
                <c:pt idx="123">
                  <c:v> 1323</c:v>
                </c:pt>
                <c:pt idx="124">
                  <c:v> 1324</c:v>
                </c:pt>
                <c:pt idx="125">
                  <c:v> 1325</c:v>
                </c:pt>
                <c:pt idx="126">
                  <c:v> 1326</c:v>
                </c:pt>
                <c:pt idx="127">
                  <c:v> 1327</c:v>
                </c:pt>
                <c:pt idx="128">
                  <c:v> 1328</c:v>
                </c:pt>
                <c:pt idx="129">
                  <c:v> 1329</c:v>
                </c:pt>
                <c:pt idx="130">
                  <c:v> 1330</c:v>
                </c:pt>
                <c:pt idx="131">
                  <c:v> 1331</c:v>
                </c:pt>
                <c:pt idx="132">
                  <c:v> 1332</c:v>
                </c:pt>
                <c:pt idx="133">
                  <c:v> 1333</c:v>
                </c:pt>
                <c:pt idx="134">
                  <c:v> 1334</c:v>
                </c:pt>
                <c:pt idx="135">
                  <c:v> 1335</c:v>
                </c:pt>
                <c:pt idx="136">
                  <c:v> 1336</c:v>
                </c:pt>
                <c:pt idx="137">
                  <c:v> 1337</c:v>
                </c:pt>
                <c:pt idx="138">
                  <c:v> 1338</c:v>
                </c:pt>
                <c:pt idx="139">
                  <c:v> 1339</c:v>
                </c:pt>
                <c:pt idx="140">
                  <c:v> 1340</c:v>
                </c:pt>
                <c:pt idx="141">
                  <c:v> 1341</c:v>
                </c:pt>
                <c:pt idx="142">
                  <c:v> 1342</c:v>
                </c:pt>
                <c:pt idx="143">
                  <c:v> 1343</c:v>
                </c:pt>
                <c:pt idx="144">
                  <c:v> 1344</c:v>
                </c:pt>
                <c:pt idx="145">
                  <c:v> 1345</c:v>
                </c:pt>
                <c:pt idx="146">
                  <c:v> 1346</c:v>
                </c:pt>
                <c:pt idx="147">
                  <c:v> 1347</c:v>
                </c:pt>
                <c:pt idx="148">
                  <c:v> 1348</c:v>
                </c:pt>
                <c:pt idx="149">
                  <c:v> 1349</c:v>
                </c:pt>
                <c:pt idx="150">
                  <c:v> 1350</c:v>
                </c:pt>
              </c:strCache>
            </c:strRef>
          </c:cat>
          <c:val>
            <c:numRef>
              <c:f>'Enter Data 1'!$S$1203:$S$1353</c:f>
              <c:numCache>
                <c:formatCode>General</c:formatCode>
                <c:ptCount val="151"/>
              </c:numCache>
            </c:numRef>
          </c:val>
          <c:smooth val="0"/>
          <c:extLst>
            <c:ext xmlns:c16="http://schemas.microsoft.com/office/drawing/2014/chart" uri="{C3380CC4-5D6E-409C-BE32-E72D297353CC}">
              <c16:uniqueId val="{0000000B-DC2A-3A43-9D3E-31E8C853542C}"/>
            </c:ext>
          </c:extLst>
        </c:ser>
        <c:ser>
          <c:idx val="11"/>
          <c:order val="11"/>
          <c:spPr>
            <a:ln w="28575" cap="rnd">
              <a:noFill/>
              <a:round/>
            </a:ln>
            <a:effectLst/>
          </c:spPr>
          <c:marker>
            <c:symbol val="circle"/>
            <c:size val="4"/>
            <c:spPr>
              <a:solidFill>
                <a:schemeClr val="accent6">
                  <a:lumMod val="75000"/>
                </a:schemeClr>
              </a:solidFill>
              <a:ln w="3175">
                <a:solidFill>
                  <a:schemeClr val="accent6">
                    <a:lumMod val="75000"/>
                  </a:schemeClr>
                </a:solidFill>
              </a:ln>
              <a:effectLst/>
            </c:spPr>
          </c:marker>
          <c:cat>
            <c:strRef>
              <c:f>'Enter Data 1'!$B$1203:$C$1353</c:f>
              <c:strCache>
                <c:ptCount val="151"/>
                <c:pt idx="0">
                  <c:v> 1200</c:v>
                </c:pt>
                <c:pt idx="1">
                  <c:v> 1201</c:v>
                </c:pt>
                <c:pt idx="2">
                  <c:v> 1202</c:v>
                </c:pt>
                <c:pt idx="3">
                  <c:v> 1203</c:v>
                </c:pt>
                <c:pt idx="4">
                  <c:v> 1204</c:v>
                </c:pt>
                <c:pt idx="5">
                  <c:v> 1205</c:v>
                </c:pt>
                <c:pt idx="6">
                  <c:v> 1206</c:v>
                </c:pt>
                <c:pt idx="7">
                  <c:v> 1207</c:v>
                </c:pt>
                <c:pt idx="8">
                  <c:v> 1208</c:v>
                </c:pt>
                <c:pt idx="9">
                  <c:v> 1209</c:v>
                </c:pt>
                <c:pt idx="10">
                  <c:v> 1210</c:v>
                </c:pt>
                <c:pt idx="11">
                  <c:v> 1211</c:v>
                </c:pt>
                <c:pt idx="12">
                  <c:v> 1212</c:v>
                </c:pt>
                <c:pt idx="13">
                  <c:v> 1213</c:v>
                </c:pt>
                <c:pt idx="14">
                  <c:v> 1214</c:v>
                </c:pt>
                <c:pt idx="15">
                  <c:v> 1215</c:v>
                </c:pt>
                <c:pt idx="16">
                  <c:v> 1216</c:v>
                </c:pt>
                <c:pt idx="17">
                  <c:v> 1217</c:v>
                </c:pt>
                <c:pt idx="18">
                  <c:v> 1218</c:v>
                </c:pt>
                <c:pt idx="19">
                  <c:v> 1219</c:v>
                </c:pt>
                <c:pt idx="20">
                  <c:v> 1220</c:v>
                </c:pt>
                <c:pt idx="21">
                  <c:v> 1221</c:v>
                </c:pt>
                <c:pt idx="22">
                  <c:v> 1222</c:v>
                </c:pt>
                <c:pt idx="23">
                  <c:v> 1223</c:v>
                </c:pt>
                <c:pt idx="24">
                  <c:v> 1224</c:v>
                </c:pt>
                <c:pt idx="25">
                  <c:v> 1225</c:v>
                </c:pt>
                <c:pt idx="26">
                  <c:v> 1226</c:v>
                </c:pt>
                <c:pt idx="27">
                  <c:v> 1227</c:v>
                </c:pt>
                <c:pt idx="28">
                  <c:v> 1228</c:v>
                </c:pt>
                <c:pt idx="29">
                  <c:v> 1229</c:v>
                </c:pt>
                <c:pt idx="30">
                  <c:v> 1230</c:v>
                </c:pt>
                <c:pt idx="31">
                  <c:v> 1231</c:v>
                </c:pt>
                <c:pt idx="32">
                  <c:v> 1232</c:v>
                </c:pt>
                <c:pt idx="33">
                  <c:v> 1233</c:v>
                </c:pt>
                <c:pt idx="34">
                  <c:v> 1234</c:v>
                </c:pt>
                <c:pt idx="35">
                  <c:v> 1235</c:v>
                </c:pt>
                <c:pt idx="36">
                  <c:v> 1236</c:v>
                </c:pt>
                <c:pt idx="37">
                  <c:v> 1237</c:v>
                </c:pt>
                <c:pt idx="38">
                  <c:v> 1238</c:v>
                </c:pt>
                <c:pt idx="39">
                  <c:v> 1239</c:v>
                </c:pt>
                <c:pt idx="40">
                  <c:v> 1240</c:v>
                </c:pt>
                <c:pt idx="41">
                  <c:v> 1241</c:v>
                </c:pt>
                <c:pt idx="42">
                  <c:v> 1242</c:v>
                </c:pt>
                <c:pt idx="43">
                  <c:v> 1243</c:v>
                </c:pt>
                <c:pt idx="44">
                  <c:v> 1244</c:v>
                </c:pt>
                <c:pt idx="45">
                  <c:v> 1245</c:v>
                </c:pt>
                <c:pt idx="46">
                  <c:v> 1246</c:v>
                </c:pt>
                <c:pt idx="47">
                  <c:v> 1247</c:v>
                </c:pt>
                <c:pt idx="48">
                  <c:v> 1248</c:v>
                </c:pt>
                <c:pt idx="49">
                  <c:v> 1249</c:v>
                </c:pt>
                <c:pt idx="50">
                  <c:v> 1250</c:v>
                </c:pt>
                <c:pt idx="51">
                  <c:v> 1251</c:v>
                </c:pt>
                <c:pt idx="52">
                  <c:v> 1252</c:v>
                </c:pt>
                <c:pt idx="53">
                  <c:v> 1253</c:v>
                </c:pt>
                <c:pt idx="54">
                  <c:v> 1254</c:v>
                </c:pt>
                <c:pt idx="55">
                  <c:v> 1255</c:v>
                </c:pt>
                <c:pt idx="56">
                  <c:v> 1256</c:v>
                </c:pt>
                <c:pt idx="57">
                  <c:v> 1257</c:v>
                </c:pt>
                <c:pt idx="58">
                  <c:v> 1258</c:v>
                </c:pt>
                <c:pt idx="59">
                  <c:v> 1259</c:v>
                </c:pt>
                <c:pt idx="60">
                  <c:v> 1260</c:v>
                </c:pt>
                <c:pt idx="61">
                  <c:v> 1261</c:v>
                </c:pt>
                <c:pt idx="62">
                  <c:v> 1262</c:v>
                </c:pt>
                <c:pt idx="63">
                  <c:v> 1263</c:v>
                </c:pt>
                <c:pt idx="64">
                  <c:v> 1264</c:v>
                </c:pt>
                <c:pt idx="65">
                  <c:v> 1265</c:v>
                </c:pt>
                <c:pt idx="66">
                  <c:v> 1266</c:v>
                </c:pt>
                <c:pt idx="67">
                  <c:v> 1267</c:v>
                </c:pt>
                <c:pt idx="68">
                  <c:v> 1268</c:v>
                </c:pt>
                <c:pt idx="69">
                  <c:v> 1269</c:v>
                </c:pt>
                <c:pt idx="70">
                  <c:v> 1270</c:v>
                </c:pt>
                <c:pt idx="71">
                  <c:v> 1271</c:v>
                </c:pt>
                <c:pt idx="72">
                  <c:v> 1272</c:v>
                </c:pt>
                <c:pt idx="73">
                  <c:v> 1273</c:v>
                </c:pt>
                <c:pt idx="74">
                  <c:v> 1274</c:v>
                </c:pt>
                <c:pt idx="75">
                  <c:v> 1275</c:v>
                </c:pt>
                <c:pt idx="76">
                  <c:v> 1276</c:v>
                </c:pt>
                <c:pt idx="77">
                  <c:v> 1277</c:v>
                </c:pt>
                <c:pt idx="78">
                  <c:v> 1278</c:v>
                </c:pt>
                <c:pt idx="79">
                  <c:v> 1279</c:v>
                </c:pt>
                <c:pt idx="80">
                  <c:v> 1280</c:v>
                </c:pt>
                <c:pt idx="81">
                  <c:v> 1281</c:v>
                </c:pt>
                <c:pt idx="82">
                  <c:v> 1282</c:v>
                </c:pt>
                <c:pt idx="83">
                  <c:v> 1283</c:v>
                </c:pt>
                <c:pt idx="84">
                  <c:v> 1284</c:v>
                </c:pt>
                <c:pt idx="85">
                  <c:v> 1285</c:v>
                </c:pt>
                <c:pt idx="86">
                  <c:v> 1286</c:v>
                </c:pt>
                <c:pt idx="87">
                  <c:v> 1287</c:v>
                </c:pt>
                <c:pt idx="88">
                  <c:v> 1288</c:v>
                </c:pt>
                <c:pt idx="89">
                  <c:v> 1289</c:v>
                </c:pt>
                <c:pt idx="90">
                  <c:v> 1290</c:v>
                </c:pt>
                <c:pt idx="91">
                  <c:v> 1291</c:v>
                </c:pt>
                <c:pt idx="92">
                  <c:v> 1292</c:v>
                </c:pt>
                <c:pt idx="93">
                  <c:v> 1293</c:v>
                </c:pt>
                <c:pt idx="94">
                  <c:v> 1294</c:v>
                </c:pt>
                <c:pt idx="95">
                  <c:v> 1295</c:v>
                </c:pt>
                <c:pt idx="96">
                  <c:v> 1296</c:v>
                </c:pt>
                <c:pt idx="97">
                  <c:v> 1297</c:v>
                </c:pt>
                <c:pt idx="98">
                  <c:v> 1298</c:v>
                </c:pt>
                <c:pt idx="99">
                  <c:v> 1299</c:v>
                </c:pt>
                <c:pt idx="100">
                  <c:v> 1300</c:v>
                </c:pt>
                <c:pt idx="101">
                  <c:v> 1301</c:v>
                </c:pt>
                <c:pt idx="102">
                  <c:v> 1302</c:v>
                </c:pt>
                <c:pt idx="103">
                  <c:v> 1303</c:v>
                </c:pt>
                <c:pt idx="104">
                  <c:v> 1304</c:v>
                </c:pt>
                <c:pt idx="105">
                  <c:v> 1305</c:v>
                </c:pt>
                <c:pt idx="106">
                  <c:v> 1306</c:v>
                </c:pt>
                <c:pt idx="107">
                  <c:v> 1307</c:v>
                </c:pt>
                <c:pt idx="108">
                  <c:v> 1308</c:v>
                </c:pt>
                <c:pt idx="109">
                  <c:v> 1309</c:v>
                </c:pt>
                <c:pt idx="110">
                  <c:v> 1310</c:v>
                </c:pt>
                <c:pt idx="111">
                  <c:v> 1311</c:v>
                </c:pt>
                <c:pt idx="112">
                  <c:v> 1312</c:v>
                </c:pt>
                <c:pt idx="113">
                  <c:v> 1313</c:v>
                </c:pt>
                <c:pt idx="114">
                  <c:v> 1314</c:v>
                </c:pt>
                <c:pt idx="115">
                  <c:v> 1315</c:v>
                </c:pt>
                <c:pt idx="116">
                  <c:v> 1316</c:v>
                </c:pt>
                <c:pt idx="117">
                  <c:v> 1317</c:v>
                </c:pt>
                <c:pt idx="118">
                  <c:v> 1318</c:v>
                </c:pt>
                <c:pt idx="119">
                  <c:v> 1319</c:v>
                </c:pt>
                <c:pt idx="120">
                  <c:v> 1320</c:v>
                </c:pt>
                <c:pt idx="121">
                  <c:v> 1321</c:v>
                </c:pt>
                <c:pt idx="122">
                  <c:v> 1322</c:v>
                </c:pt>
                <c:pt idx="123">
                  <c:v> 1323</c:v>
                </c:pt>
                <c:pt idx="124">
                  <c:v> 1324</c:v>
                </c:pt>
                <c:pt idx="125">
                  <c:v> 1325</c:v>
                </c:pt>
                <c:pt idx="126">
                  <c:v> 1326</c:v>
                </c:pt>
                <c:pt idx="127">
                  <c:v> 1327</c:v>
                </c:pt>
                <c:pt idx="128">
                  <c:v> 1328</c:v>
                </c:pt>
                <c:pt idx="129">
                  <c:v> 1329</c:v>
                </c:pt>
                <c:pt idx="130">
                  <c:v> 1330</c:v>
                </c:pt>
                <c:pt idx="131">
                  <c:v> 1331</c:v>
                </c:pt>
                <c:pt idx="132">
                  <c:v> 1332</c:v>
                </c:pt>
                <c:pt idx="133">
                  <c:v> 1333</c:v>
                </c:pt>
                <c:pt idx="134">
                  <c:v> 1334</c:v>
                </c:pt>
                <c:pt idx="135">
                  <c:v> 1335</c:v>
                </c:pt>
                <c:pt idx="136">
                  <c:v> 1336</c:v>
                </c:pt>
                <c:pt idx="137">
                  <c:v> 1337</c:v>
                </c:pt>
                <c:pt idx="138">
                  <c:v> 1338</c:v>
                </c:pt>
                <c:pt idx="139">
                  <c:v> 1339</c:v>
                </c:pt>
                <c:pt idx="140">
                  <c:v> 1340</c:v>
                </c:pt>
                <c:pt idx="141">
                  <c:v> 1341</c:v>
                </c:pt>
                <c:pt idx="142">
                  <c:v> 1342</c:v>
                </c:pt>
                <c:pt idx="143">
                  <c:v> 1343</c:v>
                </c:pt>
                <c:pt idx="144">
                  <c:v> 1344</c:v>
                </c:pt>
                <c:pt idx="145">
                  <c:v> 1345</c:v>
                </c:pt>
                <c:pt idx="146">
                  <c:v> 1346</c:v>
                </c:pt>
                <c:pt idx="147">
                  <c:v> 1347</c:v>
                </c:pt>
                <c:pt idx="148">
                  <c:v> 1348</c:v>
                </c:pt>
                <c:pt idx="149">
                  <c:v> 1349</c:v>
                </c:pt>
                <c:pt idx="150">
                  <c:v> 1350</c:v>
                </c:pt>
              </c:strCache>
            </c:strRef>
          </c:cat>
          <c:val>
            <c:numRef>
              <c:f>'Enter Data 1'!$T$1203:$T$1353</c:f>
              <c:numCache>
                <c:formatCode>General</c:formatCode>
                <c:ptCount val="151"/>
              </c:numCache>
            </c:numRef>
          </c:val>
          <c:smooth val="0"/>
          <c:extLst>
            <c:ext xmlns:c16="http://schemas.microsoft.com/office/drawing/2014/chart" uri="{C3380CC4-5D6E-409C-BE32-E72D297353CC}">
              <c16:uniqueId val="{0000000C-DC2A-3A43-9D3E-31E8C853542C}"/>
            </c:ext>
          </c:extLst>
        </c:ser>
        <c:ser>
          <c:idx val="12"/>
          <c:order val="12"/>
          <c:spPr>
            <a:ln w="28575" cap="rnd">
              <a:noFill/>
              <a:round/>
            </a:ln>
            <a:effectLst/>
          </c:spPr>
          <c:marker>
            <c:symbol val="circle"/>
            <c:size val="4"/>
            <c:spPr>
              <a:noFill/>
              <a:ln w="3175">
                <a:solidFill>
                  <a:schemeClr val="accent6">
                    <a:lumMod val="75000"/>
                  </a:schemeClr>
                </a:solidFill>
              </a:ln>
              <a:effectLst/>
            </c:spPr>
          </c:marker>
          <c:cat>
            <c:strRef>
              <c:f>'Enter Data 1'!$B$1203:$C$1353</c:f>
              <c:strCache>
                <c:ptCount val="151"/>
                <c:pt idx="0">
                  <c:v> 1200</c:v>
                </c:pt>
                <c:pt idx="1">
                  <c:v> 1201</c:v>
                </c:pt>
                <c:pt idx="2">
                  <c:v> 1202</c:v>
                </c:pt>
                <c:pt idx="3">
                  <c:v> 1203</c:v>
                </c:pt>
                <c:pt idx="4">
                  <c:v> 1204</c:v>
                </c:pt>
                <c:pt idx="5">
                  <c:v> 1205</c:v>
                </c:pt>
                <c:pt idx="6">
                  <c:v> 1206</c:v>
                </c:pt>
                <c:pt idx="7">
                  <c:v> 1207</c:v>
                </c:pt>
                <c:pt idx="8">
                  <c:v> 1208</c:v>
                </c:pt>
                <c:pt idx="9">
                  <c:v> 1209</c:v>
                </c:pt>
                <c:pt idx="10">
                  <c:v> 1210</c:v>
                </c:pt>
                <c:pt idx="11">
                  <c:v> 1211</c:v>
                </c:pt>
                <c:pt idx="12">
                  <c:v> 1212</c:v>
                </c:pt>
                <c:pt idx="13">
                  <c:v> 1213</c:v>
                </c:pt>
                <c:pt idx="14">
                  <c:v> 1214</c:v>
                </c:pt>
                <c:pt idx="15">
                  <c:v> 1215</c:v>
                </c:pt>
                <c:pt idx="16">
                  <c:v> 1216</c:v>
                </c:pt>
                <c:pt idx="17">
                  <c:v> 1217</c:v>
                </c:pt>
                <c:pt idx="18">
                  <c:v> 1218</c:v>
                </c:pt>
                <c:pt idx="19">
                  <c:v> 1219</c:v>
                </c:pt>
                <c:pt idx="20">
                  <c:v> 1220</c:v>
                </c:pt>
                <c:pt idx="21">
                  <c:v> 1221</c:v>
                </c:pt>
                <c:pt idx="22">
                  <c:v> 1222</c:v>
                </c:pt>
                <c:pt idx="23">
                  <c:v> 1223</c:v>
                </c:pt>
                <c:pt idx="24">
                  <c:v> 1224</c:v>
                </c:pt>
                <c:pt idx="25">
                  <c:v> 1225</c:v>
                </c:pt>
                <c:pt idx="26">
                  <c:v> 1226</c:v>
                </c:pt>
                <c:pt idx="27">
                  <c:v> 1227</c:v>
                </c:pt>
                <c:pt idx="28">
                  <c:v> 1228</c:v>
                </c:pt>
                <c:pt idx="29">
                  <c:v> 1229</c:v>
                </c:pt>
                <c:pt idx="30">
                  <c:v> 1230</c:v>
                </c:pt>
                <c:pt idx="31">
                  <c:v> 1231</c:v>
                </c:pt>
                <c:pt idx="32">
                  <c:v> 1232</c:v>
                </c:pt>
                <c:pt idx="33">
                  <c:v> 1233</c:v>
                </c:pt>
                <c:pt idx="34">
                  <c:v> 1234</c:v>
                </c:pt>
                <c:pt idx="35">
                  <c:v> 1235</c:v>
                </c:pt>
                <c:pt idx="36">
                  <c:v> 1236</c:v>
                </c:pt>
                <c:pt idx="37">
                  <c:v> 1237</c:v>
                </c:pt>
                <c:pt idx="38">
                  <c:v> 1238</c:v>
                </c:pt>
                <c:pt idx="39">
                  <c:v> 1239</c:v>
                </c:pt>
                <c:pt idx="40">
                  <c:v> 1240</c:v>
                </c:pt>
                <c:pt idx="41">
                  <c:v> 1241</c:v>
                </c:pt>
                <c:pt idx="42">
                  <c:v> 1242</c:v>
                </c:pt>
                <c:pt idx="43">
                  <c:v> 1243</c:v>
                </c:pt>
                <c:pt idx="44">
                  <c:v> 1244</c:v>
                </c:pt>
                <c:pt idx="45">
                  <c:v> 1245</c:v>
                </c:pt>
                <c:pt idx="46">
                  <c:v> 1246</c:v>
                </c:pt>
                <c:pt idx="47">
                  <c:v> 1247</c:v>
                </c:pt>
                <c:pt idx="48">
                  <c:v> 1248</c:v>
                </c:pt>
                <c:pt idx="49">
                  <c:v> 1249</c:v>
                </c:pt>
                <c:pt idx="50">
                  <c:v> 1250</c:v>
                </c:pt>
                <c:pt idx="51">
                  <c:v> 1251</c:v>
                </c:pt>
                <c:pt idx="52">
                  <c:v> 1252</c:v>
                </c:pt>
                <c:pt idx="53">
                  <c:v> 1253</c:v>
                </c:pt>
                <c:pt idx="54">
                  <c:v> 1254</c:v>
                </c:pt>
                <c:pt idx="55">
                  <c:v> 1255</c:v>
                </c:pt>
                <c:pt idx="56">
                  <c:v> 1256</c:v>
                </c:pt>
                <c:pt idx="57">
                  <c:v> 1257</c:v>
                </c:pt>
                <c:pt idx="58">
                  <c:v> 1258</c:v>
                </c:pt>
                <c:pt idx="59">
                  <c:v> 1259</c:v>
                </c:pt>
                <c:pt idx="60">
                  <c:v> 1260</c:v>
                </c:pt>
                <c:pt idx="61">
                  <c:v> 1261</c:v>
                </c:pt>
                <c:pt idx="62">
                  <c:v> 1262</c:v>
                </c:pt>
                <c:pt idx="63">
                  <c:v> 1263</c:v>
                </c:pt>
                <c:pt idx="64">
                  <c:v> 1264</c:v>
                </c:pt>
                <c:pt idx="65">
                  <c:v> 1265</c:v>
                </c:pt>
                <c:pt idx="66">
                  <c:v> 1266</c:v>
                </c:pt>
                <c:pt idx="67">
                  <c:v> 1267</c:v>
                </c:pt>
                <c:pt idx="68">
                  <c:v> 1268</c:v>
                </c:pt>
                <c:pt idx="69">
                  <c:v> 1269</c:v>
                </c:pt>
                <c:pt idx="70">
                  <c:v> 1270</c:v>
                </c:pt>
                <c:pt idx="71">
                  <c:v> 1271</c:v>
                </c:pt>
                <c:pt idx="72">
                  <c:v> 1272</c:v>
                </c:pt>
                <c:pt idx="73">
                  <c:v> 1273</c:v>
                </c:pt>
                <c:pt idx="74">
                  <c:v> 1274</c:v>
                </c:pt>
                <c:pt idx="75">
                  <c:v> 1275</c:v>
                </c:pt>
                <c:pt idx="76">
                  <c:v> 1276</c:v>
                </c:pt>
                <c:pt idx="77">
                  <c:v> 1277</c:v>
                </c:pt>
                <c:pt idx="78">
                  <c:v> 1278</c:v>
                </c:pt>
                <c:pt idx="79">
                  <c:v> 1279</c:v>
                </c:pt>
                <c:pt idx="80">
                  <c:v> 1280</c:v>
                </c:pt>
                <c:pt idx="81">
                  <c:v> 1281</c:v>
                </c:pt>
                <c:pt idx="82">
                  <c:v> 1282</c:v>
                </c:pt>
                <c:pt idx="83">
                  <c:v> 1283</c:v>
                </c:pt>
                <c:pt idx="84">
                  <c:v> 1284</c:v>
                </c:pt>
                <c:pt idx="85">
                  <c:v> 1285</c:v>
                </c:pt>
                <c:pt idx="86">
                  <c:v> 1286</c:v>
                </c:pt>
                <c:pt idx="87">
                  <c:v> 1287</c:v>
                </c:pt>
                <c:pt idx="88">
                  <c:v> 1288</c:v>
                </c:pt>
                <c:pt idx="89">
                  <c:v> 1289</c:v>
                </c:pt>
                <c:pt idx="90">
                  <c:v> 1290</c:v>
                </c:pt>
                <c:pt idx="91">
                  <c:v> 1291</c:v>
                </c:pt>
                <c:pt idx="92">
                  <c:v> 1292</c:v>
                </c:pt>
                <c:pt idx="93">
                  <c:v> 1293</c:v>
                </c:pt>
                <c:pt idx="94">
                  <c:v> 1294</c:v>
                </c:pt>
                <c:pt idx="95">
                  <c:v> 1295</c:v>
                </c:pt>
                <c:pt idx="96">
                  <c:v> 1296</c:v>
                </c:pt>
                <c:pt idx="97">
                  <c:v> 1297</c:v>
                </c:pt>
                <c:pt idx="98">
                  <c:v> 1298</c:v>
                </c:pt>
                <c:pt idx="99">
                  <c:v> 1299</c:v>
                </c:pt>
                <c:pt idx="100">
                  <c:v> 1300</c:v>
                </c:pt>
                <c:pt idx="101">
                  <c:v> 1301</c:v>
                </c:pt>
                <c:pt idx="102">
                  <c:v> 1302</c:v>
                </c:pt>
                <c:pt idx="103">
                  <c:v> 1303</c:v>
                </c:pt>
                <c:pt idx="104">
                  <c:v> 1304</c:v>
                </c:pt>
                <c:pt idx="105">
                  <c:v> 1305</c:v>
                </c:pt>
                <c:pt idx="106">
                  <c:v> 1306</c:v>
                </c:pt>
                <c:pt idx="107">
                  <c:v> 1307</c:v>
                </c:pt>
                <c:pt idx="108">
                  <c:v> 1308</c:v>
                </c:pt>
                <c:pt idx="109">
                  <c:v> 1309</c:v>
                </c:pt>
                <c:pt idx="110">
                  <c:v> 1310</c:v>
                </c:pt>
                <c:pt idx="111">
                  <c:v> 1311</c:v>
                </c:pt>
                <c:pt idx="112">
                  <c:v> 1312</c:v>
                </c:pt>
                <c:pt idx="113">
                  <c:v> 1313</c:v>
                </c:pt>
                <c:pt idx="114">
                  <c:v> 1314</c:v>
                </c:pt>
                <c:pt idx="115">
                  <c:v> 1315</c:v>
                </c:pt>
                <c:pt idx="116">
                  <c:v> 1316</c:v>
                </c:pt>
                <c:pt idx="117">
                  <c:v> 1317</c:v>
                </c:pt>
                <c:pt idx="118">
                  <c:v> 1318</c:v>
                </c:pt>
                <c:pt idx="119">
                  <c:v> 1319</c:v>
                </c:pt>
                <c:pt idx="120">
                  <c:v> 1320</c:v>
                </c:pt>
                <c:pt idx="121">
                  <c:v> 1321</c:v>
                </c:pt>
                <c:pt idx="122">
                  <c:v> 1322</c:v>
                </c:pt>
                <c:pt idx="123">
                  <c:v> 1323</c:v>
                </c:pt>
                <c:pt idx="124">
                  <c:v> 1324</c:v>
                </c:pt>
                <c:pt idx="125">
                  <c:v> 1325</c:v>
                </c:pt>
                <c:pt idx="126">
                  <c:v> 1326</c:v>
                </c:pt>
                <c:pt idx="127">
                  <c:v> 1327</c:v>
                </c:pt>
                <c:pt idx="128">
                  <c:v> 1328</c:v>
                </c:pt>
                <c:pt idx="129">
                  <c:v> 1329</c:v>
                </c:pt>
                <c:pt idx="130">
                  <c:v> 1330</c:v>
                </c:pt>
                <c:pt idx="131">
                  <c:v> 1331</c:v>
                </c:pt>
                <c:pt idx="132">
                  <c:v> 1332</c:v>
                </c:pt>
                <c:pt idx="133">
                  <c:v> 1333</c:v>
                </c:pt>
                <c:pt idx="134">
                  <c:v> 1334</c:v>
                </c:pt>
                <c:pt idx="135">
                  <c:v> 1335</c:v>
                </c:pt>
                <c:pt idx="136">
                  <c:v> 1336</c:v>
                </c:pt>
                <c:pt idx="137">
                  <c:v> 1337</c:v>
                </c:pt>
                <c:pt idx="138">
                  <c:v> 1338</c:v>
                </c:pt>
                <c:pt idx="139">
                  <c:v> 1339</c:v>
                </c:pt>
                <c:pt idx="140">
                  <c:v> 1340</c:v>
                </c:pt>
                <c:pt idx="141">
                  <c:v> 1341</c:v>
                </c:pt>
                <c:pt idx="142">
                  <c:v> 1342</c:v>
                </c:pt>
                <c:pt idx="143">
                  <c:v> 1343</c:v>
                </c:pt>
                <c:pt idx="144">
                  <c:v> 1344</c:v>
                </c:pt>
                <c:pt idx="145">
                  <c:v> 1345</c:v>
                </c:pt>
                <c:pt idx="146">
                  <c:v> 1346</c:v>
                </c:pt>
                <c:pt idx="147">
                  <c:v> 1347</c:v>
                </c:pt>
                <c:pt idx="148">
                  <c:v> 1348</c:v>
                </c:pt>
                <c:pt idx="149">
                  <c:v> 1349</c:v>
                </c:pt>
                <c:pt idx="150">
                  <c:v> 1350</c:v>
                </c:pt>
              </c:strCache>
            </c:strRef>
          </c:cat>
          <c:val>
            <c:numRef>
              <c:f>'Enter Data 1'!$U$1203:$U$1353</c:f>
              <c:numCache>
                <c:formatCode>General</c:formatCode>
                <c:ptCount val="151"/>
              </c:numCache>
            </c:numRef>
          </c:val>
          <c:smooth val="0"/>
          <c:extLst>
            <c:ext xmlns:c16="http://schemas.microsoft.com/office/drawing/2014/chart" uri="{C3380CC4-5D6E-409C-BE32-E72D297353CC}">
              <c16:uniqueId val="{0000000D-DC2A-3A43-9D3E-31E8C853542C}"/>
            </c:ext>
          </c:extLst>
        </c:ser>
        <c:ser>
          <c:idx val="13"/>
          <c:order val="13"/>
          <c:spPr>
            <a:ln w="28575" cap="rnd">
              <a:noFill/>
              <a:round/>
            </a:ln>
            <a:effectLst/>
          </c:spPr>
          <c:marker>
            <c:symbol val="circle"/>
            <c:size val="4"/>
            <c:spPr>
              <a:solidFill>
                <a:schemeClr val="accent6">
                  <a:lumMod val="75000"/>
                </a:schemeClr>
              </a:solidFill>
              <a:ln w="3175">
                <a:solidFill>
                  <a:schemeClr val="accent6">
                    <a:lumMod val="75000"/>
                  </a:schemeClr>
                </a:solidFill>
              </a:ln>
              <a:effectLst/>
            </c:spPr>
          </c:marker>
          <c:cat>
            <c:strRef>
              <c:f>'Enter Data 1'!$B$1203:$C$1353</c:f>
              <c:strCache>
                <c:ptCount val="151"/>
                <c:pt idx="0">
                  <c:v> 1200</c:v>
                </c:pt>
                <c:pt idx="1">
                  <c:v> 1201</c:v>
                </c:pt>
                <c:pt idx="2">
                  <c:v> 1202</c:v>
                </c:pt>
                <c:pt idx="3">
                  <c:v> 1203</c:v>
                </c:pt>
                <c:pt idx="4">
                  <c:v> 1204</c:v>
                </c:pt>
                <c:pt idx="5">
                  <c:v> 1205</c:v>
                </c:pt>
                <c:pt idx="6">
                  <c:v> 1206</c:v>
                </c:pt>
                <c:pt idx="7">
                  <c:v> 1207</c:v>
                </c:pt>
                <c:pt idx="8">
                  <c:v> 1208</c:v>
                </c:pt>
                <c:pt idx="9">
                  <c:v> 1209</c:v>
                </c:pt>
                <c:pt idx="10">
                  <c:v> 1210</c:v>
                </c:pt>
                <c:pt idx="11">
                  <c:v> 1211</c:v>
                </c:pt>
                <c:pt idx="12">
                  <c:v> 1212</c:v>
                </c:pt>
                <c:pt idx="13">
                  <c:v> 1213</c:v>
                </c:pt>
                <c:pt idx="14">
                  <c:v> 1214</c:v>
                </c:pt>
                <c:pt idx="15">
                  <c:v> 1215</c:v>
                </c:pt>
                <c:pt idx="16">
                  <c:v> 1216</c:v>
                </c:pt>
                <c:pt idx="17">
                  <c:v> 1217</c:v>
                </c:pt>
                <c:pt idx="18">
                  <c:v> 1218</c:v>
                </c:pt>
                <c:pt idx="19">
                  <c:v> 1219</c:v>
                </c:pt>
                <c:pt idx="20">
                  <c:v> 1220</c:v>
                </c:pt>
                <c:pt idx="21">
                  <c:v> 1221</c:v>
                </c:pt>
                <c:pt idx="22">
                  <c:v> 1222</c:v>
                </c:pt>
                <c:pt idx="23">
                  <c:v> 1223</c:v>
                </c:pt>
                <c:pt idx="24">
                  <c:v> 1224</c:v>
                </c:pt>
                <c:pt idx="25">
                  <c:v> 1225</c:v>
                </c:pt>
                <c:pt idx="26">
                  <c:v> 1226</c:v>
                </c:pt>
                <c:pt idx="27">
                  <c:v> 1227</c:v>
                </c:pt>
                <c:pt idx="28">
                  <c:v> 1228</c:v>
                </c:pt>
                <c:pt idx="29">
                  <c:v> 1229</c:v>
                </c:pt>
                <c:pt idx="30">
                  <c:v> 1230</c:v>
                </c:pt>
                <c:pt idx="31">
                  <c:v> 1231</c:v>
                </c:pt>
                <c:pt idx="32">
                  <c:v> 1232</c:v>
                </c:pt>
                <c:pt idx="33">
                  <c:v> 1233</c:v>
                </c:pt>
                <c:pt idx="34">
                  <c:v> 1234</c:v>
                </c:pt>
                <c:pt idx="35">
                  <c:v> 1235</c:v>
                </c:pt>
                <c:pt idx="36">
                  <c:v> 1236</c:v>
                </c:pt>
                <c:pt idx="37">
                  <c:v> 1237</c:v>
                </c:pt>
                <c:pt idx="38">
                  <c:v> 1238</c:v>
                </c:pt>
                <c:pt idx="39">
                  <c:v> 1239</c:v>
                </c:pt>
                <c:pt idx="40">
                  <c:v> 1240</c:v>
                </c:pt>
                <c:pt idx="41">
                  <c:v> 1241</c:v>
                </c:pt>
                <c:pt idx="42">
                  <c:v> 1242</c:v>
                </c:pt>
                <c:pt idx="43">
                  <c:v> 1243</c:v>
                </c:pt>
                <c:pt idx="44">
                  <c:v> 1244</c:v>
                </c:pt>
                <c:pt idx="45">
                  <c:v> 1245</c:v>
                </c:pt>
                <c:pt idx="46">
                  <c:v> 1246</c:v>
                </c:pt>
                <c:pt idx="47">
                  <c:v> 1247</c:v>
                </c:pt>
                <c:pt idx="48">
                  <c:v> 1248</c:v>
                </c:pt>
                <c:pt idx="49">
                  <c:v> 1249</c:v>
                </c:pt>
                <c:pt idx="50">
                  <c:v> 1250</c:v>
                </c:pt>
                <c:pt idx="51">
                  <c:v> 1251</c:v>
                </c:pt>
                <c:pt idx="52">
                  <c:v> 1252</c:v>
                </c:pt>
                <c:pt idx="53">
                  <c:v> 1253</c:v>
                </c:pt>
                <c:pt idx="54">
                  <c:v> 1254</c:v>
                </c:pt>
                <c:pt idx="55">
                  <c:v> 1255</c:v>
                </c:pt>
                <c:pt idx="56">
                  <c:v> 1256</c:v>
                </c:pt>
                <c:pt idx="57">
                  <c:v> 1257</c:v>
                </c:pt>
                <c:pt idx="58">
                  <c:v> 1258</c:v>
                </c:pt>
                <c:pt idx="59">
                  <c:v> 1259</c:v>
                </c:pt>
                <c:pt idx="60">
                  <c:v> 1260</c:v>
                </c:pt>
                <c:pt idx="61">
                  <c:v> 1261</c:v>
                </c:pt>
                <c:pt idx="62">
                  <c:v> 1262</c:v>
                </c:pt>
                <c:pt idx="63">
                  <c:v> 1263</c:v>
                </c:pt>
                <c:pt idx="64">
                  <c:v> 1264</c:v>
                </c:pt>
                <c:pt idx="65">
                  <c:v> 1265</c:v>
                </c:pt>
                <c:pt idx="66">
                  <c:v> 1266</c:v>
                </c:pt>
                <c:pt idx="67">
                  <c:v> 1267</c:v>
                </c:pt>
                <c:pt idx="68">
                  <c:v> 1268</c:v>
                </c:pt>
                <c:pt idx="69">
                  <c:v> 1269</c:v>
                </c:pt>
                <c:pt idx="70">
                  <c:v> 1270</c:v>
                </c:pt>
                <c:pt idx="71">
                  <c:v> 1271</c:v>
                </c:pt>
                <c:pt idx="72">
                  <c:v> 1272</c:v>
                </c:pt>
                <c:pt idx="73">
                  <c:v> 1273</c:v>
                </c:pt>
                <c:pt idx="74">
                  <c:v> 1274</c:v>
                </c:pt>
                <c:pt idx="75">
                  <c:v> 1275</c:v>
                </c:pt>
                <c:pt idx="76">
                  <c:v> 1276</c:v>
                </c:pt>
                <c:pt idx="77">
                  <c:v> 1277</c:v>
                </c:pt>
                <c:pt idx="78">
                  <c:v> 1278</c:v>
                </c:pt>
                <c:pt idx="79">
                  <c:v> 1279</c:v>
                </c:pt>
                <c:pt idx="80">
                  <c:v> 1280</c:v>
                </c:pt>
                <c:pt idx="81">
                  <c:v> 1281</c:v>
                </c:pt>
                <c:pt idx="82">
                  <c:v> 1282</c:v>
                </c:pt>
                <c:pt idx="83">
                  <c:v> 1283</c:v>
                </c:pt>
                <c:pt idx="84">
                  <c:v> 1284</c:v>
                </c:pt>
                <c:pt idx="85">
                  <c:v> 1285</c:v>
                </c:pt>
                <c:pt idx="86">
                  <c:v> 1286</c:v>
                </c:pt>
                <c:pt idx="87">
                  <c:v> 1287</c:v>
                </c:pt>
                <c:pt idx="88">
                  <c:v> 1288</c:v>
                </c:pt>
                <c:pt idx="89">
                  <c:v> 1289</c:v>
                </c:pt>
                <c:pt idx="90">
                  <c:v> 1290</c:v>
                </c:pt>
                <c:pt idx="91">
                  <c:v> 1291</c:v>
                </c:pt>
                <c:pt idx="92">
                  <c:v> 1292</c:v>
                </c:pt>
                <c:pt idx="93">
                  <c:v> 1293</c:v>
                </c:pt>
                <c:pt idx="94">
                  <c:v> 1294</c:v>
                </c:pt>
                <c:pt idx="95">
                  <c:v> 1295</c:v>
                </c:pt>
                <c:pt idx="96">
                  <c:v> 1296</c:v>
                </c:pt>
                <c:pt idx="97">
                  <c:v> 1297</c:v>
                </c:pt>
                <c:pt idx="98">
                  <c:v> 1298</c:v>
                </c:pt>
                <c:pt idx="99">
                  <c:v> 1299</c:v>
                </c:pt>
                <c:pt idx="100">
                  <c:v> 1300</c:v>
                </c:pt>
                <c:pt idx="101">
                  <c:v> 1301</c:v>
                </c:pt>
                <c:pt idx="102">
                  <c:v> 1302</c:v>
                </c:pt>
                <c:pt idx="103">
                  <c:v> 1303</c:v>
                </c:pt>
                <c:pt idx="104">
                  <c:v> 1304</c:v>
                </c:pt>
                <c:pt idx="105">
                  <c:v> 1305</c:v>
                </c:pt>
                <c:pt idx="106">
                  <c:v> 1306</c:v>
                </c:pt>
                <c:pt idx="107">
                  <c:v> 1307</c:v>
                </c:pt>
                <c:pt idx="108">
                  <c:v> 1308</c:v>
                </c:pt>
                <c:pt idx="109">
                  <c:v> 1309</c:v>
                </c:pt>
                <c:pt idx="110">
                  <c:v> 1310</c:v>
                </c:pt>
                <c:pt idx="111">
                  <c:v> 1311</c:v>
                </c:pt>
                <c:pt idx="112">
                  <c:v> 1312</c:v>
                </c:pt>
                <c:pt idx="113">
                  <c:v> 1313</c:v>
                </c:pt>
                <c:pt idx="114">
                  <c:v> 1314</c:v>
                </c:pt>
                <c:pt idx="115">
                  <c:v> 1315</c:v>
                </c:pt>
                <c:pt idx="116">
                  <c:v> 1316</c:v>
                </c:pt>
                <c:pt idx="117">
                  <c:v> 1317</c:v>
                </c:pt>
                <c:pt idx="118">
                  <c:v> 1318</c:v>
                </c:pt>
                <c:pt idx="119">
                  <c:v> 1319</c:v>
                </c:pt>
                <c:pt idx="120">
                  <c:v> 1320</c:v>
                </c:pt>
                <c:pt idx="121">
                  <c:v> 1321</c:v>
                </c:pt>
                <c:pt idx="122">
                  <c:v> 1322</c:v>
                </c:pt>
                <c:pt idx="123">
                  <c:v> 1323</c:v>
                </c:pt>
                <c:pt idx="124">
                  <c:v> 1324</c:v>
                </c:pt>
                <c:pt idx="125">
                  <c:v> 1325</c:v>
                </c:pt>
                <c:pt idx="126">
                  <c:v> 1326</c:v>
                </c:pt>
                <c:pt idx="127">
                  <c:v> 1327</c:v>
                </c:pt>
                <c:pt idx="128">
                  <c:v> 1328</c:v>
                </c:pt>
                <c:pt idx="129">
                  <c:v> 1329</c:v>
                </c:pt>
                <c:pt idx="130">
                  <c:v> 1330</c:v>
                </c:pt>
                <c:pt idx="131">
                  <c:v> 1331</c:v>
                </c:pt>
                <c:pt idx="132">
                  <c:v> 1332</c:v>
                </c:pt>
                <c:pt idx="133">
                  <c:v> 1333</c:v>
                </c:pt>
                <c:pt idx="134">
                  <c:v> 1334</c:v>
                </c:pt>
                <c:pt idx="135">
                  <c:v> 1335</c:v>
                </c:pt>
                <c:pt idx="136">
                  <c:v> 1336</c:v>
                </c:pt>
                <c:pt idx="137">
                  <c:v> 1337</c:v>
                </c:pt>
                <c:pt idx="138">
                  <c:v> 1338</c:v>
                </c:pt>
                <c:pt idx="139">
                  <c:v> 1339</c:v>
                </c:pt>
                <c:pt idx="140">
                  <c:v> 1340</c:v>
                </c:pt>
                <c:pt idx="141">
                  <c:v> 1341</c:v>
                </c:pt>
                <c:pt idx="142">
                  <c:v> 1342</c:v>
                </c:pt>
                <c:pt idx="143">
                  <c:v> 1343</c:v>
                </c:pt>
                <c:pt idx="144">
                  <c:v> 1344</c:v>
                </c:pt>
                <c:pt idx="145">
                  <c:v> 1345</c:v>
                </c:pt>
                <c:pt idx="146">
                  <c:v> 1346</c:v>
                </c:pt>
                <c:pt idx="147">
                  <c:v> 1347</c:v>
                </c:pt>
                <c:pt idx="148">
                  <c:v> 1348</c:v>
                </c:pt>
                <c:pt idx="149">
                  <c:v> 1349</c:v>
                </c:pt>
                <c:pt idx="150">
                  <c:v> 1350</c:v>
                </c:pt>
              </c:strCache>
            </c:strRef>
          </c:cat>
          <c:val>
            <c:numRef>
              <c:f>'Enter Data 1'!$V$1203:$V$1353</c:f>
              <c:numCache>
                <c:formatCode>General</c:formatCode>
                <c:ptCount val="151"/>
              </c:numCache>
            </c:numRef>
          </c:val>
          <c:smooth val="0"/>
          <c:extLst>
            <c:ext xmlns:c16="http://schemas.microsoft.com/office/drawing/2014/chart" uri="{C3380CC4-5D6E-409C-BE32-E72D297353CC}">
              <c16:uniqueId val="{0000000E-DC2A-3A43-9D3E-31E8C853542C}"/>
            </c:ext>
          </c:extLst>
        </c:ser>
        <c:ser>
          <c:idx val="14"/>
          <c:order val="14"/>
          <c:spPr>
            <a:ln w="28575" cap="rnd">
              <a:noFill/>
              <a:round/>
            </a:ln>
            <a:effectLst/>
          </c:spPr>
          <c:marker>
            <c:symbol val="circle"/>
            <c:size val="4"/>
            <c:spPr>
              <a:noFill/>
              <a:ln w="3175">
                <a:solidFill>
                  <a:schemeClr val="accent6">
                    <a:lumMod val="75000"/>
                  </a:schemeClr>
                </a:solidFill>
              </a:ln>
              <a:effectLst/>
            </c:spPr>
          </c:marker>
          <c:cat>
            <c:strRef>
              <c:f>'Enter Data 1'!$B$1203:$C$1353</c:f>
              <c:strCache>
                <c:ptCount val="151"/>
                <c:pt idx="0">
                  <c:v> 1200</c:v>
                </c:pt>
                <c:pt idx="1">
                  <c:v> 1201</c:v>
                </c:pt>
                <c:pt idx="2">
                  <c:v> 1202</c:v>
                </c:pt>
                <c:pt idx="3">
                  <c:v> 1203</c:v>
                </c:pt>
                <c:pt idx="4">
                  <c:v> 1204</c:v>
                </c:pt>
                <c:pt idx="5">
                  <c:v> 1205</c:v>
                </c:pt>
                <c:pt idx="6">
                  <c:v> 1206</c:v>
                </c:pt>
                <c:pt idx="7">
                  <c:v> 1207</c:v>
                </c:pt>
                <c:pt idx="8">
                  <c:v> 1208</c:v>
                </c:pt>
                <c:pt idx="9">
                  <c:v> 1209</c:v>
                </c:pt>
                <c:pt idx="10">
                  <c:v> 1210</c:v>
                </c:pt>
                <c:pt idx="11">
                  <c:v> 1211</c:v>
                </c:pt>
                <c:pt idx="12">
                  <c:v> 1212</c:v>
                </c:pt>
                <c:pt idx="13">
                  <c:v> 1213</c:v>
                </c:pt>
                <c:pt idx="14">
                  <c:v> 1214</c:v>
                </c:pt>
                <c:pt idx="15">
                  <c:v> 1215</c:v>
                </c:pt>
                <c:pt idx="16">
                  <c:v> 1216</c:v>
                </c:pt>
                <c:pt idx="17">
                  <c:v> 1217</c:v>
                </c:pt>
                <c:pt idx="18">
                  <c:v> 1218</c:v>
                </c:pt>
                <c:pt idx="19">
                  <c:v> 1219</c:v>
                </c:pt>
                <c:pt idx="20">
                  <c:v> 1220</c:v>
                </c:pt>
                <c:pt idx="21">
                  <c:v> 1221</c:v>
                </c:pt>
                <c:pt idx="22">
                  <c:v> 1222</c:v>
                </c:pt>
                <c:pt idx="23">
                  <c:v> 1223</c:v>
                </c:pt>
                <c:pt idx="24">
                  <c:v> 1224</c:v>
                </c:pt>
                <c:pt idx="25">
                  <c:v> 1225</c:v>
                </c:pt>
                <c:pt idx="26">
                  <c:v> 1226</c:v>
                </c:pt>
                <c:pt idx="27">
                  <c:v> 1227</c:v>
                </c:pt>
                <c:pt idx="28">
                  <c:v> 1228</c:v>
                </c:pt>
                <c:pt idx="29">
                  <c:v> 1229</c:v>
                </c:pt>
                <c:pt idx="30">
                  <c:v> 1230</c:v>
                </c:pt>
                <c:pt idx="31">
                  <c:v> 1231</c:v>
                </c:pt>
                <c:pt idx="32">
                  <c:v> 1232</c:v>
                </c:pt>
                <c:pt idx="33">
                  <c:v> 1233</c:v>
                </c:pt>
                <c:pt idx="34">
                  <c:v> 1234</c:v>
                </c:pt>
                <c:pt idx="35">
                  <c:v> 1235</c:v>
                </c:pt>
                <c:pt idx="36">
                  <c:v> 1236</c:v>
                </c:pt>
                <c:pt idx="37">
                  <c:v> 1237</c:v>
                </c:pt>
                <c:pt idx="38">
                  <c:v> 1238</c:v>
                </c:pt>
                <c:pt idx="39">
                  <c:v> 1239</c:v>
                </c:pt>
                <c:pt idx="40">
                  <c:v> 1240</c:v>
                </c:pt>
                <c:pt idx="41">
                  <c:v> 1241</c:v>
                </c:pt>
                <c:pt idx="42">
                  <c:v> 1242</c:v>
                </c:pt>
                <c:pt idx="43">
                  <c:v> 1243</c:v>
                </c:pt>
                <c:pt idx="44">
                  <c:v> 1244</c:v>
                </c:pt>
                <c:pt idx="45">
                  <c:v> 1245</c:v>
                </c:pt>
                <c:pt idx="46">
                  <c:v> 1246</c:v>
                </c:pt>
                <c:pt idx="47">
                  <c:v> 1247</c:v>
                </c:pt>
                <c:pt idx="48">
                  <c:v> 1248</c:v>
                </c:pt>
                <c:pt idx="49">
                  <c:v> 1249</c:v>
                </c:pt>
                <c:pt idx="50">
                  <c:v> 1250</c:v>
                </c:pt>
                <c:pt idx="51">
                  <c:v> 1251</c:v>
                </c:pt>
                <c:pt idx="52">
                  <c:v> 1252</c:v>
                </c:pt>
                <c:pt idx="53">
                  <c:v> 1253</c:v>
                </c:pt>
                <c:pt idx="54">
                  <c:v> 1254</c:v>
                </c:pt>
                <c:pt idx="55">
                  <c:v> 1255</c:v>
                </c:pt>
                <c:pt idx="56">
                  <c:v> 1256</c:v>
                </c:pt>
                <c:pt idx="57">
                  <c:v> 1257</c:v>
                </c:pt>
                <c:pt idx="58">
                  <c:v> 1258</c:v>
                </c:pt>
                <c:pt idx="59">
                  <c:v> 1259</c:v>
                </c:pt>
                <c:pt idx="60">
                  <c:v> 1260</c:v>
                </c:pt>
                <c:pt idx="61">
                  <c:v> 1261</c:v>
                </c:pt>
                <c:pt idx="62">
                  <c:v> 1262</c:v>
                </c:pt>
                <c:pt idx="63">
                  <c:v> 1263</c:v>
                </c:pt>
                <c:pt idx="64">
                  <c:v> 1264</c:v>
                </c:pt>
                <c:pt idx="65">
                  <c:v> 1265</c:v>
                </c:pt>
                <c:pt idx="66">
                  <c:v> 1266</c:v>
                </c:pt>
                <c:pt idx="67">
                  <c:v> 1267</c:v>
                </c:pt>
                <c:pt idx="68">
                  <c:v> 1268</c:v>
                </c:pt>
                <c:pt idx="69">
                  <c:v> 1269</c:v>
                </c:pt>
                <c:pt idx="70">
                  <c:v> 1270</c:v>
                </c:pt>
                <c:pt idx="71">
                  <c:v> 1271</c:v>
                </c:pt>
                <c:pt idx="72">
                  <c:v> 1272</c:v>
                </c:pt>
                <c:pt idx="73">
                  <c:v> 1273</c:v>
                </c:pt>
                <c:pt idx="74">
                  <c:v> 1274</c:v>
                </c:pt>
                <c:pt idx="75">
                  <c:v> 1275</c:v>
                </c:pt>
                <c:pt idx="76">
                  <c:v> 1276</c:v>
                </c:pt>
                <c:pt idx="77">
                  <c:v> 1277</c:v>
                </c:pt>
                <c:pt idx="78">
                  <c:v> 1278</c:v>
                </c:pt>
                <c:pt idx="79">
                  <c:v> 1279</c:v>
                </c:pt>
                <c:pt idx="80">
                  <c:v> 1280</c:v>
                </c:pt>
                <c:pt idx="81">
                  <c:v> 1281</c:v>
                </c:pt>
                <c:pt idx="82">
                  <c:v> 1282</c:v>
                </c:pt>
                <c:pt idx="83">
                  <c:v> 1283</c:v>
                </c:pt>
                <c:pt idx="84">
                  <c:v> 1284</c:v>
                </c:pt>
                <c:pt idx="85">
                  <c:v> 1285</c:v>
                </c:pt>
                <c:pt idx="86">
                  <c:v> 1286</c:v>
                </c:pt>
                <c:pt idx="87">
                  <c:v> 1287</c:v>
                </c:pt>
                <c:pt idx="88">
                  <c:v> 1288</c:v>
                </c:pt>
                <c:pt idx="89">
                  <c:v> 1289</c:v>
                </c:pt>
                <c:pt idx="90">
                  <c:v> 1290</c:v>
                </c:pt>
                <c:pt idx="91">
                  <c:v> 1291</c:v>
                </c:pt>
                <c:pt idx="92">
                  <c:v> 1292</c:v>
                </c:pt>
                <c:pt idx="93">
                  <c:v> 1293</c:v>
                </c:pt>
                <c:pt idx="94">
                  <c:v> 1294</c:v>
                </c:pt>
                <c:pt idx="95">
                  <c:v> 1295</c:v>
                </c:pt>
                <c:pt idx="96">
                  <c:v> 1296</c:v>
                </c:pt>
                <c:pt idx="97">
                  <c:v> 1297</c:v>
                </c:pt>
                <c:pt idx="98">
                  <c:v> 1298</c:v>
                </c:pt>
                <c:pt idx="99">
                  <c:v> 1299</c:v>
                </c:pt>
                <c:pt idx="100">
                  <c:v> 1300</c:v>
                </c:pt>
                <c:pt idx="101">
                  <c:v> 1301</c:v>
                </c:pt>
                <c:pt idx="102">
                  <c:v> 1302</c:v>
                </c:pt>
                <c:pt idx="103">
                  <c:v> 1303</c:v>
                </c:pt>
                <c:pt idx="104">
                  <c:v> 1304</c:v>
                </c:pt>
                <c:pt idx="105">
                  <c:v> 1305</c:v>
                </c:pt>
                <c:pt idx="106">
                  <c:v> 1306</c:v>
                </c:pt>
                <c:pt idx="107">
                  <c:v> 1307</c:v>
                </c:pt>
                <c:pt idx="108">
                  <c:v> 1308</c:v>
                </c:pt>
                <c:pt idx="109">
                  <c:v> 1309</c:v>
                </c:pt>
                <c:pt idx="110">
                  <c:v> 1310</c:v>
                </c:pt>
                <c:pt idx="111">
                  <c:v> 1311</c:v>
                </c:pt>
                <c:pt idx="112">
                  <c:v> 1312</c:v>
                </c:pt>
                <c:pt idx="113">
                  <c:v> 1313</c:v>
                </c:pt>
                <c:pt idx="114">
                  <c:v> 1314</c:v>
                </c:pt>
                <c:pt idx="115">
                  <c:v> 1315</c:v>
                </c:pt>
                <c:pt idx="116">
                  <c:v> 1316</c:v>
                </c:pt>
                <c:pt idx="117">
                  <c:v> 1317</c:v>
                </c:pt>
                <c:pt idx="118">
                  <c:v> 1318</c:v>
                </c:pt>
                <c:pt idx="119">
                  <c:v> 1319</c:v>
                </c:pt>
                <c:pt idx="120">
                  <c:v> 1320</c:v>
                </c:pt>
                <c:pt idx="121">
                  <c:v> 1321</c:v>
                </c:pt>
                <c:pt idx="122">
                  <c:v> 1322</c:v>
                </c:pt>
                <c:pt idx="123">
                  <c:v> 1323</c:v>
                </c:pt>
                <c:pt idx="124">
                  <c:v> 1324</c:v>
                </c:pt>
                <c:pt idx="125">
                  <c:v> 1325</c:v>
                </c:pt>
                <c:pt idx="126">
                  <c:v> 1326</c:v>
                </c:pt>
                <c:pt idx="127">
                  <c:v> 1327</c:v>
                </c:pt>
                <c:pt idx="128">
                  <c:v> 1328</c:v>
                </c:pt>
                <c:pt idx="129">
                  <c:v> 1329</c:v>
                </c:pt>
                <c:pt idx="130">
                  <c:v> 1330</c:v>
                </c:pt>
                <c:pt idx="131">
                  <c:v> 1331</c:v>
                </c:pt>
                <c:pt idx="132">
                  <c:v> 1332</c:v>
                </c:pt>
                <c:pt idx="133">
                  <c:v> 1333</c:v>
                </c:pt>
                <c:pt idx="134">
                  <c:v> 1334</c:v>
                </c:pt>
                <c:pt idx="135">
                  <c:v> 1335</c:v>
                </c:pt>
                <c:pt idx="136">
                  <c:v> 1336</c:v>
                </c:pt>
                <c:pt idx="137">
                  <c:v> 1337</c:v>
                </c:pt>
                <c:pt idx="138">
                  <c:v> 1338</c:v>
                </c:pt>
                <c:pt idx="139">
                  <c:v> 1339</c:v>
                </c:pt>
                <c:pt idx="140">
                  <c:v> 1340</c:v>
                </c:pt>
                <c:pt idx="141">
                  <c:v> 1341</c:v>
                </c:pt>
                <c:pt idx="142">
                  <c:v> 1342</c:v>
                </c:pt>
                <c:pt idx="143">
                  <c:v> 1343</c:v>
                </c:pt>
                <c:pt idx="144">
                  <c:v> 1344</c:v>
                </c:pt>
                <c:pt idx="145">
                  <c:v> 1345</c:v>
                </c:pt>
                <c:pt idx="146">
                  <c:v> 1346</c:v>
                </c:pt>
                <c:pt idx="147">
                  <c:v> 1347</c:v>
                </c:pt>
                <c:pt idx="148">
                  <c:v> 1348</c:v>
                </c:pt>
                <c:pt idx="149">
                  <c:v> 1349</c:v>
                </c:pt>
                <c:pt idx="150">
                  <c:v> 1350</c:v>
                </c:pt>
              </c:strCache>
            </c:strRef>
          </c:cat>
          <c:val>
            <c:numRef>
              <c:f>'Enter Data 1'!$W$1203:$W$1353</c:f>
              <c:numCache>
                <c:formatCode>General</c:formatCode>
                <c:ptCount val="151"/>
              </c:numCache>
            </c:numRef>
          </c:val>
          <c:smooth val="0"/>
          <c:extLst>
            <c:ext xmlns:c16="http://schemas.microsoft.com/office/drawing/2014/chart" uri="{C3380CC4-5D6E-409C-BE32-E72D297353CC}">
              <c16:uniqueId val="{0000000F-DC2A-3A43-9D3E-31E8C853542C}"/>
            </c:ext>
          </c:extLst>
        </c:ser>
        <c:ser>
          <c:idx val="15"/>
          <c:order val="15"/>
          <c:spPr>
            <a:ln w="28575" cap="rnd">
              <a:noFill/>
              <a:round/>
            </a:ln>
            <a:effectLst/>
          </c:spPr>
          <c:marker>
            <c:symbol val="circle"/>
            <c:size val="4"/>
            <c:spPr>
              <a:solidFill>
                <a:schemeClr val="accent6">
                  <a:lumMod val="75000"/>
                </a:schemeClr>
              </a:solidFill>
              <a:ln w="3175">
                <a:solidFill>
                  <a:schemeClr val="accent6">
                    <a:lumMod val="75000"/>
                  </a:schemeClr>
                </a:solidFill>
              </a:ln>
              <a:effectLst/>
            </c:spPr>
          </c:marker>
          <c:cat>
            <c:strRef>
              <c:f>'Enter Data 1'!$B$1203:$C$1353</c:f>
              <c:strCache>
                <c:ptCount val="151"/>
                <c:pt idx="0">
                  <c:v> 1200</c:v>
                </c:pt>
                <c:pt idx="1">
                  <c:v> 1201</c:v>
                </c:pt>
                <c:pt idx="2">
                  <c:v> 1202</c:v>
                </c:pt>
                <c:pt idx="3">
                  <c:v> 1203</c:v>
                </c:pt>
                <c:pt idx="4">
                  <c:v> 1204</c:v>
                </c:pt>
                <c:pt idx="5">
                  <c:v> 1205</c:v>
                </c:pt>
                <c:pt idx="6">
                  <c:v> 1206</c:v>
                </c:pt>
                <c:pt idx="7">
                  <c:v> 1207</c:v>
                </c:pt>
                <c:pt idx="8">
                  <c:v> 1208</c:v>
                </c:pt>
                <c:pt idx="9">
                  <c:v> 1209</c:v>
                </c:pt>
                <c:pt idx="10">
                  <c:v> 1210</c:v>
                </c:pt>
                <c:pt idx="11">
                  <c:v> 1211</c:v>
                </c:pt>
                <c:pt idx="12">
                  <c:v> 1212</c:v>
                </c:pt>
                <c:pt idx="13">
                  <c:v> 1213</c:v>
                </c:pt>
                <c:pt idx="14">
                  <c:v> 1214</c:v>
                </c:pt>
                <c:pt idx="15">
                  <c:v> 1215</c:v>
                </c:pt>
                <c:pt idx="16">
                  <c:v> 1216</c:v>
                </c:pt>
                <c:pt idx="17">
                  <c:v> 1217</c:v>
                </c:pt>
                <c:pt idx="18">
                  <c:v> 1218</c:v>
                </c:pt>
                <c:pt idx="19">
                  <c:v> 1219</c:v>
                </c:pt>
                <c:pt idx="20">
                  <c:v> 1220</c:v>
                </c:pt>
                <c:pt idx="21">
                  <c:v> 1221</c:v>
                </c:pt>
                <c:pt idx="22">
                  <c:v> 1222</c:v>
                </c:pt>
                <c:pt idx="23">
                  <c:v> 1223</c:v>
                </c:pt>
                <c:pt idx="24">
                  <c:v> 1224</c:v>
                </c:pt>
                <c:pt idx="25">
                  <c:v> 1225</c:v>
                </c:pt>
                <c:pt idx="26">
                  <c:v> 1226</c:v>
                </c:pt>
                <c:pt idx="27">
                  <c:v> 1227</c:v>
                </c:pt>
                <c:pt idx="28">
                  <c:v> 1228</c:v>
                </c:pt>
                <c:pt idx="29">
                  <c:v> 1229</c:v>
                </c:pt>
                <c:pt idx="30">
                  <c:v> 1230</c:v>
                </c:pt>
                <c:pt idx="31">
                  <c:v> 1231</c:v>
                </c:pt>
                <c:pt idx="32">
                  <c:v> 1232</c:v>
                </c:pt>
                <c:pt idx="33">
                  <c:v> 1233</c:v>
                </c:pt>
                <c:pt idx="34">
                  <c:v> 1234</c:v>
                </c:pt>
                <c:pt idx="35">
                  <c:v> 1235</c:v>
                </c:pt>
                <c:pt idx="36">
                  <c:v> 1236</c:v>
                </c:pt>
                <c:pt idx="37">
                  <c:v> 1237</c:v>
                </c:pt>
                <c:pt idx="38">
                  <c:v> 1238</c:v>
                </c:pt>
                <c:pt idx="39">
                  <c:v> 1239</c:v>
                </c:pt>
                <c:pt idx="40">
                  <c:v> 1240</c:v>
                </c:pt>
                <c:pt idx="41">
                  <c:v> 1241</c:v>
                </c:pt>
                <c:pt idx="42">
                  <c:v> 1242</c:v>
                </c:pt>
                <c:pt idx="43">
                  <c:v> 1243</c:v>
                </c:pt>
                <c:pt idx="44">
                  <c:v> 1244</c:v>
                </c:pt>
                <c:pt idx="45">
                  <c:v> 1245</c:v>
                </c:pt>
                <c:pt idx="46">
                  <c:v> 1246</c:v>
                </c:pt>
                <c:pt idx="47">
                  <c:v> 1247</c:v>
                </c:pt>
                <c:pt idx="48">
                  <c:v> 1248</c:v>
                </c:pt>
                <c:pt idx="49">
                  <c:v> 1249</c:v>
                </c:pt>
                <c:pt idx="50">
                  <c:v> 1250</c:v>
                </c:pt>
                <c:pt idx="51">
                  <c:v> 1251</c:v>
                </c:pt>
                <c:pt idx="52">
                  <c:v> 1252</c:v>
                </c:pt>
                <c:pt idx="53">
                  <c:v> 1253</c:v>
                </c:pt>
                <c:pt idx="54">
                  <c:v> 1254</c:v>
                </c:pt>
                <c:pt idx="55">
                  <c:v> 1255</c:v>
                </c:pt>
                <c:pt idx="56">
                  <c:v> 1256</c:v>
                </c:pt>
                <c:pt idx="57">
                  <c:v> 1257</c:v>
                </c:pt>
                <c:pt idx="58">
                  <c:v> 1258</c:v>
                </c:pt>
                <c:pt idx="59">
                  <c:v> 1259</c:v>
                </c:pt>
                <c:pt idx="60">
                  <c:v> 1260</c:v>
                </c:pt>
                <c:pt idx="61">
                  <c:v> 1261</c:v>
                </c:pt>
                <c:pt idx="62">
                  <c:v> 1262</c:v>
                </c:pt>
                <c:pt idx="63">
                  <c:v> 1263</c:v>
                </c:pt>
                <c:pt idx="64">
                  <c:v> 1264</c:v>
                </c:pt>
                <c:pt idx="65">
                  <c:v> 1265</c:v>
                </c:pt>
                <c:pt idx="66">
                  <c:v> 1266</c:v>
                </c:pt>
                <c:pt idx="67">
                  <c:v> 1267</c:v>
                </c:pt>
                <c:pt idx="68">
                  <c:v> 1268</c:v>
                </c:pt>
                <c:pt idx="69">
                  <c:v> 1269</c:v>
                </c:pt>
                <c:pt idx="70">
                  <c:v> 1270</c:v>
                </c:pt>
                <c:pt idx="71">
                  <c:v> 1271</c:v>
                </c:pt>
                <c:pt idx="72">
                  <c:v> 1272</c:v>
                </c:pt>
                <c:pt idx="73">
                  <c:v> 1273</c:v>
                </c:pt>
                <c:pt idx="74">
                  <c:v> 1274</c:v>
                </c:pt>
                <c:pt idx="75">
                  <c:v> 1275</c:v>
                </c:pt>
                <c:pt idx="76">
                  <c:v> 1276</c:v>
                </c:pt>
                <c:pt idx="77">
                  <c:v> 1277</c:v>
                </c:pt>
                <c:pt idx="78">
                  <c:v> 1278</c:v>
                </c:pt>
                <c:pt idx="79">
                  <c:v> 1279</c:v>
                </c:pt>
                <c:pt idx="80">
                  <c:v> 1280</c:v>
                </c:pt>
                <c:pt idx="81">
                  <c:v> 1281</c:v>
                </c:pt>
                <c:pt idx="82">
                  <c:v> 1282</c:v>
                </c:pt>
                <c:pt idx="83">
                  <c:v> 1283</c:v>
                </c:pt>
                <c:pt idx="84">
                  <c:v> 1284</c:v>
                </c:pt>
                <c:pt idx="85">
                  <c:v> 1285</c:v>
                </c:pt>
                <c:pt idx="86">
                  <c:v> 1286</c:v>
                </c:pt>
                <c:pt idx="87">
                  <c:v> 1287</c:v>
                </c:pt>
                <c:pt idx="88">
                  <c:v> 1288</c:v>
                </c:pt>
                <c:pt idx="89">
                  <c:v> 1289</c:v>
                </c:pt>
                <c:pt idx="90">
                  <c:v> 1290</c:v>
                </c:pt>
                <c:pt idx="91">
                  <c:v> 1291</c:v>
                </c:pt>
                <c:pt idx="92">
                  <c:v> 1292</c:v>
                </c:pt>
                <c:pt idx="93">
                  <c:v> 1293</c:v>
                </c:pt>
                <c:pt idx="94">
                  <c:v> 1294</c:v>
                </c:pt>
                <c:pt idx="95">
                  <c:v> 1295</c:v>
                </c:pt>
                <c:pt idx="96">
                  <c:v> 1296</c:v>
                </c:pt>
                <c:pt idx="97">
                  <c:v> 1297</c:v>
                </c:pt>
                <c:pt idx="98">
                  <c:v> 1298</c:v>
                </c:pt>
                <c:pt idx="99">
                  <c:v> 1299</c:v>
                </c:pt>
                <c:pt idx="100">
                  <c:v> 1300</c:v>
                </c:pt>
                <c:pt idx="101">
                  <c:v> 1301</c:v>
                </c:pt>
                <c:pt idx="102">
                  <c:v> 1302</c:v>
                </c:pt>
                <c:pt idx="103">
                  <c:v> 1303</c:v>
                </c:pt>
                <c:pt idx="104">
                  <c:v> 1304</c:v>
                </c:pt>
                <c:pt idx="105">
                  <c:v> 1305</c:v>
                </c:pt>
                <c:pt idx="106">
                  <c:v> 1306</c:v>
                </c:pt>
                <c:pt idx="107">
                  <c:v> 1307</c:v>
                </c:pt>
                <c:pt idx="108">
                  <c:v> 1308</c:v>
                </c:pt>
                <c:pt idx="109">
                  <c:v> 1309</c:v>
                </c:pt>
                <c:pt idx="110">
                  <c:v> 1310</c:v>
                </c:pt>
                <c:pt idx="111">
                  <c:v> 1311</c:v>
                </c:pt>
                <c:pt idx="112">
                  <c:v> 1312</c:v>
                </c:pt>
                <c:pt idx="113">
                  <c:v> 1313</c:v>
                </c:pt>
                <c:pt idx="114">
                  <c:v> 1314</c:v>
                </c:pt>
                <c:pt idx="115">
                  <c:v> 1315</c:v>
                </c:pt>
                <c:pt idx="116">
                  <c:v> 1316</c:v>
                </c:pt>
                <c:pt idx="117">
                  <c:v> 1317</c:v>
                </c:pt>
                <c:pt idx="118">
                  <c:v> 1318</c:v>
                </c:pt>
                <c:pt idx="119">
                  <c:v> 1319</c:v>
                </c:pt>
                <c:pt idx="120">
                  <c:v> 1320</c:v>
                </c:pt>
                <c:pt idx="121">
                  <c:v> 1321</c:v>
                </c:pt>
                <c:pt idx="122">
                  <c:v> 1322</c:v>
                </c:pt>
                <c:pt idx="123">
                  <c:v> 1323</c:v>
                </c:pt>
                <c:pt idx="124">
                  <c:v> 1324</c:v>
                </c:pt>
                <c:pt idx="125">
                  <c:v> 1325</c:v>
                </c:pt>
                <c:pt idx="126">
                  <c:v> 1326</c:v>
                </c:pt>
                <c:pt idx="127">
                  <c:v> 1327</c:v>
                </c:pt>
                <c:pt idx="128">
                  <c:v> 1328</c:v>
                </c:pt>
                <c:pt idx="129">
                  <c:v> 1329</c:v>
                </c:pt>
                <c:pt idx="130">
                  <c:v> 1330</c:v>
                </c:pt>
                <c:pt idx="131">
                  <c:v> 1331</c:v>
                </c:pt>
                <c:pt idx="132">
                  <c:v> 1332</c:v>
                </c:pt>
                <c:pt idx="133">
                  <c:v> 1333</c:v>
                </c:pt>
                <c:pt idx="134">
                  <c:v> 1334</c:v>
                </c:pt>
                <c:pt idx="135">
                  <c:v> 1335</c:v>
                </c:pt>
                <c:pt idx="136">
                  <c:v> 1336</c:v>
                </c:pt>
                <c:pt idx="137">
                  <c:v> 1337</c:v>
                </c:pt>
                <c:pt idx="138">
                  <c:v> 1338</c:v>
                </c:pt>
                <c:pt idx="139">
                  <c:v> 1339</c:v>
                </c:pt>
                <c:pt idx="140">
                  <c:v> 1340</c:v>
                </c:pt>
                <c:pt idx="141">
                  <c:v> 1341</c:v>
                </c:pt>
                <c:pt idx="142">
                  <c:v> 1342</c:v>
                </c:pt>
                <c:pt idx="143">
                  <c:v> 1343</c:v>
                </c:pt>
                <c:pt idx="144">
                  <c:v> 1344</c:v>
                </c:pt>
                <c:pt idx="145">
                  <c:v> 1345</c:v>
                </c:pt>
                <c:pt idx="146">
                  <c:v> 1346</c:v>
                </c:pt>
                <c:pt idx="147">
                  <c:v> 1347</c:v>
                </c:pt>
                <c:pt idx="148">
                  <c:v> 1348</c:v>
                </c:pt>
                <c:pt idx="149">
                  <c:v> 1349</c:v>
                </c:pt>
                <c:pt idx="150">
                  <c:v> 1350</c:v>
                </c:pt>
              </c:strCache>
            </c:strRef>
          </c:cat>
          <c:val>
            <c:numRef>
              <c:f>'Enter Data 1'!$X$1203:$X$1353</c:f>
              <c:numCache>
                <c:formatCode>General</c:formatCode>
                <c:ptCount val="151"/>
              </c:numCache>
            </c:numRef>
          </c:val>
          <c:smooth val="0"/>
          <c:extLst>
            <c:ext xmlns:c16="http://schemas.microsoft.com/office/drawing/2014/chart" uri="{C3380CC4-5D6E-409C-BE32-E72D297353CC}">
              <c16:uniqueId val="{00000010-DC2A-3A43-9D3E-31E8C853542C}"/>
            </c:ext>
          </c:extLst>
        </c:ser>
        <c:ser>
          <c:idx val="16"/>
          <c:order val="16"/>
          <c:spPr>
            <a:ln w="28575" cap="rnd">
              <a:noFill/>
              <a:round/>
            </a:ln>
            <a:effectLst/>
          </c:spPr>
          <c:marker>
            <c:symbol val="circle"/>
            <c:size val="4"/>
            <c:spPr>
              <a:noFill/>
              <a:ln w="3175">
                <a:solidFill>
                  <a:schemeClr val="accent6">
                    <a:lumMod val="75000"/>
                  </a:schemeClr>
                </a:solidFill>
              </a:ln>
              <a:effectLst/>
            </c:spPr>
          </c:marker>
          <c:cat>
            <c:strRef>
              <c:f>'Enter Data 1'!$B$1203:$C$1353</c:f>
              <c:strCache>
                <c:ptCount val="151"/>
                <c:pt idx="0">
                  <c:v> 1200</c:v>
                </c:pt>
                <c:pt idx="1">
                  <c:v> 1201</c:v>
                </c:pt>
                <c:pt idx="2">
                  <c:v> 1202</c:v>
                </c:pt>
                <c:pt idx="3">
                  <c:v> 1203</c:v>
                </c:pt>
                <c:pt idx="4">
                  <c:v> 1204</c:v>
                </c:pt>
                <c:pt idx="5">
                  <c:v> 1205</c:v>
                </c:pt>
                <c:pt idx="6">
                  <c:v> 1206</c:v>
                </c:pt>
                <c:pt idx="7">
                  <c:v> 1207</c:v>
                </c:pt>
                <c:pt idx="8">
                  <c:v> 1208</c:v>
                </c:pt>
                <c:pt idx="9">
                  <c:v> 1209</c:v>
                </c:pt>
                <c:pt idx="10">
                  <c:v> 1210</c:v>
                </c:pt>
                <c:pt idx="11">
                  <c:v> 1211</c:v>
                </c:pt>
                <c:pt idx="12">
                  <c:v> 1212</c:v>
                </c:pt>
                <c:pt idx="13">
                  <c:v> 1213</c:v>
                </c:pt>
                <c:pt idx="14">
                  <c:v> 1214</c:v>
                </c:pt>
                <c:pt idx="15">
                  <c:v> 1215</c:v>
                </c:pt>
                <c:pt idx="16">
                  <c:v> 1216</c:v>
                </c:pt>
                <c:pt idx="17">
                  <c:v> 1217</c:v>
                </c:pt>
                <c:pt idx="18">
                  <c:v> 1218</c:v>
                </c:pt>
                <c:pt idx="19">
                  <c:v> 1219</c:v>
                </c:pt>
                <c:pt idx="20">
                  <c:v> 1220</c:v>
                </c:pt>
                <c:pt idx="21">
                  <c:v> 1221</c:v>
                </c:pt>
                <c:pt idx="22">
                  <c:v> 1222</c:v>
                </c:pt>
                <c:pt idx="23">
                  <c:v> 1223</c:v>
                </c:pt>
                <c:pt idx="24">
                  <c:v> 1224</c:v>
                </c:pt>
                <c:pt idx="25">
                  <c:v> 1225</c:v>
                </c:pt>
                <c:pt idx="26">
                  <c:v> 1226</c:v>
                </c:pt>
                <c:pt idx="27">
                  <c:v> 1227</c:v>
                </c:pt>
                <c:pt idx="28">
                  <c:v> 1228</c:v>
                </c:pt>
                <c:pt idx="29">
                  <c:v> 1229</c:v>
                </c:pt>
                <c:pt idx="30">
                  <c:v> 1230</c:v>
                </c:pt>
                <c:pt idx="31">
                  <c:v> 1231</c:v>
                </c:pt>
                <c:pt idx="32">
                  <c:v> 1232</c:v>
                </c:pt>
                <c:pt idx="33">
                  <c:v> 1233</c:v>
                </c:pt>
                <c:pt idx="34">
                  <c:v> 1234</c:v>
                </c:pt>
                <c:pt idx="35">
                  <c:v> 1235</c:v>
                </c:pt>
                <c:pt idx="36">
                  <c:v> 1236</c:v>
                </c:pt>
                <c:pt idx="37">
                  <c:v> 1237</c:v>
                </c:pt>
                <c:pt idx="38">
                  <c:v> 1238</c:v>
                </c:pt>
                <c:pt idx="39">
                  <c:v> 1239</c:v>
                </c:pt>
                <c:pt idx="40">
                  <c:v> 1240</c:v>
                </c:pt>
                <c:pt idx="41">
                  <c:v> 1241</c:v>
                </c:pt>
                <c:pt idx="42">
                  <c:v> 1242</c:v>
                </c:pt>
                <c:pt idx="43">
                  <c:v> 1243</c:v>
                </c:pt>
                <c:pt idx="44">
                  <c:v> 1244</c:v>
                </c:pt>
                <c:pt idx="45">
                  <c:v> 1245</c:v>
                </c:pt>
                <c:pt idx="46">
                  <c:v> 1246</c:v>
                </c:pt>
                <c:pt idx="47">
                  <c:v> 1247</c:v>
                </c:pt>
                <c:pt idx="48">
                  <c:v> 1248</c:v>
                </c:pt>
                <c:pt idx="49">
                  <c:v> 1249</c:v>
                </c:pt>
                <c:pt idx="50">
                  <c:v> 1250</c:v>
                </c:pt>
                <c:pt idx="51">
                  <c:v> 1251</c:v>
                </c:pt>
                <c:pt idx="52">
                  <c:v> 1252</c:v>
                </c:pt>
                <c:pt idx="53">
                  <c:v> 1253</c:v>
                </c:pt>
                <c:pt idx="54">
                  <c:v> 1254</c:v>
                </c:pt>
                <c:pt idx="55">
                  <c:v> 1255</c:v>
                </c:pt>
                <c:pt idx="56">
                  <c:v> 1256</c:v>
                </c:pt>
                <c:pt idx="57">
                  <c:v> 1257</c:v>
                </c:pt>
                <c:pt idx="58">
                  <c:v> 1258</c:v>
                </c:pt>
                <c:pt idx="59">
                  <c:v> 1259</c:v>
                </c:pt>
                <c:pt idx="60">
                  <c:v> 1260</c:v>
                </c:pt>
                <c:pt idx="61">
                  <c:v> 1261</c:v>
                </c:pt>
                <c:pt idx="62">
                  <c:v> 1262</c:v>
                </c:pt>
                <c:pt idx="63">
                  <c:v> 1263</c:v>
                </c:pt>
                <c:pt idx="64">
                  <c:v> 1264</c:v>
                </c:pt>
                <c:pt idx="65">
                  <c:v> 1265</c:v>
                </c:pt>
                <c:pt idx="66">
                  <c:v> 1266</c:v>
                </c:pt>
                <c:pt idx="67">
                  <c:v> 1267</c:v>
                </c:pt>
                <c:pt idx="68">
                  <c:v> 1268</c:v>
                </c:pt>
                <c:pt idx="69">
                  <c:v> 1269</c:v>
                </c:pt>
                <c:pt idx="70">
                  <c:v> 1270</c:v>
                </c:pt>
                <c:pt idx="71">
                  <c:v> 1271</c:v>
                </c:pt>
                <c:pt idx="72">
                  <c:v> 1272</c:v>
                </c:pt>
                <c:pt idx="73">
                  <c:v> 1273</c:v>
                </c:pt>
                <c:pt idx="74">
                  <c:v> 1274</c:v>
                </c:pt>
                <c:pt idx="75">
                  <c:v> 1275</c:v>
                </c:pt>
                <c:pt idx="76">
                  <c:v> 1276</c:v>
                </c:pt>
                <c:pt idx="77">
                  <c:v> 1277</c:v>
                </c:pt>
                <c:pt idx="78">
                  <c:v> 1278</c:v>
                </c:pt>
                <c:pt idx="79">
                  <c:v> 1279</c:v>
                </c:pt>
                <c:pt idx="80">
                  <c:v> 1280</c:v>
                </c:pt>
                <c:pt idx="81">
                  <c:v> 1281</c:v>
                </c:pt>
                <c:pt idx="82">
                  <c:v> 1282</c:v>
                </c:pt>
                <c:pt idx="83">
                  <c:v> 1283</c:v>
                </c:pt>
                <c:pt idx="84">
                  <c:v> 1284</c:v>
                </c:pt>
                <c:pt idx="85">
                  <c:v> 1285</c:v>
                </c:pt>
                <c:pt idx="86">
                  <c:v> 1286</c:v>
                </c:pt>
                <c:pt idx="87">
                  <c:v> 1287</c:v>
                </c:pt>
                <c:pt idx="88">
                  <c:v> 1288</c:v>
                </c:pt>
                <c:pt idx="89">
                  <c:v> 1289</c:v>
                </c:pt>
                <c:pt idx="90">
                  <c:v> 1290</c:v>
                </c:pt>
                <c:pt idx="91">
                  <c:v> 1291</c:v>
                </c:pt>
                <c:pt idx="92">
                  <c:v> 1292</c:v>
                </c:pt>
                <c:pt idx="93">
                  <c:v> 1293</c:v>
                </c:pt>
                <c:pt idx="94">
                  <c:v> 1294</c:v>
                </c:pt>
                <c:pt idx="95">
                  <c:v> 1295</c:v>
                </c:pt>
                <c:pt idx="96">
                  <c:v> 1296</c:v>
                </c:pt>
                <c:pt idx="97">
                  <c:v> 1297</c:v>
                </c:pt>
                <c:pt idx="98">
                  <c:v> 1298</c:v>
                </c:pt>
                <c:pt idx="99">
                  <c:v> 1299</c:v>
                </c:pt>
                <c:pt idx="100">
                  <c:v> 1300</c:v>
                </c:pt>
                <c:pt idx="101">
                  <c:v> 1301</c:v>
                </c:pt>
                <c:pt idx="102">
                  <c:v> 1302</c:v>
                </c:pt>
                <c:pt idx="103">
                  <c:v> 1303</c:v>
                </c:pt>
                <c:pt idx="104">
                  <c:v> 1304</c:v>
                </c:pt>
                <c:pt idx="105">
                  <c:v> 1305</c:v>
                </c:pt>
                <c:pt idx="106">
                  <c:v> 1306</c:v>
                </c:pt>
                <c:pt idx="107">
                  <c:v> 1307</c:v>
                </c:pt>
                <c:pt idx="108">
                  <c:v> 1308</c:v>
                </c:pt>
                <c:pt idx="109">
                  <c:v> 1309</c:v>
                </c:pt>
                <c:pt idx="110">
                  <c:v> 1310</c:v>
                </c:pt>
                <c:pt idx="111">
                  <c:v> 1311</c:v>
                </c:pt>
                <c:pt idx="112">
                  <c:v> 1312</c:v>
                </c:pt>
                <c:pt idx="113">
                  <c:v> 1313</c:v>
                </c:pt>
                <c:pt idx="114">
                  <c:v> 1314</c:v>
                </c:pt>
                <c:pt idx="115">
                  <c:v> 1315</c:v>
                </c:pt>
                <c:pt idx="116">
                  <c:v> 1316</c:v>
                </c:pt>
                <c:pt idx="117">
                  <c:v> 1317</c:v>
                </c:pt>
                <c:pt idx="118">
                  <c:v> 1318</c:v>
                </c:pt>
                <c:pt idx="119">
                  <c:v> 1319</c:v>
                </c:pt>
                <c:pt idx="120">
                  <c:v> 1320</c:v>
                </c:pt>
                <c:pt idx="121">
                  <c:v> 1321</c:v>
                </c:pt>
                <c:pt idx="122">
                  <c:v> 1322</c:v>
                </c:pt>
                <c:pt idx="123">
                  <c:v> 1323</c:v>
                </c:pt>
                <c:pt idx="124">
                  <c:v> 1324</c:v>
                </c:pt>
                <c:pt idx="125">
                  <c:v> 1325</c:v>
                </c:pt>
                <c:pt idx="126">
                  <c:v> 1326</c:v>
                </c:pt>
                <c:pt idx="127">
                  <c:v> 1327</c:v>
                </c:pt>
                <c:pt idx="128">
                  <c:v> 1328</c:v>
                </c:pt>
                <c:pt idx="129">
                  <c:v> 1329</c:v>
                </c:pt>
                <c:pt idx="130">
                  <c:v> 1330</c:v>
                </c:pt>
                <c:pt idx="131">
                  <c:v> 1331</c:v>
                </c:pt>
                <c:pt idx="132">
                  <c:v> 1332</c:v>
                </c:pt>
                <c:pt idx="133">
                  <c:v> 1333</c:v>
                </c:pt>
                <c:pt idx="134">
                  <c:v> 1334</c:v>
                </c:pt>
                <c:pt idx="135">
                  <c:v> 1335</c:v>
                </c:pt>
                <c:pt idx="136">
                  <c:v> 1336</c:v>
                </c:pt>
                <c:pt idx="137">
                  <c:v> 1337</c:v>
                </c:pt>
                <c:pt idx="138">
                  <c:v> 1338</c:v>
                </c:pt>
                <c:pt idx="139">
                  <c:v> 1339</c:v>
                </c:pt>
                <c:pt idx="140">
                  <c:v> 1340</c:v>
                </c:pt>
                <c:pt idx="141">
                  <c:v> 1341</c:v>
                </c:pt>
                <c:pt idx="142">
                  <c:v> 1342</c:v>
                </c:pt>
                <c:pt idx="143">
                  <c:v> 1343</c:v>
                </c:pt>
                <c:pt idx="144">
                  <c:v> 1344</c:v>
                </c:pt>
                <c:pt idx="145">
                  <c:v> 1345</c:v>
                </c:pt>
                <c:pt idx="146">
                  <c:v> 1346</c:v>
                </c:pt>
                <c:pt idx="147">
                  <c:v> 1347</c:v>
                </c:pt>
                <c:pt idx="148">
                  <c:v> 1348</c:v>
                </c:pt>
                <c:pt idx="149">
                  <c:v> 1349</c:v>
                </c:pt>
                <c:pt idx="150">
                  <c:v> 1350</c:v>
                </c:pt>
              </c:strCache>
            </c:strRef>
          </c:cat>
          <c:val>
            <c:numRef>
              <c:f>'Enter Data 1'!$Y$1203:$Y$1353</c:f>
              <c:numCache>
                <c:formatCode>General</c:formatCode>
                <c:ptCount val="151"/>
              </c:numCache>
            </c:numRef>
          </c:val>
          <c:smooth val="0"/>
          <c:extLst>
            <c:ext xmlns:c16="http://schemas.microsoft.com/office/drawing/2014/chart" uri="{C3380CC4-5D6E-409C-BE32-E72D297353CC}">
              <c16:uniqueId val="{00000011-DC2A-3A43-9D3E-31E8C853542C}"/>
            </c:ext>
          </c:extLst>
        </c:ser>
        <c:ser>
          <c:idx val="17"/>
          <c:order val="17"/>
          <c:spPr>
            <a:ln w="28575" cap="rnd">
              <a:noFill/>
              <a:round/>
            </a:ln>
            <a:effectLst/>
          </c:spPr>
          <c:marker>
            <c:symbol val="circle"/>
            <c:size val="4"/>
            <c:spPr>
              <a:solidFill>
                <a:schemeClr val="accent6">
                  <a:lumMod val="75000"/>
                </a:schemeClr>
              </a:solidFill>
              <a:ln w="3175">
                <a:solidFill>
                  <a:schemeClr val="accent6">
                    <a:lumMod val="75000"/>
                  </a:schemeClr>
                </a:solidFill>
              </a:ln>
              <a:effectLst/>
            </c:spPr>
          </c:marker>
          <c:cat>
            <c:strRef>
              <c:f>'Enter Data 1'!$B$1203:$C$1353</c:f>
              <c:strCache>
                <c:ptCount val="151"/>
                <c:pt idx="0">
                  <c:v> 1200</c:v>
                </c:pt>
                <c:pt idx="1">
                  <c:v> 1201</c:v>
                </c:pt>
                <c:pt idx="2">
                  <c:v> 1202</c:v>
                </c:pt>
                <c:pt idx="3">
                  <c:v> 1203</c:v>
                </c:pt>
                <c:pt idx="4">
                  <c:v> 1204</c:v>
                </c:pt>
                <c:pt idx="5">
                  <c:v> 1205</c:v>
                </c:pt>
                <c:pt idx="6">
                  <c:v> 1206</c:v>
                </c:pt>
                <c:pt idx="7">
                  <c:v> 1207</c:v>
                </c:pt>
                <c:pt idx="8">
                  <c:v> 1208</c:v>
                </c:pt>
                <c:pt idx="9">
                  <c:v> 1209</c:v>
                </c:pt>
                <c:pt idx="10">
                  <c:v> 1210</c:v>
                </c:pt>
                <c:pt idx="11">
                  <c:v> 1211</c:v>
                </c:pt>
                <c:pt idx="12">
                  <c:v> 1212</c:v>
                </c:pt>
                <c:pt idx="13">
                  <c:v> 1213</c:v>
                </c:pt>
                <c:pt idx="14">
                  <c:v> 1214</c:v>
                </c:pt>
                <c:pt idx="15">
                  <c:v> 1215</c:v>
                </c:pt>
                <c:pt idx="16">
                  <c:v> 1216</c:v>
                </c:pt>
                <c:pt idx="17">
                  <c:v> 1217</c:v>
                </c:pt>
                <c:pt idx="18">
                  <c:v> 1218</c:v>
                </c:pt>
                <c:pt idx="19">
                  <c:v> 1219</c:v>
                </c:pt>
                <c:pt idx="20">
                  <c:v> 1220</c:v>
                </c:pt>
                <c:pt idx="21">
                  <c:v> 1221</c:v>
                </c:pt>
                <c:pt idx="22">
                  <c:v> 1222</c:v>
                </c:pt>
                <c:pt idx="23">
                  <c:v> 1223</c:v>
                </c:pt>
                <c:pt idx="24">
                  <c:v> 1224</c:v>
                </c:pt>
                <c:pt idx="25">
                  <c:v> 1225</c:v>
                </c:pt>
                <c:pt idx="26">
                  <c:v> 1226</c:v>
                </c:pt>
                <c:pt idx="27">
                  <c:v> 1227</c:v>
                </c:pt>
                <c:pt idx="28">
                  <c:v> 1228</c:v>
                </c:pt>
                <c:pt idx="29">
                  <c:v> 1229</c:v>
                </c:pt>
                <c:pt idx="30">
                  <c:v> 1230</c:v>
                </c:pt>
                <c:pt idx="31">
                  <c:v> 1231</c:v>
                </c:pt>
                <c:pt idx="32">
                  <c:v> 1232</c:v>
                </c:pt>
                <c:pt idx="33">
                  <c:v> 1233</c:v>
                </c:pt>
                <c:pt idx="34">
                  <c:v> 1234</c:v>
                </c:pt>
                <c:pt idx="35">
                  <c:v> 1235</c:v>
                </c:pt>
                <c:pt idx="36">
                  <c:v> 1236</c:v>
                </c:pt>
                <c:pt idx="37">
                  <c:v> 1237</c:v>
                </c:pt>
                <c:pt idx="38">
                  <c:v> 1238</c:v>
                </c:pt>
                <c:pt idx="39">
                  <c:v> 1239</c:v>
                </c:pt>
                <c:pt idx="40">
                  <c:v> 1240</c:v>
                </c:pt>
                <c:pt idx="41">
                  <c:v> 1241</c:v>
                </c:pt>
                <c:pt idx="42">
                  <c:v> 1242</c:v>
                </c:pt>
                <c:pt idx="43">
                  <c:v> 1243</c:v>
                </c:pt>
                <c:pt idx="44">
                  <c:v> 1244</c:v>
                </c:pt>
                <c:pt idx="45">
                  <c:v> 1245</c:v>
                </c:pt>
                <c:pt idx="46">
                  <c:v> 1246</c:v>
                </c:pt>
                <c:pt idx="47">
                  <c:v> 1247</c:v>
                </c:pt>
                <c:pt idx="48">
                  <c:v> 1248</c:v>
                </c:pt>
                <c:pt idx="49">
                  <c:v> 1249</c:v>
                </c:pt>
                <c:pt idx="50">
                  <c:v> 1250</c:v>
                </c:pt>
                <c:pt idx="51">
                  <c:v> 1251</c:v>
                </c:pt>
                <c:pt idx="52">
                  <c:v> 1252</c:v>
                </c:pt>
                <c:pt idx="53">
                  <c:v> 1253</c:v>
                </c:pt>
                <c:pt idx="54">
                  <c:v> 1254</c:v>
                </c:pt>
                <c:pt idx="55">
                  <c:v> 1255</c:v>
                </c:pt>
                <c:pt idx="56">
                  <c:v> 1256</c:v>
                </c:pt>
                <c:pt idx="57">
                  <c:v> 1257</c:v>
                </c:pt>
                <c:pt idx="58">
                  <c:v> 1258</c:v>
                </c:pt>
                <c:pt idx="59">
                  <c:v> 1259</c:v>
                </c:pt>
                <c:pt idx="60">
                  <c:v> 1260</c:v>
                </c:pt>
                <c:pt idx="61">
                  <c:v> 1261</c:v>
                </c:pt>
                <c:pt idx="62">
                  <c:v> 1262</c:v>
                </c:pt>
                <c:pt idx="63">
                  <c:v> 1263</c:v>
                </c:pt>
                <c:pt idx="64">
                  <c:v> 1264</c:v>
                </c:pt>
                <c:pt idx="65">
                  <c:v> 1265</c:v>
                </c:pt>
                <c:pt idx="66">
                  <c:v> 1266</c:v>
                </c:pt>
                <c:pt idx="67">
                  <c:v> 1267</c:v>
                </c:pt>
                <c:pt idx="68">
                  <c:v> 1268</c:v>
                </c:pt>
                <c:pt idx="69">
                  <c:v> 1269</c:v>
                </c:pt>
                <c:pt idx="70">
                  <c:v> 1270</c:v>
                </c:pt>
                <c:pt idx="71">
                  <c:v> 1271</c:v>
                </c:pt>
                <c:pt idx="72">
                  <c:v> 1272</c:v>
                </c:pt>
                <c:pt idx="73">
                  <c:v> 1273</c:v>
                </c:pt>
                <c:pt idx="74">
                  <c:v> 1274</c:v>
                </c:pt>
                <c:pt idx="75">
                  <c:v> 1275</c:v>
                </c:pt>
                <c:pt idx="76">
                  <c:v> 1276</c:v>
                </c:pt>
                <c:pt idx="77">
                  <c:v> 1277</c:v>
                </c:pt>
                <c:pt idx="78">
                  <c:v> 1278</c:v>
                </c:pt>
                <c:pt idx="79">
                  <c:v> 1279</c:v>
                </c:pt>
                <c:pt idx="80">
                  <c:v> 1280</c:v>
                </c:pt>
                <c:pt idx="81">
                  <c:v> 1281</c:v>
                </c:pt>
                <c:pt idx="82">
                  <c:v> 1282</c:v>
                </c:pt>
                <c:pt idx="83">
                  <c:v> 1283</c:v>
                </c:pt>
                <c:pt idx="84">
                  <c:v> 1284</c:v>
                </c:pt>
                <c:pt idx="85">
                  <c:v> 1285</c:v>
                </c:pt>
                <c:pt idx="86">
                  <c:v> 1286</c:v>
                </c:pt>
                <c:pt idx="87">
                  <c:v> 1287</c:v>
                </c:pt>
                <c:pt idx="88">
                  <c:v> 1288</c:v>
                </c:pt>
                <c:pt idx="89">
                  <c:v> 1289</c:v>
                </c:pt>
                <c:pt idx="90">
                  <c:v> 1290</c:v>
                </c:pt>
                <c:pt idx="91">
                  <c:v> 1291</c:v>
                </c:pt>
                <c:pt idx="92">
                  <c:v> 1292</c:v>
                </c:pt>
                <c:pt idx="93">
                  <c:v> 1293</c:v>
                </c:pt>
                <c:pt idx="94">
                  <c:v> 1294</c:v>
                </c:pt>
                <c:pt idx="95">
                  <c:v> 1295</c:v>
                </c:pt>
                <c:pt idx="96">
                  <c:v> 1296</c:v>
                </c:pt>
                <c:pt idx="97">
                  <c:v> 1297</c:v>
                </c:pt>
                <c:pt idx="98">
                  <c:v> 1298</c:v>
                </c:pt>
                <c:pt idx="99">
                  <c:v> 1299</c:v>
                </c:pt>
                <c:pt idx="100">
                  <c:v> 1300</c:v>
                </c:pt>
                <c:pt idx="101">
                  <c:v> 1301</c:v>
                </c:pt>
                <c:pt idx="102">
                  <c:v> 1302</c:v>
                </c:pt>
                <c:pt idx="103">
                  <c:v> 1303</c:v>
                </c:pt>
                <c:pt idx="104">
                  <c:v> 1304</c:v>
                </c:pt>
                <c:pt idx="105">
                  <c:v> 1305</c:v>
                </c:pt>
                <c:pt idx="106">
                  <c:v> 1306</c:v>
                </c:pt>
                <c:pt idx="107">
                  <c:v> 1307</c:v>
                </c:pt>
                <c:pt idx="108">
                  <c:v> 1308</c:v>
                </c:pt>
                <c:pt idx="109">
                  <c:v> 1309</c:v>
                </c:pt>
                <c:pt idx="110">
                  <c:v> 1310</c:v>
                </c:pt>
                <c:pt idx="111">
                  <c:v> 1311</c:v>
                </c:pt>
                <c:pt idx="112">
                  <c:v> 1312</c:v>
                </c:pt>
                <c:pt idx="113">
                  <c:v> 1313</c:v>
                </c:pt>
                <c:pt idx="114">
                  <c:v> 1314</c:v>
                </c:pt>
                <c:pt idx="115">
                  <c:v> 1315</c:v>
                </c:pt>
                <c:pt idx="116">
                  <c:v> 1316</c:v>
                </c:pt>
                <c:pt idx="117">
                  <c:v> 1317</c:v>
                </c:pt>
                <c:pt idx="118">
                  <c:v> 1318</c:v>
                </c:pt>
                <c:pt idx="119">
                  <c:v> 1319</c:v>
                </c:pt>
                <c:pt idx="120">
                  <c:v> 1320</c:v>
                </c:pt>
                <c:pt idx="121">
                  <c:v> 1321</c:v>
                </c:pt>
                <c:pt idx="122">
                  <c:v> 1322</c:v>
                </c:pt>
                <c:pt idx="123">
                  <c:v> 1323</c:v>
                </c:pt>
                <c:pt idx="124">
                  <c:v> 1324</c:v>
                </c:pt>
                <c:pt idx="125">
                  <c:v> 1325</c:v>
                </c:pt>
                <c:pt idx="126">
                  <c:v> 1326</c:v>
                </c:pt>
                <c:pt idx="127">
                  <c:v> 1327</c:v>
                </c:pt>
                <c:pt idx="128">
                  <c:v> 1328</c:v>
                </c:pt>
                <c:pt idx="129">
                  <c:v> 1329</c:v>
                </c:pt>
                <c:pt idx="130">
                  <c:v> 1330</c:v>
                </c:pt>
                <c:pt idx="131">
                  <c:v> 1331</c:v>
                </c:pt>
                <c:pt idx="132">
                  <c:v> 1332</c:v>
                </c:pt>
                <c:pt idx="133">
                  <c:v> 1333</c:v>
                </c:pt>
                <c:pt idx="134">
                  <c:v> 1334</c:v>
                </c:pt>
                <c:pt idx="135">
                  <c:v> 1335</c:v>
                </c:pt>
                <c:pt idx="136">
                  <c:v> 1336</c:v>
                </c:pt>
                <c:pt idx="137">
                  <c:v> 1337</c:v>
                </c:pt>
                <c:pt idx="138">
                  <c:v> 1338</c:v>
                </c:pt>
                <c:pt idx="139">
                  <c:v> 1339</c:v>
                </c:pt>
                <c:pt idx="140">
                  <c:v> 1340</c:v>
                </c:pt>
                <c:pt idx="141">
                  <c:v> 1341</c:v>
                </c:pt>
                <c:pt idx="142">
                  <c:v> 1342</c:v>
                </c:pt>
                <c:pt idx="143">
                  <c:v> 1343</c:v>
                </c:pt>
                <c:pt idx="144">
                  <c:v> 1344</c:v>
                </c:pt>
                <c:pt idx="145">
                  <c:v> 1345</c:v>
                </c:pt>
                <c:pt idx="146">
                  <c:v> 1346</c:v>
                </c:pt>
                <c:pt idx="147">
                  <c:v> 1347</c:v>
                </c:pt>
                <c:pt idx="148">
                  <c:v> 1348</c:v>
                </c:pt>
                <c:pt idx="149">
                  <c:v> 1349</c:v>
                </c:pt>
                <c:pt idx="150">
                  <c:v> 1350</c:v>
                </c:pt>
              </c:strCache>
            </c:strRef>
          </c:cat>
          <c:val>
            <c:numRef>
              <c:f>'Enter Data 1'!$Z$1203:$Z$1353</c:f>
              <c:numCache>
                <c:formatCode>General</c:formatCode>
                <c:ptCount val="151"/>
              </c:numCache>
            </c:numRef>
          </c:val>
          <c:smooth val="0"/>
          <c:extLst>
            <c:ext xmlns:c16="http://schemas.microsoft.com/office/drawing/2014/chart" uri="{C3380CC4-5D6E-409C-BE32-E72D297353CC}">
              <c16:uniqueId val="{00000012-DC2A-3A43-9D3E-31E8C853542C}"/>
            </c:ext>
          </c:extLst>
        </c:ser>
        <c:ser>
          <c:idx val="18"/>
          <c:order val="18"/>
          <c:spPr>
            <a:ln w="28575" cap="rnd">
              <a:noFill/>
              <a:round/>
            </a:ln>
            <a:effectLst/>
          </c:spPr>
          <c:marker>
            <c:symbol val="circle"/>
            <c:size val="4"/>
            <c:spPr>
              <a:noFill/>
              <a:ln w="3175">
                <a:solidFill>
                  <a:schemeClr val="accent6">
                    <a:lumMod val="75000"/>
                  </a:schemeClr>
                </a:solidFill>
              </a:ln>
              <a:effectLst/>
            </c:spPr>
          </c:marker>
          <c:cat>
            <c:strRef>
              <c:f>'Enter Data 1'!$B$1203:$C$1353</c:f>
              <c:strCache>
                <c:ptCount val="151"/>
                <c:pt idx="0">
                  <c:v> 1200</c:v>
                </c:pt>
                <c:pt idx="1">
                  <c:v> 1201</c:v>
                </c:pt>
                <c:pt idx="2">
                  <c:v> 1202</c:v>
                </c:pt>
                <c:pt idx="3">
                  <c:v> 1203</c:v>
                </c:pt>
                <c:pt idx="4">
                  <c:v> 1204</c:v>
                </c:pt>
                <c:pt idx="5">
                  <c:v> 1205</c:v>
                </c:pt>
                <c:pt idx="6">
                  <c:v> 1206</c:v>
                </c:pt>
                <c:pt idx="7">
                  <c:v> 1207</c:v>
                </c:pt>
                <c:pt idx="8">
                  <c:v> 1208</c:v>
                </c:pt>
                <c:pt idx="9">
                  <c:v> 1209</c:v>
                </c:pt>
                <c:pt idx="10">
                  <c:v> 1210</c:v>
                </c:pt>
                <c:pt idx="11">
                  <c:v> 1211</c:v>
                </c:pt>
                <c:pt idx="12">
                  <c:v> 1212</c:v>
                </c:pt>
                <c:pt idx="13">
                  <c:v> 1213</c:v>
                </c:pt>
                <c:pt idx="14">
                  <c:v> 1214</c:v>
                </c:pt>
                <c:pt idx="15">
                  <c:v> 1215</c:v>
                </c:pt>
                <c:pt idx="16">
                  <c:v> 1216</c:v>
                </c:pt>
                <c:pt idx="17">
                  <c:v> 1217</c:v>
                </c:pt>
                <c:pt idx="18">
                  <c:v> 1218</c:v>
                </c:pt>
                <c:pt idx="19">
                  <c:v> 1219</c:v>
                </c:pt>
                <c:pt idx="20">
                  <c:v> 1220</c:v>
                </c:pt>
                <c:pt idx="21">
                  <c:v> 1221</c:v>
                </c:pt>
                <c:pt idx="22">
                  <c:v> 1222</c:v>
                </c:pt>
                <c:pt idx="23">
                  <c:v> 1223</c:v>
                </c:pt>
                <c:pt idx="24">
                  <c:v> 1224</c:v>
                </c:pt>
                <c:pt idx="25">
                  <c:v> 1225</c:v>
                </c:pt>
                <c:pt idx="26">
                  <c:v> 1226</c:v>
                </c:pt>
                <c:pt idx="27">
                  <c:v> 1227</c:v>
                </c:pt>
                <c:pt idx="28">
                  <c:v> 1228</c:v>
                </c:pt>
                <c:pt idx="29">
                  <c:v> 1229</c:v>
                </c:pt>
                <c:pt idx="30">
                  <c:v> 1230</c:v>
                </c:pt>
                <c:pt idx="31">
                  <c:v> 1231</c:v>
                </c:pt>
                <c:pt idx="32">
                  <c:v> 1232</c:v>
                </c:pt>
                <c:pt idx="33">
                  <c:v> 1233</c:v>
                </c:pt>
                <c:pt idx="34">
                  <c:v> 1234</c:v>
                </c:pt>
                <c:pt idx="35">
                  <c:v> 1235</c:v>
                </c:pt>
                <c:pt idx="36">
                  <c:v> 1236</c:v>
                </c:pt>
                <c:pt idx="37">
                  <c:v> 1237</c:v>
                </c:pt>
                <c:pt idx="38">
                  <c:v> 1238</c:v>
                </c:pt>
                <c:pt idx="39">
                  <c:v> 1239</c:v>
                </c:pt>
                <c:pt idx="40">
                  <c:v> 1240</c:v>
                </c:pt>
                <c:pt idx="41">
                  <c:v> 1241</c:v>
                </c:pt>
                <c:pt idx="42">
                  <c:v> 1242</c:v>
                </c:pt>
                <c:pt idx="43">
                  <c:v> 1243</c:v>
                </c:pt>
                <c:pt idx="44">
                  <c:v> 1244</c:v>
                </c:pt>
                <c:pt idx="45">
                  <c:v> 1245</c:v>
                </c:pt>
                <c:pt idx="46">
                  <c:v> 1246</c:v>
                </c:pt>
                <c:pt idx="47">
                  <c:v> 1247</c:v>
                </c:pt>
                <c:pt idx="48">
                  <c:v> 1248</c:v>
                </c:pt>
                <c:pt idx="49">
                  <c:v> 1249</c:v>
                </c:pt>
                <c:pt idx="50">
                  <c:v> 1250</c:v>
                </c:pt>
                <c:pt idx="51">
                  <c:v> 1251</c:v>
                </c:pt>
                <c:pt idx="52">
                  <c:v> 1252</c:v>
                </c:pt>
                <c:pt idx="53">
                  <c:v> 1253</c:v>
                </c:pt>
                <c:pt idx="54">
                  <c:v> 1254</c:v>
                </c:pt>
                <c:pt idx="55">
                  <c:v> 1255</c:v>
                </c:pt>
                <c:pt idx="56">
                  <c:v> 1256</c:v>
                </c:pt>
                <c:pt idx="57">
                  <c:v> 1257</c:v>
                </c:pt>
                <c:pt idx="58">
                  <c:v> 1258</c:v>
                </c:pt>
                <c:pt idx="59">
                  <c:v> 1259</c:v>
                </c:pt>
                <c:pt idx="60">
                  <c:v> 1260</c:v>
                </c:pt>
                <c:pt idx="61">
                  <c:v> 1261</c:v>
                </c:pt>
                <c:pt idx="62">
                  <c:v> 1262</c:v>
                </c:pt>
                <c:pt idx="63">
                  <c:v> 1263</c:v>
                </c:pt>
                <c:pt idx="64">
                  <c:v> 1264</c:v>
                </c:pt>
                <c:pt idx="65">
                  <c:v> 1265</c:v>
                </c:pt>
                <c:pt idx="66">
                  <c:v> 1266</c:v>
                </c:pt>
                <c:pt idx="67">
                  <c:v> 1267</c:v>
                </c:pt>
                <c:pt idx="68">
                  <c:v> 1268</c:v>
                </c:pt>
                <c:pt idx="69">
                  <c:v> 1269</c:v>
                </c:pt>
                <c:pt idx="70">
                  <c:v> 1270</c:v>
                </c:pt>
                <c:pt idx="71">
                  <c:v> 1271</c:v>
                </c:pt>
                <c:pt idx="72">
                  <c:v> 1272</c:v>
                </c:pt>
                <c:pt idx="73">
                  <c:v> 1273</c:v>
                </c:pt>
                <c:pt idx="74">
                  <c:v> 1274</c:v>
                </c:pt>
                <c:pt idx="75">
                  <c:v> 1275</c:v>
                </c:pt>
                <c:pt idx="76">
                  <c:v> 1276</c:v>
                </c:pt>
                <c:pt idx="77">
                  <c:v> 1277</c:v>
                </c:pt>
                <c:pt idx="78">
                  <c:v> 1278</c:v>
                </c:pt>
                <c:pt idx="79">
                  <c:v> 1279</c:v>
                </c:pt>
                <c:pt idx="80">
                  <c:v> 1280</c:v>
                </c:pt>
                <c:pt idx="81">
                  <c:v> 1281</c:v>
                </c:pt>
                <c:pt idx="82">
                  <c:v> 1282</c:v>
                </c:pt>
                <c:pt idx="83">
                  <c:v> 1283</c:v>
                </c:pt>
                <c:pt idx="84">
                  <c:v> 1284</c:v>
                </c:pt>
                <c:pt idx="85">
                  <c:v> 1285</c:v>
                </c:pt>
                <c:pt idx="86">
                  <c:v> 1286</c:v>
                </c:pt>
                <c:pt idx="87">
                  <c:v> 1287</c:v>
                </c:pt>
                <c:pt idx="88">
                  <c:v> 1288</c:v>
                </c:pt>
                <c:pt idx="89">
                  <c:v> 1289</c:v>
                </c:pt>
                <c:pt idx="90">
                  <c:v> 1290</c:v>
                </c:pt>
                <c:pt idx="91">
                  <c:v> 1291</c:v>
                </c:pt>
                <c:pt idx="92">
                  <c:v> 1292</c:v>
                </c:pt>
                <c:pt idx="93">
                  <c:v> 1293</c:v>
                </c:pt>
                <c:pt idx="94">
                  <c:v> 1294</c:v>
                </c:pt>
                <c:pt idx="95">
                  <c:v> 1295</c:v>
                </c:pt>
                <c:pt idx="96">
                  <c:v> 1296</c:v>
                </c:pt>
                <c:pt idx="97">
                  <c:v> 1297</c:v>
                </c:pt>
                <c:pt idx="98">
                  <c:v> 1298</c:v>
                </c:pt>
                <c:pt idx="99">
                  <c:v> 1299</c:v>
                </c:pt>
                <c:pt idx="100">
                  <c:v> 1300</c:v>
                </c:pt>
                <c:pt idx="101">
                  <c:v> 1301</c:v>
                </c:pt>
                <c:pt idx="102">
                  <c:v> 1302</c:v>
                </c:pt>
                <c:pt idx="103">
                  <c:v> 1303</c:v>
                </c:pt>
                <c:pt idx="104">
                  <c:v> 1304</c:v>
                </c:pt>
                <c:pt idx="105">
                  <c:v> 1305</c:v>
                </c:pt>
                <c:pt idx="106">
                  <c:v> 1306</c:v>
                </c:pt>
                <c:pt idx="107">
                  <c:v> 1307</c:v>
                </c:pt>
                <c:pt idx="108">
                  <c:v> 1308</c:v>
                </c:pt>
                <c:pt idx="109">
                  <c:v> 1309</c:v>
                </c:pt>
                <c:pt idx="110">
                  <c:v> 1310</c:v>
                </c:pt>
                <c:pt idx="111">
                  <c:v> 1311</c:v>
                </c:pt>
                <c:pt idx="112">
                  <c:v> 1312</c:v>
                </c:pt>
                <c:pt idx="113">
                  <c:v> 1313</c:v>
                </c:pt>
                <c:pt idx="114">
                  <c:v> 1314</c:v>
                </c:pt>
                <c:pt idx="115">
                  <c:v> 1315</c:v>
                </c:pt>
                <c:pt idx="116">
                  <c:v> 1316</c:v>
                </c:pt>
                <c:pt idx="117">
                  <c:v> 1317</c:v>
                </c:pt>
                <c:pt idx="118">
                  <c:v> 1318</c:v>
                </c:pt>
                <c:pt idx="119">
                  <c:v> 1319</c:v>
                </c:pt>
                <c:pt idx="120">
                  <c:v> 1320</c:v>
                </c:pt>
                <c:pt idx="121">
                  <c:v> 1321</c:v>
                </c:pt>
                <c:pt idx="122">
                  <c:v> 1322</c:v>
                </c:pt>
                <c:pt idx="123">
                  <c:v> 1323</c:v>
                </c:pt>
                <c:pt idx="124">
                  <c:v> 1324</c:v>
                </c:pt>
                <c:pt idx="125">
                  <c:v> 1325</c:v>
                </c:pt>
                <c:pt idx="126">
                  <c:v> 1326</c:v>
                </c:pt>
                <c:pt idx="127">
                  <c:v> 1327</c:v>
                </c:pt>
                <c:pt idx="128">
                  <c:v> 1328</c:v>
                </c:pt>
                <c:pt idx="129">
                  <c:v> 1329</c:v>
                </c:pt>
                <c:pt idx="130">
                  <c:v> 1330</c:v>
                </c:pt>
                <c:pt idx="131">
                  <c:v> 1331</c:v>
                </c:pt>
                <c:pt idx="132">
                  <c:v> 1332</c:v>
                </c:pt>
                <c:pt idx="133">
                  <c:v> 1333</c:v>
                </c:pt>
                <c:pt idx="134">
                  <c:v> 1334</c:v>
                </c:pt>
                <c:pt idx="135">
                  <c:v> 1335</c:v>
                </c:pt>
                <c:pt idx="136">
                  <c:v> 1336</c:v>
                </c:pt>
                <c:pt idx="137">
                  <c:v> 1337</c:v>
                </c:pt>
                <c:pt idx="138">
                  <c:v> 1338</c:v>
                </c:pt>
                <c:pt idx="139">
                  <c:v> 1339</c:v>
                </c:pt>
                <c:pt idx="140">
                  <c:v> 1340</c:v>
                </c:pt>
                <c:pt idx="141">
                  <c:v> 1341</c:v>
                </c:pt>
                <c:pt idx="142">
                  <c:v> 1342</c:v>
                </c:pt>
                <c:pt idx="143">
                  <c:v> 1343</c:v>
                </c:pt>
                <c:pt idx="144">
                  <c:v> 1344</c:v>
                </c:pt>
                <c:pt idx="145">
                  <c:v> 1345</c:v>
                </c:pt>
                <c:pt idx="146">
                  <c:v> 1346</c:v>
                </c:pt>
                <c:pt idx="147">
                  <c:v> 1347</c:v>
                </c:pt>
                <c:pt idx="148">
                  <c:v> 1348</c:v>
                </c:pt>
                <c:pt idx="149">
                  <c:v> 1349</c:v>
                </c:pt>
                <c:pt idx="150">
                  <c:v> 1350</c:v>
                </c:pt>
              </c:strCache>
            </c:strRef>
          </c:cat>
          <c:val>
            <c:numRef>
              <c:f>'Enter Data 1'!$AA$1203:$AA$1353</c:f>
              <c:numCache>
                <c:formatCode>General</c:formatCode>
                <c:ptCount val="151"/>
              </c:numCache>
            </c:numRef>
          </c:val>
          <c:smooth val="0"/>
          <c:extLst>
            <c:ext xmlns:c16="http://schemas.microsoft.com/office/drawing/2014/chart" uri="{C3380CC4-5D6E-409C-BE32-E72D297353CC}">
              <c16:uniqueId val="{00000013-DC2A-3A43-9D3E-31E8C853542C}"/>
            </c:ext>
          </c:extLst>
        </c:ser>
        <c:ser>
          <c:idx val="21"/>
          <c:order val="20"/>
          <c:tx>
            <c:v>Date</c:v>
          </c:tx>
          <c:spPr>
            <a:ln w="25400" cap="rnd">
              <a:noFill/>
              <a:round/>
            </a:ln>
            <a:effectLst/>
          </c:spPr>
          <c:marker>
            <c:symbol val="none"/>
          </c:marker>
          <c:cat>
            <c:strRef>
              <c:f>'Enter Data 1'!$B$1203:$C$1353</c:f>
              <c:strCache>
                <c:ptCount val="151"/>
                <c:pt idx="0">
                  <c:v> 1200</c:v>
                </c:pt>
                <c:pt idx="1">
                  <c:v> 1201</c:v>
                </c:pt>
                <c:pt idx="2">
                  <c:v> 1202</c:v>
                </c:pt>
                <c:pt idx="3">
                  <c:v> 1203</c:v>
                </c:pt>
                <c:pt idx="4">
                  <c:v> 1204</c:v>
                </c:pt>
                <c:pt idx="5">
                  <c:v> 1205</c:v>
                </c:pt>
                <c:pt idx="6">
                  <c:v> 1206</c:v>
                </c:pt>
                <c:pt idx="7">
                  <c:v> 1207</c:v>
                </c:pt>
                <c:pt idx="8">
                  <c:v> 1208</c:v>
                </c:pt>
                <c:pt idx="9">
                  <c:v> 1209</c:v>
                </c:pt>
                <c:pt idx="10">
                  <c:v> 1210</c:v>
                </c:pt>
                <c:pt idx="11">
                  <c:v> 1211</c:v>
                </c:pt>
                <c:pt idx="12">
                  <c:v> 1212</c:v>
                </c:pt>
                <c:pt idx="13">
                  <c:v> 1213</c:v>
                </c:pt>
                <c:pt idx="14">
                  <c:v> 1214</c:v>
                </c:pt>
                <c:pt idx="15">
                  <c:v> 1215</c:v>
                </c:pt>
                <c:pt idx="16">
                  <c:v> 1216</c:v>
                </c:pt>
                <c:pt idx="17">
                  <c:v> 1217</c:v>
                </c:pt>
                <c:pt idx="18">
                  <c:v> 1218</c:v>
                </c:pt>
                <c:pt idx="19">
                  <c:v> 1219</c:v>
                </c:pt>
                <c:pt idx="20">
                  <c:v> 1220</c:v>
                </c:pt>
                <c:pt idx="21">
                  <c:v> 1221</c:v>
                </c:pt>
                <c:pt idx="22">
                  <c:v> 1222</c:v>
                </c:pt>
                <c:pt idx="23">
                  <c:v> 1223</c:v>
                </c:pt>
                <c:pt idx="24">
                  <c:v> 1224</c:v>
                </c:pt>
                <c:pt idx="25">
                  <c:v> 1225</c:v>
                </c:pt>
                <c:pt idx="26">
                  <c:v> 1226</c:v>
                </c:pt>
                <c:pt idx="27">
                  <c:v> 1227</c:v>
                </c:pt>
                <c:pt idx="28">
                  <c:v> 1228</c:v>
                </c:pt>
                <c:pt idx="29">
                  <c:v> 1229</c:v>
                </c:pt>
                <c:pt idx="30">
                  <c:v> 1230</c:v>
                </c:pt>
                <c:pt idx="31">
                  <c:v> 1231</c:v>
                </c:pt>
                <c:pt idx="32">
                  <c:v> 1232</c:v>
                </c:pt>
                <c:pt idx="33">
                  <c:v> 1233</c:v>
                </c:pt>
                <c:pt idx="34">
                  <c:v> 1234</c:v>
                </c:pt>
                <c:pt idx="35">
                  <c:v> 1235</c:v>
                </c:pt>
                <c:pt idx="36">
                  <c:v> 1236</c:v>
                </c:pt>
                <c:pt idx="37">
                  <c:v> 1237</c:v>
                </c:pt>
                <c:pt idx="38">
                  <c:v> 1238</c:v>
                </c:pt>
                <c:pt idx="39">
                  <c:v> 1239</c:v>
                </c:pt>
                <c:pt idx="40">
                  <c:v> 1240</c:v>
                </c:pt>
                <c:pt idx="41">
                  <c:v> 1241</c:v>
                </c:pt>
                <c:pt idx="42">
                  <c:v> 1242</c:v>
                </c:pt>
                <c:pt idx="43">
                  <c:v> 1243</c:v>
                </c:pt>
                <c:pt idx="44">
                  <c:v> 1244</c:v>
                </c:pt>
                <c:pt idx="45">
                  <c:v> 1245</c:v>
                </c:pt>
                <c:pt idx="46">
                  <c:v> 1246</c:v>
                </c:pt>
                <c:pt idx="47">
                  <c:v> 1247</c:v>
                </c:pt>
                <c:pt idx="48">
                  <c:v> 1248</c:v>
                </c:pt>
                <c:pt idx="49">
                  <c:v> 1249</c:v>
                </c:pt>
                <c:pt idx="50">
                  <c:v> 1250</c:v>
                </c:pt>
                <c:pt idx="51">
                  <c:v> 1251</c:v>
                </c:pt>
                <c:pt idx="52">
                  <c:v> 1252</c:v>
                </c:pt>
                <c:pt idx="53">
                  <c:v> 1253</c:v>
                </c:pt>
                <c:pt idx="54">
                  <c:v> 1254</c:v>
                </c:pt>
                <c:pt idx="55">
                  <c:v> 1255</c:v>
                </c:pt>
                <c:pt idx="56">
                  <c:v> 1256</c:v>
                </c:pt>
                <c:pt idx="57">
                  <c:v> 1257</c:v>
                </c:pt>
                <c:pt idx="58">
                  <c:v> 1258</c:v>
                </c:pt>
                <c:pt idx="59">
                  <c:v> 1259</c:v>
                </c:pt>
                <c:pt idx="60">
                  <c:v> 1260</c:v>
                </c:pt>
                <c:pt idx="61">
                  <c:v> 1261</c:v>
                </c:pt>
                <c:pt idx="62">
                  <c:v> 1262</c:v>
                </c:pt>
                <c:pt idx="63">
                  <c:v> 1263</c:v>
                </c:pt>
                <c:pt idx="64">
                  <c:v> 1264</c:v>
                </c:pt>
                <c:pt idx="65">
                  <c:v> 1265</c:v>
                </c:pt>
                <c:pt idx="66">
                  <c:v> 1266</c:v>
                </c:pt>
                <c:pt idx="67">
                  <c:v> 1267</c:v>
                </c:pt>
                <c:pt idx="68">
                  <c:v> 1268</c:v>
                </c:pt>
                <c:pt idx="69">
                  <c:v> 1269</c:v>
                </c:pt>
                <c:pt idx="70">
                  <c:v> 1270</c:v>
                </c:pt>
                <c:pt idx="71">
                  <c:v> 1271</c:v>
                </c:pt>
                <c:pt idx="72">
                  <c:v> 1272</c:v>
                </c:pt>
                <c:pt idx="73">
                  <c:v> 1273</c:v>
                </c:pt>
                <c:pt idx="74">
                  <c:v> 1274</c:v>
                </c:pt>
                <c:pt idx="75">
                  <c:v> 1275</c:v>
                </c:pt>
                <c:pt idx="76">
                  <c:v> 1276</c:v>
                </c:pt>
                <c:pt idx="77">
                  <c:v> 1277</c:v>
                </c:pt>
                <c:pt idx="78">
                  <c:v> 1278</c:v>
                </c:pt>
                <c:pt idx="79">
                  <c:v> 1279</c:v>
                </c:pt>
                <c:pt idx="80">
                  <c:v> 1280</c:v>
                </c:pt>
                <c:pt idx="81">
                  <c:v> 1281</c:v>
                </c:pt>
                <c:pt idx="82">
                  <c:v> 1282</c:v>
                </c:pt>
                <c:pt idx="83">
                  <c:v> 1283</c:v>
                </c:pt>
                <c:pt idx="84">
                  <c:v> 1284</c:v>
                </c:pt>
                <c:pt idx="85">
                  <c:v> 1285</c:v>
                </c:pt>
                <c:pt idx="86">
                  <c:v> 1286</c:v>
                </c:pt>
                <c:pt idx="87">
                  <c:v> 1287</c:v>
                </c:pt>
                <c:pt idx="88">
                  <c:v> 1288</c:v>
                </c:pt>
                <c:pt idx="89">
                  <c:v> 1289</c:v>
                </c:pt>
                <c:pt idx="90">
                  <c:v> 1290</c:v>
                </c:pt>
                <c:pt idx="91">
                  <c:v> 1291</c:v>
                </c:pt>
                <c:pt idx="92">
                  <c:v> 1292</c:v>
                </c:pt>
                <c:pt idx="93">
                  <c:v> 1293</c:v>
                </c:pt>
                <c:pt idx="94">
                  <c:v> 1294</c:v>
                </c:pt>
                <c:pt idx="95">
                  <c:v> 1295</c:v>
                </c:pt>
                <c:pt idx="96">
                  <c:v> 1296</c:v>
                </c:pt>
                <c:pt idx="97">
                  <c:v> 1297</c:v>
                </c:pt>
                <c:pt idx="98">
                  <c:v> 1298</c:v>
                </c:pt>
                <c:pt idx="99">
                  <c:v> 1299</c:v>
                </c:pt>
                <c:pt idx="100">
                  <c:v> 1300</c:v>
                </c:pt>
                <c:pt idx="101">
                  <c:v> 1301</c:v>
                </c:pt>
                <c:pt idx="102">
                  <c:v> 1302</c:v>
                </c:pt>
                <c:pt idx="103">
                  <c:v> 1303</c:v>
                </c:pt>
                <c:pt idx="104">
                  <c:v> 1304</c:v>
                </c:pt>
                <c:pt idx="105">
                  <c:v> 1305</c:v>
                </c:pt>
                <c:pt idx="106">
                  <c:v> 1306</c:v>
                </c:pt>
                <c:pt idx="107">
                  <c:v> 1307</c:v>
                </c:pt>
                <c:pt idx="108">
                  <c:v> 1308</c:v>
                </c:pt>
                <c:pt idx="109">
                  <c:v> 1309</c:v>
                </c:pt>
                <c:pt idx="110">
                  <c:v> 1310</c:v>
                </c:pt>
                <c:pt idx="111">
                  <c:v> 1311</c:v>
                </c:pt>
                <c:pt idx="112">
                  <c:v> 1312</c:v>
                </c:pt>
                <c:pt idx="113">
                  <c:v> 1313</c:v>
                </c:pt>
                <c:pt idx="114">
                  <c:v> 1314</c:v>
                </c:pt>
                <c:pt idx="115">
                  <c:v> 1315</c:v>
                </c:pt>
                <c:pt idx="116">
                  <c:v> 1316</c:v>
                </c:pt>
                <c:pt idx="117">
                  <c:v> 1317</c:v>
                </c:pt>
                <c:pt idx="118">
                  <c:v> 1318</c:v>
                </c:pt>
                <c:pt idx="119">
                  <c:v> 1319</c:v>
                </c:pt>
                <c:pt idx="120">
                  <c:v> 1320</c:v>
                </c:pt>
                <c:pt idx="121">
                  <c:v> 1321</c:v>
                </c:pt>
                <c:pt idx="122">
                  <c:v> 1322</c:v>
                </c:pt>
                <c:pt idx="123">
                  <c:v> 1323</c:v>
                </c:pt>
                <c:pt idx="124">
                  <c:v> 1324</c:v>
                </c:pt>
                <c:pt idx="125">
                  <c:v> 1325</c:v>
                </c:pt>
                <c:pt idx="126">
                  <c:v> 1326</c:v>
                </c:pt>
                <c:pt idx="127">
                  <c:v> 1327</c:v>
                </c:pt>
                <c:pt idx="128">
                  <c:v> 1328</c:v>
                </c:pt>
                <c:pt idx="129">
                  <c:v> 1329</c:v>
                </c:pt>
                <c:pt idx="130">
                  <c:v> 1330</c:v>
                </c:pt>
                <c:pt idx="131">
                  <c:v> 1331</c:v>
                </c:pt>
                <c:pt idx="132">
                  <c:v> 1332</c:v>
                </c:pt>
                <c:pt idx="133">
                  <c:v> 1333</c:v>
                </c:pt>
                <c:pt idx="134">
                  <c:v> 1334</c:v>
                </c:pt>
                <c:pt idx="135">
                  <c:v> 1335</c:v>
                </c:pt>
                <c:pt idx="136">
                  <c:v> 1336</c:v>
                </c:pt>
                <c:pt idx="137">
                  <c:v> 1337</c:v>
                </c:pt>
                <c:pt idx="138">
                  <c:v> 1338</c:v>
                </c:pt>
                <c:pt idx="139">
                  <c:v> 1339</c:v>
                </c:pt>
                <c:pt idx="140">
                  <c:v> 1340</c:v>
                </c:pt>
                <c:pt idx="141">
                  <c:v> 1341</c:v>
                </c:pt>
                <c:pt idx="142">
                  <c:v> 1342</c:v>
                </c:pt>
                <c:pt idx="143">
                  <c:v> 1343</c:v>
                </c:pt>
                <c:pt idx="144">
                  <c:v> 1344</c:v>
                </c:pt>
                <c:pt idx="145">
                  <c:v> 1345</c:v>
                </c:pt>
                <c:pt idx="146">
                  <c:v> 1346</c:v>
                </c:pt>
                <c:pt idx="147">
                  <c:v> 1347</c:v>
                </c:pt>
                <c:pt idx="148">
                  <c:v> 1348</c:v>
                </c:pt>
                <c:pt idx="149">
                  <c:v> 1349</c:v>
                </c:pt>
                <c:pt idx="150">
                  <c:v> 1350</c:v>
                </c:pt>
              </c:strCache>
            </c:strRef>
          </c:cat>
          <c:val>
            <c:numLit>
              <c:formatCode>General</c:formatCode>
              <c:ptCount val="1"/>
              <c:pt idx="0">
                <c:v>1</c:v>
              </c:pt>
            </c:numLit>
          </c:val>
          <c:smooth val="0"/>
          <c:extLst>
            <c:ext xmlns:c16="http://schemas.microsoft.com/office/drawing/2014/chart" uri="{C3380CC4-5D6E-409C-BE32-E72D297353CC}">
              <c16:uniqueId val="{00000014-DC2A-3A43-9D3E-31E8C853542C}"/>
            </c:ext>
          </c:extLst>
        </c:ser>
        <c:ser>
          <c:idx val="22"/>
          <c:order val="21"/>
          <c:tx>
            <c:v>R1 in SR</c:v>
          </c:tx>
          <c:spPr>
            <a:ln w="25400" cap="rnd">
              <a:noFill/>
              <a:round/>
            </a:ln>
            <a:effectLst/>
          </c:spPr>
          <c:marker>
            <c:symbol val="circle"/>
            <c:size val="4"/>
            <c:spPr>
              <a:solidFill>
                <a:srgbClr val="FF0000"/>
              </a:solidFill>
              <a:ln w="9525">
                <a:noFill/>
              </a:ln>
              <a:effectLst/>
            </c:spPr>
          </c:marker>
          <c:cat>
            <c:strRef>
              <c:f>'Enter Data 1'!$B$1203:$C$1353</c:f>
              <c:strCache>
                <c:ptCount val="151"/>
                <c:pt idx="0">
                  <c:v> 1200</c:v>
                </c:pt>
                <c:pt idx="1">
                  <c:v> 1201</c:v>
                </c:pt>
                <c:pt idx="2">
                  <c:v> 1202</c:v>
                </c:pt>
                <c:pt idx="3">
                  <c:v> 1203</c:v>
                </c:pt>
                <c:pt idx="4">
                  <c:v> 1204</c:v>
                </c:pt>
                <c:pt idx="5">
                  <c:v> 1205</c:v>
                </c:pt>
                <c:pt idx="6">
                  <c:v> 1206</c:v>
                </c:pt>
                <c:pt idx="7">
                  <c:v> 1207</c:v>
                </c:pt>
                <c:pt idx="8">
                  <c:v> 1208</c:v>
                </c:pt>
                <c:pt idx="9">
                  <c:v> 1209</c:v>
                </c:pt>
                <c:pt idx="10">
                  <c:v> 1210</c:v>
                </c:pt>
                <c:pt idx="11">
                  <c:v> 1211</c:v>
                </c:pt>
                <c:pt idx="12">
                  <c:v> 1212</c:v>
                </c:pt>
                <c:pt idx="13">
                  <c:v> 1213</c:v>
                </c:pt>
                <c:pt idx="14">
                  <c:v> 1214</c:v>
                </c:pt>
                <c:pt idx="15">
                  <c:v> 1215</c:v>
                </c:pt>
                <c:pt idx="16">
                  <c:v> 1216</c:v>
                </c:pt>
                <c:pt idx="17">
                  <c:v> 1217</c:v>
                </c:pt>
                <c:pt idx="18">
                  <c:v> 1218</c:v>
                </c:pt>
                <c:pt idx="19">
                  <c:v> 1219</c:v>
                </c:pt>
                <c:pt idx="20">
                  <c:v> 1220</c:v>
                </c:pt>
                <c:pt idx="21">
                  <c:v> 1221</c:v>
                </c:pt>
                <c:pt idx="22">
                  <c:v> 1222</c:v>
                </c:pt>
                <c:pt idx="23">
                  <c:v> 1223</c:v>
                </c:pt>
                <c:pt idx="24">
                  <c:v> 1224</c:v>
                </c:pt>
                <c:pt idx="25">
                  <c:v> 1225</c:v>
                </c:pt>
                <c:pt idx="26">
                  <c:v> 1226</c:v>
                </c:pt>
                <c:pt idx="27">
                  <c:v> 1227</c:v>
                </c:pt>
                <c:pt idx="28">
                  <c:v> 1228</c:v>
                </c:pt>
                <c:pt idx="29">
                  <c:v> 1229</c:v>
                </c:pt>
                <c:pt idx="30">
                  <c:v> 1230</c:v>
                </c:pt>
                <c:pt idx="31">
                  <c:v> 1231</c:v>
                </c:pt>
                <c:pt idx="32">
                  <c:v> 1232</c:v>
                </c:pt>
                <c:pt idx="33">
                  <c:v> 1233</c:v>
                </c:pt>
                <c:pt idx="34">
                  <c:v> 1234</c:v>
                </c:pt>
                <c:pt idx="35">
                  <c:v> 1235</c:v>
                </c:pt>
                <c:pt idx="36">
                  <c:v> 1236</c:v>
                </c:pt>
                <c:pt idx="37">
                  <c:v> 1237</c:v>
                </c:pt>
                <c:pt idx="38">
                  <c:v> 1238</c:v>
                </c:pt>
                <c:pt idx="39">
                  <c:v> 1239</c:v>
                </c:pt>
                <c:pt idx="40">
                  <c:v> 1240</c:v>
                </c:pt>
                <c:pt idx="41">
                  <c:v> 1241</c:v>
                </c:pt>
                <c:pt idx="42">
                  <c:v> 1242</c:v>
                </c:pt>
                <c:pt idx="43">
                  <c:v> 1243</c:v>
                </c:pt>
                <c:pt idx="44">
                  <c:v> 1244</c:v>
                </c:pt>
                <c:pt idx="45">
                  <c:v> 1245</c:v>
                </c:pt>
                <c:pt idx="46">
                  <c:v> 1246</c:v>
                </c:pt>
                <c:pt idx="47">
                  <c:v> 1247</c:v>
                </c:pt>
                <c:pt idx="48">
                  <c:v> 1248</c:v>
                </c:pt>
                <c:pt idx="49">
                  <c:v> 1249</c:v>
                </c:pt>
                <c:pt idx="50">
                  <c:v> 1250</c:v>
                </c:pt>
                <c:pt idx="51">
                  <c:v> 1251</c:v>
                </c:pt>
                <c:pt idx="52">
                  <c:v> 1252</c:v>
                </c:pt>
                <c:pt idx="53">
                  <c:v> 1253</c:v>
                </c:pt>
                <c:pt idx="54">
                  <c:v> 1254</c:v>
                </c:pt>
                <c:pt idx="55">
                  <c:v> 1255</c:v>
                </c:pt>
                <c:pt idx="56">
                  <c:v> 1256</c:v>
                </c:pt>
                <c:pt idx="57">
                  <c:v> 1257</c:v>
                </c:pt>
                <c:pt idx="58">
                  <c:v> 1258</c:v>
                </c:pt>
                <c:pt idx="59">
                  <c:v> 1259</c:v>
                </c:pt>
                <c:pt idx="60">
                  <c:v> 1260</c:v>
                </c:pt>
                <c:pt idx="61">
                  <c:v> 1261</c:v>
                </c:pt>
                <c:pt idx="62">
                  <c:v> 1262</c:v>
                </c:pt>
                <c:pt idx="63">
                  <c:v> 1263</c:v>
                </c:pt>
                <c:pt idx="64">
                  <c:v> 1264</c:v>
                </c:pt>
                <c:pt idx="65">
                  <c:v> 1265</c:v>
                </c:pt>
                <c:pt idx="66">
                  <c:v> 1266</c:v>
                </c:pt>
                <c:pt idx="67">
                  <c:v> 1267</c:v>
                </c:pt>
                <c:pt idx="68">
                  <c:v> 1268</c:v>
                </c:pt>
                <c:pt idx="69">
                  <c:v> 1269</c:v>
                </c:pt>
                <c:pt idx="70">
                  <c:v> 1270</c:v>
                </c:pt>
                <c:pt idx="71">
                  <c:v> 1271</c:v>
                </c:pt>
                <c:pt idx="72">
                  <c:v> 1272</c:v>
                </c:pt>
                <c:pt idx="73">
                  <c:v> 1273</c:v>
                </c:pt>
                <c:pt idx="74">
                  <c:v> 1274</c:v>
                </c:pt>
                <c:pt idx="75">
                  <c:v> 1275</c:v>
                </c:pt>
                <c:pt idx="76">
                  <c:v> 1276</c:v>
                </c:pt>
                <c:pt idx="77">
                  <c:v> 1277</c:v>
                </c:pt>
                <c:pt idx="78">
                  <c:v> 1278</c:v>
                </c:pt>
                <c:pt idx="79">
                  <c:v> 1279</c:v>
                </c:pt>
                <c:pt idx="80">
                  <c:v> 1280</c:v>
                </c:pt>
                <c:pt idx="81">
                  <c:v> 1281</c:v>
                </c:pt>
                <c:pt idx="82">
                  <c:v> 1282</c:v>
                </c:pt>
                <c:pt idx="83">
                  <c:v> 1283</c:v>
                </c:pt>
                <c:pt idx="84">
                  <c:v> 1284</c:v>
                </c:pt>
                <c:pt idx="85">
                  <c:v> 1285</c:v>
                </c:pt>
                <c:pt idx="86">
                  <c:v> 1286</c:v>
                </c:pt>
                <c:pt idx="87">
                  <c:v> 1287</c:v>
                </c:pt>
                <c:pt idx="88">
                  <c:v> 1288</c:v>
                </c:pt>
                <c:pt idx="89">
                  <c:v> 1289</c:v>
                </c:pt>
                <c:pt idx="90">
                  <c:v> 1290</c:v>
                </c:pt>
                <c:pt idx="91">
                  <c:v> 1291</c:v>
                </c:pt>
                <c:pt idx="92">
                  <c:v> 1292</c:v>
                </c:pt>
                <c:pt idx="93">
                  <c:v> 1293</c:v>
                </c:pt>
                <c:pt idx="94">
                  <c:v> 1294</c:v>
                </c:pt>
                <c:pt idx="95">
                  <c:v> 1295</c:v>
                </c:pt>
                <c:pt idx="96">
                  <c:v> 1296</c:v>
                </c:pt>
                <c:pt idx="97">
                  <c:v> 1297</c:v>
                </c:pt>
                <c:pt idx="98">
                  <c:v> 1298</c:v>
                </c:pt>
                <c:pt idx="99">
                  <c:v> 1299</c:v>
                </c:pt>
                <c:pt idx="100">
                  <c:v> 1300</c:v>
                </c:pt>
                <c:pt idx="101">
                  <c:v> 1301</c:v>
                </c:pt>
                <c:pt idx="102">
                  <c:v> 1302</c:v>
                </c:pt>
                <c:pt idx="103">
                  <c:v> 1303</c:v>
                </c:pt>
                <c:pt idx="104">
                  <c:v> 1304</c:v>
                </c:pt>
                <c:pt idx="105">
                  <c:v> 1305</c:v>
                </c:pt>
                <c:pt idx="106">
                  <c:v> 1306</c:v>
                </c:pt>
                <c:pt idx="107">
                  <c:v> 1307</c:v>
                </c:pt>
                <c:pt idx="108">
                  <c:v> 1308</c:v>
                </c:pt>
                <c:pt idx="109">
                  <c:v> 1309</c:v>
                </c:pt>
                <c:pt idx="110">
                  <c:v> 1310</c:v>
                </c:pt>
                <c:pt idx="111">
                  <c:v> 1311</c:v>
                </c:pt>
                <c:pt idx="112">
                  <c:v> 1312</c:v>
                </c:pt>
                <c:pt idx="113">
                  <c:v> 1313</c:v>
                </c:pt>
                <c:pt idx="114">
                  <c:v> 1314</c:v>
                </c:pt>
                <c:pt idx="115">
                  <c:v> 1315</c:v>
                </c:pt>
                <c:pt idx="116">
                  <c:v> 1316</c:v>
                </c:pt>
                <c:pt idx="117">
                  <c:v> 1317</c:v>
                </c:pt>
                <c:pt idx="118">
                  <c:v> 1318</c:v>
                </c:pt>
                <c:pt idx="119">
                  <c:v> 1319</c:v>
                </c:pt>
                <c:pt idx="120">
                  <c:v> 1320</c:v>
                </c:pt>
                <c:pt idx="121">
                  <c:v> 1321</c:v>
                </c:pt>
                <c:pt idx="122">
                  <c:v> 1322</c:v>
                </c:pt>
                <c:pt idx="123">
                  <c:v> 1323</c:v>
                </c:pt>
                <c:pt idx="124">
                  <c:v> 1324</c:v>
                </c:pt>
                <c:pt idx="125">
                  <c:v> 1325</c:v>
                </c:pt>
                <c:pt idx="126">
                  <c:v> 1326</c:v>
                </c:pt>
                <c:pt idx="127">
                  <c:v> 1327</c:v>
                </c:pt>
                <c:pt idx="128">
                  <c:v> 1328</c:v>
                </c:pt>
                <c:pt idx="129">
                  <c:v> 1329</c:v>
                </c:pt>
                <c:pt idx="130">
                  <c:v> 1330</c:v>
                </c:pt>
                <c:pt idx="131">
                  <c:v> 1331</c:v>
                </c:pt>
                <c:pt idx="132">
                  <c:v> 1332</c:v>
                </c:pt>
                <c:pt idx="133">
                  <c:v> 1333</c:v>
                </c:pt>
                <c:pt idx="134">
                  <c:v> 1334</c:v>
                </c:pt>
                <c:pt idx="135">
                  <c:v> 1335</c:v>
                </c:pt>
                <c:pt idx="136">
                  <c:v> 1336</c:v>
                </c:pt>
                <c:pt idx="137">
                  <c:v> 1337</c:v>
                </c:pt>
                <c:pt idx="138">
                  <c:v> 1338</c:v>
                </c:pt>
                <c:pt idx="139">
                  <c:v> 1339</c:v>
                </c:pt>
                <c:pt idx="140">
                  <c:v> 1340</c:v>
                </c:pt>
                <c:pt idx="141">
                  <c:v> 1341</c:v>
                </c:pt>
                <c:pt idx="142">
                  <c:v> 1342</c:v>
                </c:pt>
                <c:pt idx="143">
                  <c:v> 1343</c:v>
                </c:pt>
                <c:pt idx="144">
                  <c:v> 1344</c:v>
                </c:pt>
                <c:pt idx="145">
                  <c:v> 1345</c:v>
                </c:pt>
                <c:pt idx="146">
                  <c:v> 1346</c:v>
                </c:pt>
                <c:pt idx="147">
                  <c:v> 1347</c:v>
                </c:pt>
                <c:pt idx="148">
                  <c:v> 1348</c:v>
                </c:pt>
                <c:pt idx="149">
                  <c:v> 1349</c:v>
                </c:pt>
                <c:pt idx="150">
                  <c:v> 1350</c:v>
                </c:pt>
              </c:strCache>
            </c:strRef>
          </c:cat>
          <c:val>
            <c:numRef>
              <c:f>'Enter Data 1'!$D$1203:$D$1353</c:f>
              <c:numCache>
                <c:formatCode>0</c:formatCode>
                <c:ptCount val="151"/>
              </c:numCache>
            </c:numRef>
          </c:val>
          <c:smooth val="0"/>
          <c:extLst>
            <c:ext xmlns:c16="http://schemas.microsoft.com/office/drawing/2014/chart" uri="{C3380CC4-5D6E-409C-BE32-E72D297353CC}">
              <c16:uniqueId val="{00000015-DC2A-3A43-9D3E-31E8C853542C}"/>
            </c:ext>
          </c:extLst>
        </c:ser>
        <c:ser>
          <c:idx val="23"/>
          <c:order val="22"/>
          <c:tx>
            <c:v>R2 in SR</c:v>
          </c:tx>
          <c:spPr>
            <a:ln w="25400" cap="rnd">
              <a:noFill/>
              <a:round/>
            </a:ln>
            <a:effectLst/>
          </c:spPr>
          <c:marker>
            <c:symbol val="circle"/>
            <c:size val="4"/>
            <c:spPr>
              <a:solidFill>
                <a:srgbClr val="FF9900"/>
              </a:solidFill>
              <a:ln w="9525">
                <a:noFill/>
              </a:ln>
              <a:effectLst/>
            </c:spPr>
          </c:marker>
          <c:cat>
            <c:strRef>
              <c:f>'Enter Data 1'!$B$1203:$C$1353</c:f>
              <c:strCache>
                <c:ptCount val="151"/>
                <c:pt idx="0">
                  <c:v> 1200</c:v>
                </c:pt>
                <c:pt idx="1">
                  <c:v> 1201</c:v>
                </c:pt>
                <c:pt idx="2">
                  <c:v> 1202</c:v>
                </c:pt>
                <c:pt idx="3">
                  <c:v> 1203</c:v>
                </c:pt>
                <c:pt idx="4">
                  <c:v> 1204</c:v>
                </c:pt>
                <c:pt idx="5">
                  <c:v> 1205</c:v>
                </c:pt>
                <c:pt idx="6">
                  <c:v> 1206</c:v>
                </c:pt>
                <c:pt idx="7">
                  <c:v> 1207</c:v>
                </c:pt>
                <c:pt idx="8">
                  <c:v> 1208</c:v>
                </c:pt>
                <c:pt idx="9">
                  <c:v> 1209</c:v>
                </c:pt>
                <c:pt idx="10">
                  <c:v> 1210</c:v>
                </c:pt>
                <c:pt idx="11">
                  <c:v> 1211</c:v>
                </c:pt>
                <c:pt idx="12">
                  <c:v> 1212</c:v>
                </c:pt>
                <c:pt idx="13">
                  <c:v> 1213</c:v>
                </c:pt>
                <c:pt idx="14">
                  <c:v> 1214</c:v>
                </c:pt>
                <c:pt idx="15">
                  <c:v> 1215</c:v>
                </c:pt>
                <c:pt idx="16">
                  <c:v> 1216</c:v>
                </c:pt>
                <c:pt idx="17">
                  <c:v> 1217</c:v>
                </c:pt>
                <c:pt idx="18">
                  <c:v> 1218</c:v>
                </c:pt>
                <c:pt idx="19">
                  <c:v> 1219</c:v>
                </c:pt>
                <c:pt idx="20">
                  <c:v> 1220</c:v>
                </c:pt>
                <c:pt idx="21">
                  <c:v> 1221</c:v>
                </c:pt>
                <c:pt idx="22">
                  <c:v> 1222</c:v>
                </c:pt>
                <c:pt idx="23">
                  <c:v> 1223</c:v>
                </c:pt>
                <c:pt idx="24">
                  <c:v> 1224</c:v>
                </c:pt>
                <c:pt idx="25">
                  <c:v> 1225</c:v>
                </c:pt>
                <c:pt idx="26">
                  <c:v> 1226</c:v>
                </c:pt>
                <c:pt idx="27">
                  <c:v> 1227</c:v>
                </c:pt>
                <c:pt idx="28">
                  <c:v> 1228</c:v>
                </c:pt>
                <c:pt idx="29">
                  <c:v> 1229</c:v>
                </c:pt>
                <c:pt idx="30">
                  <c:v> 1230</c:v>
                </c:pt>
                <c:pt idx="31">
                  <c:v> 1231</c:v>
                </c:pt>
                <c:pt idx="32">
                  <c:v> 1232</c:v>
                </c:pt>
                <c:pt idx="33">
                  <c:v> 1233</c:v>
                </c:pt>
                <c:pt idx="34">
                  <c:v> 1234</c:v>
                </c:pt>
                <c:pt idx="35">
                  <c:v> 1235</c:v>
                </c:pt>
                <c:pt idx="36">
                  <c:v> 1236</c:v>
                </c:pt>
                <c:pt idx="37">
                  <c:v> 1237</c:v>
                </c:pt>
                <c:pt idx="38">
                  <c:v> 1238</c:v>
                </c:pt>
                <c:pt idx="39">
                  <c:v> 1239</c:v>
                </c:pt>
                <c:pt idx="40">
                  <c:v> 1240</c:v>
                </c:pt>
                <c:pt idx="41">
                  <c:v> 1241</c:v>
                </c:pt>
                <c:pt idx="42">
                  <c:v> 1242</c:v>
                </c:pt>
                <c:pt idx="43">
                  <c:v> 1243</c:v>
                </c:pt>
                <c:pt idx="44">
                  <c:v> 1244</c:v>
                </c:pt>
                <c:pt idx="45">
                  <c:v> 1245</c:v>
                </c:pt>
                <c:pt idx="46">
                  <c:v> 1246</c:v>
                </c:pt>
                <c:pt idx="47">
                  <c:v> 1247</c:v>
                </c:pt>
                <c:pt idx="48">
                  <c:v> 1248</c:v>
                </c:pt>
                <c:pt idx="49">
                  <c:v> 1249</c:v>
                </c:pt>
                <c:pt idx="50">
                  <c:v> 1250</c:v>
                </c:pt>
                <c:pt idx="51">
                  <c:v> 1251</c:v>
                </c:pt>
                <c:pt idx="52">
                  <c:v> 1252</c:v>
                </c:pt>
                <c:pt idx="53">
                  <c:v> 1253</c:v>
                </c:pt>
                <c:pt idx="54">
                  <c:v> 1254</c:v>
                </c:pt>
                <c:pt idx="55">
                  <c:v> 1255</c:v>
                </c:pt>
                <c:pt idx="56">
                  <c:v> 1256</c:v>
                </c:pt>
                <c:pt idx="57">
                  <c:v> 1257</c:v>
                </c:pt>
                <c:pt idx="58">
                  <c:v> 1258</c:v>
                </c:pt>
                <c:pt idx="59">
                  <c:v> 1259</c:v>
                </c:pt>
                <c:pt idx="60">
                  <c:v> 1260</c:v>
                </c:pt>
                <c:pt idx="61">
                  <c:v> 1261</c:v>
                </c:pt>
                <c:pt idx="62">
                  <c:v> 1262</c:v>
                </c:pt>
                <c:pt idx="63">
                  <c:v> 1263</c:v>
                </c:pt>
                <c:pt idx="64">
                  <c:v> 1264</c:v>
                </c:pt>
                <c:pt idx="65">
                  <c:v> 1265</c:v>
                </c:pt>
                <c:pt idx="66">
                  <c:v> 1266</c:v>
                </c:pt>
                <c:pt idx="67">
                  <c:v> 1267</c:v>
                </c:pt>
                <c:pt idx="68">
                  <c:v> 1268</c:v>
                </c:pt>
                <c:pt idx="69">
                  <c:v> 1269</c:v>
                </c:pt>
                <c:pt idx="70">
                  <c:v> 1270</c:v>
                </c:pt>
                <c:pt idx="71">
                  <c:v> 1271</c:v>
                </c:pt>
                <c:pt idx="72">
                  <c:v> 1272</c:v>
                </c:pt>
                <c:pt idx="73">
                  <c:v> 1273</c:v>
                </c:pt>
                <c:pt idx="74">
                  <c:v> 1274</c:v>
                </c:pt>
                <c:pt idx="75">
                  <c:v> 1275</c:v>
                </c:pt>
                <c:pt idx="76">
                  <c:v> 1276</c:v>
                </c:pt>
                <c:pt idx="77">
                  <c:v> 1277</c:v>
                </c:pt>
                <c:pt idx="78">
                  <c:v> 1278</c:v>
                </c:pt>
                <c:pt idx="79">
                  <c:v> 1279</c:v>
                </c:pt>
                <c:pt idx="80">
                  <c:v> 1280</c:v>
                </c:pt>
                <c:pt idx="81">
                  <c:v> 1281</c:v>
                </c:pt>
                <c:pt idx="82">
                  <c:v> 1282</c:v>
                </c:pt>
                <c:pt idx="83">
                  <c:v> 1283</c:v>
                </c:pt>
                <c:pt idx="84">
                  <c:v> 1284</c:v>
                </c:pt>
                <c:pt idx="85">
                  <c:v> 1285</c:v>
                </c:pt>
                <c:pt idx="86">
                  <c:v> 1286</c:v>
                </c:pt>
                <c:pt idx="87">
                  <c:v> 1287</c:v>
                </c:pt>
                <c:pt idx="88">
                  <c:v> 1288</c:v>
                </c:pt>
                <c:pt idx="89">
                  <c:v> 1289</c:v>
                </c:pt>
                <c:pt idx="90">
                  <c:v> 1290</c:v>
                </c:pt>
                <c:pt idx="91">
                  <c:v> 1291</c:v>
                </c:pt>
                <c:pt idx="92">
                  <c:v> 1292</c:v>
                </c:pt>
                <c:pt idx="93">
                  <c:v> 1293</c:v>
                </c:pt>
                <c:pt idx="94">
                  <c:v> 1294</c:v>
                </c:pt>
                <c:pt idx="95">
                  <c:v> 1295</c:v>
                </c:pt>
                <c:pt idx="96">
                  <c:v> 1296</c:v>
                </c:pt>
                <c:pt idx="97">
                  <c:v> 1297</c:v>
                </c:pt>
                <c:pt idx="98">
                  <c:v> 1298</c:v>
                </c:pt>
                <c:pt idx="99">
                  <c:v> 1299</c:v>
                </c:pt>
                <c:pt idx="100">
                  <c:v> 1300</c:v>
                </c:pt>
                <c:pt idx="101">
                  <c:v> 1301</c:v>
                </c:pt>
                <c:pt idx="102">
                  <c:v> 1302</c:v>
                </c:pt>
                <c:pt idx="103">
                  <c:v> 1303</c:v>
                </c:pt>
                <c:pt idx="104">
                  <c:v> 1304</c:v>
                </c:pt>
                <c:pt idx="105">
                  <c:v> 1305</c:v>
                </c:pt>
                <c:pt idx="106">
                  <c:v> 1306</c:v>
                </c:pt>
                <c:pt idx="107">
                  <c:v> 1307</c:v>
                </c:pt>
                <c:pt idx="108">
                  <c:v> 1308</c:v>
                </c:pt>
                <c:pt idx="109">
                  <c:v> 1309</c:v>
                </c:pt>
                <c:pt idx="110">
                  <c:v> 1310</c:v>
                </c:pt>
                <c:pt idx="111">
                  <c:v> 1311</c:v>
                </c:pt>
                <c:pt idx="112">
                  <c:v> 1312</c:v>
                </c:pt>
                <c:pt idx="113">
                  <c:v> 1313</c:v>
                </c:pt>
                <c:pt idx="114">
                  <c:v> 1314</c:v>
                </c:pt>
                <c:pt idx="115">
                  <c:v> 1315</c:v>
                </c:pt>
                <c:pt idx="116">
                  <c:v> 1316</c:v>
                </c:pt>
                <c:pt idx="117">
                  <c:v> 1317</c:v>
                </c:pt>
                <c:pt idx="118">
                  <c:v> 1318</c:v>
                </c:pt>
                <c:pt idx="119">
                  <c:v> 1319</c:v>
                </c:pt>
                <c:pt idx="120">
                  <c:v> 1320</c:v>
                </c:pt>
                <c:pt idx="121">
                  <c:v> 1321</c:v>
                </c:pt>
                <c:pt idx="122">
                  <c:v> 1322</c:v>
                </c:pt>
                <c:pt idx="123">
                  <c:v> 1323</c:v>
                </c:pt>
                <c:pt idx="124">
                  <c:v> 1324</c:v>
                </c:pt>
                <c:pt idx="125">
                  <c:v> 1325</c:v>
                </c:pt>
                <c:pt idx="126">
                  <c:v> 1326</c:v>
                </c:pt>
                <c:pt idx="127">
                  <c:v> 1327</c:v>
                </c:pt>
                <c:pt idx="128">
                  <c:v> 1328</c:v>
                </c:pt>
                <c:pt idx="129">
                  <c:v> 1329</c:v>
                </c:pt>
                <c:pt idx="130">
                  <c:v> 1330</c:v>
                </c:pt>
                <c:pt idx="131">
                  <c:v> 1331</c:v>
                </c:pt>
                <c:pt idx="132">
                  <c:v> 1332</c:v>
                </c:pt>
                <c:pt idx="133">
                  <c:v> 1333</c:v>
                </c:pt>
                <c:pt idx="134">
                  <c:v> 1334</c:v>
                </c:pt>
                <c:pt idx="135">
                  <c:v> 1335</c:v>
                </c:pt>
                <c:pt idx="136">
                  <c:v> 1336</c:v>
                </c:pt>
                <c:pt idx="137">
                  <c:v> 1337</c:v>
                </c:pt>
                <c:pt idx="138">
                  <c:v> 1338</c:v>
                </c:pt>
                <c:pt idx="139">
                  <c:v> 1339</c:v>
                </c:pt>
                <c:pt idx="140">
                  <c:v> 1340</c:v>
                </c:pt>
                <c:pt idx="141">
                  <c:v> 1341</c:v>
                </c:pt>
                <c:pt idx="142">
                  <c:v> 1342</c:v>
                </c:pt>
                <c:pt idx="143">
                  <c:v> 1343</c:v>
                </c:pt>
                <c:pt idx="144">
                  <c:v> 1344</c:v>
                </c:pt>
                <c:pt idx="145">
                  <c:v> 1345</c:v>
                </c:pt>
                <c:pt idx="146">
                  <c:v> 1346</c:v>
                </c:pt>
                <c:pt idx="147">
                  <c:v> 1347</c:v>
                </c:pt>
                <c:pt idx="148">
                  <c:v> 1348</c:v>
                </c:pt>
                <c:pt idx="149">
                  <c:v> 1349</c:v>
                </c:pt>
                <c:pt idx="150">
                  <c:v> 1350</c:v>
                </c:pt>
              </c:strCache>
            </c:strRef>
          </c:cat>
          <c:val>
            <c:numRef>
              <c:f>'Enter Data 1'!$E$1203:$E$1353</c:f>
              <c:numCache>
                <c:formatCode>0</c:formatCode>
                <c:ptCount val="151"/>
              </c:numCache>
            </c:numRef>
          </c:val>
          <c:smooth val="0"/>
          <c:extLst>
            <c:ext xmlns:c16="http://schemas.microsoft.com/office/drawing/2014/chart" uri="{C3380CC4-5D6E-409C-BE32-E72D297353CC}">
              <c16:uniqueId val="{00000016-DC2A-3A43-9D3E-31E8C853542C}"/>
            </c:ext>
          </c:extLst>
        </c:ser>
        <c:ser>
          <c:idx val="24"/>
          <c:order val="23"/>
          <c:tx>
            <c:v>R3 in SR</c:v>
          </c:tx>
          <c:spPr>
            <a:ln w="25400" cap="rnd">
              <a:noFill/>
              <a:round/>
            </a:ln>
            <a:effectLst/>
          </c:spPr>
          <c:marker>
            <c:symbol val="circle"/>
            <c:size val="4"/>
            <c:spPr>
              <a:solidFill>
                <a:schemeClr val="accent4">
                  <a:lumMod val="60000"/>
                  <a:lumOff val="40000"/>
                </a:schemeClr>
              </a:solidFill>
              <a:ln w="9525">
                <a:noFill/>
              </a:ln>
              <a:effectLst/>
            </c:spPr>
          </c:marker>
          <c:cat>
            <c:strRef>
              <c:f>'Enter Data 1'!$B$1203:$C$1353</c:f>
              <c:strCache>
                <c:ptCount val="151"/>
                <c:pt idx="0">
                  <c:v> 1200</c:v>
                </c:pt>
                <c:pt idx="1">
                  <c:v> 1201</c:v>
                </c:pt>
                <c:pt idx="2">
                  <c:v> 1202</c:v>
                </c:pt>
                <c:pt idx="3">
                  <c:v> 1203</c:v>
                </c:pt>
                <c:pt idx="4">
                  <c:v> 1204</c:v>
                </c:pt>
                <c:pt idx="5">
                  <c:v> 1205</c:v>
                </c:pt>
                <c:pt idx="6">
                  <c:v> 1206</c:v>
                </c:pt>
                <c:pt idx="7">
                  <c:v> 1207</c:v>
                </c:pt>
                <c:pt idx="8">
                  <c:v> 1208</c:v>
                </c:pt>
                <c:pt idx="9">
                  <c:v> 1209</c:v>
                </c:pt>
                <c:pt idx="10">
                  <c:v> 1210</c:v>
                </c:pt>
                <c:pt idx="11">
                  <c:v> 1211</c:v>
                </c:pt>
                <c:pt idx="12">
                  <c:v> 1212</c:v>
                </c:pt>
                <c:pt idx="13">
                  <c:v> 1213</c:v>
                </c:pt>
                <c:pt idx="14">
                  <c:v> 1214</c:v>
                </c:pt>
                <c:pt idx="15">
                  <c:v> 1215</c:v>
                </c:pt>
                <c:pt idx="16">
                  <c:v> 1216</c:v>
                </c:pt>
                <c:pt idx="17">
                  <c:v> 1217</c:v>
                </c:pt>
                <c:pt idx="18">
                  <c:v> 1218</c:v>
                </c:pt>
                <c:pt idx="19">
                  <c:v> 1219</c:v>
                </c:pt>
                <c:pt idx="20">
                  <c:v> 1220</c:v>
                </c:pt>
                <c:pt idx="21">
                  <c:v> 1221</c:v>
                </c:pt>
                <c:pt idx="22">
                  <c:v> 1222</c:v>
                </c:pt>
                <c:pt idx="23">
                  <c:v> 1223</c:v>
                </c:pt>
                <c:pt idx="24">
                  <c:v> 1224</c:v>
                </c:pt>
                <c:pt idx="25">
                  <c:v> 1225</c:v>
                </c:pt>
                <c:pt idx="26">
                  <c:v> 1226</c:v>
                </c:pt>
                <c:pt idx="27">
                  <c:v> 1227</c:v>
                </c:pt>
                <c:pt idx="28">
                  <c:v> 1228</c:v>
                </c:pt>
                <c:pt idx="29">
                  <c:v> 1229</c:v>
                </c:pt>
                <c:pt idx="30">
                  <c:v> 1230</c:v>
                </c:pt>
                <c:pt idx="31">
                  <c:v> 1231</c:v>
                </c:pt>
                <c:pt idx="32">
                  <c:v> 1232</c:v>
                </c:pt>
                <c:pt idx="33">
                  <c:v> 1233</c:v>
                </c:pt>
                <c:pt idx="34">
                  <c:v> 1234</c:v>
                </c:pt>
                <c:pt idx="35">
                  <c:v> 1235</c:v>
                </c:pt>
                <c:pt idx="36">
                  <c:v> 1236</c:v>
                </c:pt>
                <c:pt idx="37">
                  <c:v> 1237</c:v>
                </c:pt>
                <c:pt idx="38">
                  <c:v> 1238</c:v>
                </c:pt>
                <c:pt idx="39">
                  <c:v> 1239</c:v>
                </c:pt>
                <c:pt idx="40">
                  <c:v> 1240</c:v>
                </c:pt>
                <c:pt idx="41">
                  <c:v> 1241</c:v>
                </c:pt>
                <c:pt idx="42">
                  <c:v> 1242</c:v>
                </c:pt>
                <c:pt idx="43">
                  <c:v> 1243</c:v>
                </c:pt>
                <c:pt idx="44">
                  <c:v> 1244</c:v>
                </c:pt>
                <c:pt idx="45">
                  <c:v> 1245</c:v>
                </c:pt>
                <c:pt idx="46">
                  <c:v> 1246</c:v>
                </c:pt>
                <c:pt idx="47">
                  <c:v> 1247</c:v>
                </c:pt>
                <c:pt idx="48">
                  <c:v> 1248</c:v>
                </c:pt>
                <c:pt idx="49">
                  <c:v> 1249</c:v>
                </c:pt>
                <c:pt idx="50">
                  <c:v> 1250</c:v>
                </c:pt>
                <c:pt idx="51">
                  <c:v> 1251</c:v>
                </c:pt>
                <c:pt idx="52">
                  <c:v> 1252</c:v>
                </c:pt>
                <c:pt idx="53">
                  <c:v> 1253</c:v>
                </c:pt>
                <c:pt idx="54">
                  <c:v> 1254</c:v>
                </c:pt>
                <c:pt idx="55">
                  <c:v> 1255</c:v>
                </c:pt>
                <c:pt idx="56">
                  <c:v> 1256</c:v>
                </c:pt>
                <c:pt idx="57">
                  <c:v> 1257</c:v>
                </c:pt>
                <c:pt idx="58">
                  <c:v> 1258</c:v>
                </c:pt>
                <c:pt idx="59">
                  <c:v> 1259</c:v>
                </c:pt>
                <c:pt idx="60">
                  <c:v> 1260</c:v>
                </c:pt>
                <c:pt idx="61">
                  <c:v> 1261</c:v>
                </c:pt>
                <c:pt idx="62">
                  <c:v> 1262</c:v>
                </c:pt>
                <c:pt idx="63">
                  <c:v> 1263</c:v>
                </c:pt>
                <c:pt idx="64">
                  <c:v> 1264</c:v>
                </c:pt>
                <c:pt idx="65">
                  <c:v> 1265</c:v>
                </c:pt>
                <c:pt idx="66">
                  <c:v> 1266</c:v>
                </c:pt>
                <c:pt idx="67">
                  <c:v> 1267</c:v>
                </c:pt>
                <c:pt idx="68">
                  <c:v> 1268</c:v>
                </c:pt>
                <c:pt idx="69">
                  <c:v> 1269</c:v>
                </c:pt>
                <c:pt idx="70">
                  <c:v> 1270</c:v>
                </c:pt>
                <c:pt idx="71">
                  <c:v> 1271</c:v>
                </c:pt>
                <c:pt idx="72">
                  <c:v> 1272</c:v>
                </c:pt>
                <c:pt idx="73">
                  <c:v> 1273</c:v>
                </c:pt>
                <c:pt idx="74">
                  <c:v> 1274</c:v>
                </c:pt>
                <c:pt idx="75">
                  <c:v> 1275</c:v>
                </c:pt>
                <c:pt idx="76">
                  <c:v> 1276</c:v>
                </c:pt>
                <c:pt idx="77">
                  <c:v> 1277</c:v>
                </c:pt>
                <c:pt idx="78">
                  <c:v> 1278</c:v>
                </c:pt>
                <c:pt idx="79">
                  <c:v> 1279</c:v>
                </c:pt>
                <c:pt idx="80">
                  <c:v> 1280</c:v>
                </c:pt>
                <c:pt idx="81">
                  <c:v> 1281</c:v>
                </c:pt>
                <c:pt idx="82">
                  <c:v> 1282</c:v>
                </c:pt>
                <c:pt idx="83">
                  <c:v> 1283</c:v>
                </c:pt>
                <c:pt idx="84">
                  <c:v> 1284</c:v>
                </c:pt>
                <c:pt idx="85">
                  <c:v> 1285</c:v>
                </c:pt>
                <c:pt idx="86">
                  <c:v> 1286</c:v>
                </c:pt>
                <c:pt idx="87">
                  <c:v> 1287</c:v>
                </c:pt>
                <c:pt idx="88">
                  <c:v> 1288</c:v>
                </c:pt>
                <c:pt idx="89">
                  <c:v> 1289</c:v>
                </c:pt>
                <c:pt idx="90">
                  <c:v> 1290</c:v>
                </c:pt>
                <c:pt idx="91">
                  <c:v> 1291</c:v>
                </c:pt>
                <c:pt idx="92">
                  <c:v> 1292</c:v>
                </c:pt>
                <c:pt idx="93">
                  <c:v> 1293</c:v>
                </c:pt>
                <c:pt idx="94">
                  <c:v> 1294</c:v>
                </c:pt>
                <c:pt idx="95">
                  <c:v> 1295</c:v>
                </c:pt>
                <c:pt idx="96">
                  <c:v> 1296</c:v>
                </c:pt>
                <c:pt idx="97">
                  <c:v> 1297</c:v>
                </c:pt>
                <c:pt idx="98">
                  <c:v> 1298</c:v>
                </c:pt>
                <c:pt idx="99">
                  <c:v> 1299</c:v>
                </c:pt>
                <c:pt idx="100">
                  <c:v> 1300</c:v>
                </c:pt>
                <c:pt idx="101">
                  <c:v> 1301</c:v>
                </c:pt>
                <c:pt idx="102">
                  <c:v> 1302</c:v>
                </c:pt>
                <c:pt idx="103">
                  <c:v> 1303</c:v>
                </c:pt>
                <c:pt idx="104">
                  <c:v> 1304</c:v>
                </c:pt>
                <c:pt idx="105">
                  <c:v> 1305</c:v>
                </c:pt>
                <c:pt idx="106">
                  <c:v> 1306</c:v>
                </c:pt>
                <c:pt idx="107">
                  <c:v> 1307</c:v>
                </c:pt>
                <c:pt idx="108">
                  <c:v> 1308</c:v>
                </c:pt>
                <c:pt idx="109">
                  <c:v> 1309</c:v>
                </c:pt>
                <c:pt idx="110">
                  <c:v> 1310</c:v>
                </c:pt>
                <c:pt idx="111">
                  <c:v> 1311</c:v>
                </c:pt>
                <c:pt idx="112">
                  <c:v> 1312</c:v>
                </c:pt>
                <c:pt idx="113">
                  <c:v> 1313</c:v>
                </c:pt>
                <c:pt idx="114">
                  <c:v> 1314</c:v>
                </c:pt>
                <c:pt idx="115">
                  <c:v> 1315</c:v>
                </c:pt>
                <c:pt idx="116">
                  <c:v> 1316</c:v>
                </c:pt>
                <c:pt idx="117">
                  <c:v> 1317</c:v>
                </c:pt>
                <c:pt idx="118">
                  <c:v> 1318</c:v>
                </c:pt>
                <c:pt idx="119">
                  <c:v> 1319</c:v>
                </c:pt>
                <c:pt idx="120">
                  <c:v> 1320</c:v>
                </c:pt>
                <c:pt idx="121">
                  <c:v> 1321</c:v>
                </c:pt>
                <c:pt idx="122">
                  <c:v> 1322</c:v>
                </c:pt>
                <c:pt idx="123">
                  <c:v> 1323</c:v>
                </c:pt>
                <c:pt idx="124">
                  <c:v> 1324</c:v>
                </c:pt>
                <c:pt idx="125">
                  <c:v> 1325</c:v>
                </c:pt>
                <c:pt idx="126">
                  <c:v> 1326</c:v>
                </c:pt>
                <c:pt idx="127">
                  <c:v> 1327</c:v>
                </c:pt>
                <c:pt idx="128">
                  <c:v> 1328</c:v>
                </c:pt>
                <c:pt idx="129">
                  <c:v> 1329</c:v>
                </c:pt>
                <c:pt idx="130">
                  <c:v> 1330</c:v>
                </c:pt>
                <c:pt idx="131">
                  <c:v> 1331</c:v>
                </c:pt>
                <c:pt idx="132">
                  <c:v> 1332</c:v>
                </c:pt>
                <c:pt idx="133">
                  <c:v> 1333</c:v>
                </c:pt>
                <c:pt idx="134">
                  <c:v> 1334</c:v>
                </c:pt>
                <c:pt idx="135">
                  <c:v> 1335</c:v>
                </c:pt>
                <c:pt idx="136">
                  <c:v> 1336</c:v>
                </c:pt>
                <c:pt idx="137">
                  <c:v> 1337</c:v>
                </c:pt>
                <c:pt idx="138">
                  <c:v> 1338</c:v>
                </c:pt>
                <c:pt idx="139">
                  <c:v> 1339</c:v>
                </c:pt>
                <c:pt idx="140">
                  <c:v> 1340</c:v>
                </c:pt>
                <c:pt idx="141">
                  <c:v> 1341</c:v>
                </c:pt>
                <c:pt idx="142">
                  <c:v> 1342</c:v>
                </c:pt>
                <c:pt idx="143">
                  <c:v> 1343</c:v>
                </c:pt>
                <c:pt idx="144">
                  <c:v> 1344</c:v>
                </c:pt>
                <c:pt idx="145">
                  <c:v> 1345</c:v>
                </c:pt>
                <c:pt idx="146">
                  <c:v> 1346</c:v>
                </c:pt>
                <c:pt idx="147">
                  <c:v> 1347</c:v>
                </c:pt>
                <c:pt idx="148">
                  <c:v> 1348</c:v>
                </c:pt>
                <c:pt idx="149">
                  <c:v> 1349</c:v>
                </c:pt>
                <c:pt idx="150">
                  <c:v> 1350</c:v>
                </c:pt>
              </c:strCache>
            </c:strRef>
          </c:cat>
          <c:val>
            <c:numRef>
              <c:f>'Enter Data 1'!$F$1203:$F$1353</c:f>
              <c:numCache>
                <c:formatCode>0</c:formatCode>
                <c:ptCount val="151"/>
              </c:numCache>
            </c:numRef>
          </c:val>
          <c:smooth val="0"/>
          <c:extLst>
            <c:ext xmlns:c16="http://schemas.microsoft.com/office/drawing/2014/chart" uri="{C3380CC4-5D6E-409C-BE32-E72D297353CC}">
              <c16:uniqueId val="{00000017-DC2A-3A43-9D3E-31E8C853542C}"/>
            </c:ext>
          </c:extLst>
        </c:ser>
        <c:ser>
          <c:idx val="25"/>
          <c:order val="24"/>
          <c:tx>
            <c:v>HRE</c:v>
          </c:tx>
          <c:spPr>
            <a:ln w="25400" cap="rnd">
              <a:noFill/>
              <a:round/>
            </a:ln>
            <a:effectLst/>
          </c:spPr>
          <c:marker>
            <c:symbol val="circle"/>
            <c:size val="4"/>
            <c:spPr>
              <a:solidFill>
                <a:srgbClr val="B43CD1"/>
              </a:solidFill>
              <a:ln w="3175">
                <a:solidFill>
                  <a:srgbClr val="B43CD1"/>
                </a:solidFill>
              </a:ln>
              <a:effectLst/>
            </c:spPr>
          </c:marker>
          <c:cat>
            <c:strRef>
              <c:f>'Enter Data 1'!$B$1203:$C$1353</c:f>
              <c:strCache>
                <c:ptCount val="151"/>
                <c:pt idx="0">
                  <c:v> 1200</c:v>
                </c:pt>
                <c:pt idx="1">
                  <c:v> 1201</c:v>
                </c:pt>
                <c:pt idx="2">
                  <c:v> 1202</c:v>
                </c:pt>
                <c:pt idx="3">
                  <c:v> 1203</c:v>
                </c:pt>
                <c:pt idx="4">
                  <c:v> 1204</c:v>
                </c:pt>
                <c:pt idx="5">
                  <c:v> 1205</c:v>
                </c:pt>
                <c:pt idx="6">
                  <c:v> 1206</c:v>
                </c:pt>
                <c:pt idx="7">
                  <c:v> 1207</c:v>
                </c:pt>
                <c:pt idx="8">
                  <c:v> 1208</c:v>
                </c:pt>
                <c:pt idx="9">
                  <c:v> 1209</c:v>
                </c:pt>
                <c:pt idx="10">
                  <c:v> 1210</c:v>
                </c:pt>
                <c:pt idx="11">
                  <c:v> 1211</c:v>
                </c:pt>
                <c:pt idx="12">
                  <c:v> 1212</c:v>
                </c:pt>
                <c:pt idx="13">
                  <c:v> 1213</c:v>
                </c:pt>
                <c:pt idx="14">
                  <c:v> 1214</c:v>
                </c:pt>
                <c:pt idx="15">
                  <c:v> 1215</c:v>
                </c:pt>
                <c:pt idx="16">
                  <c:v> 1216</c:v>
                </c:pt>
                <c:pt idx="17">
                  <c:v> 1217</c:v>
                </c:pt>
                <c:pt idx="18">
                  <c:v> 1218</c:v>
                </c:pt>
                <c:pt idx="19">
                  <c:v> 1219</c:v>
                </c:pt>
                <c:pt idx="20">
                  <c:v> 1220</c:v>
                </c:pt>
                <c:pt idx="21">
                  <c:v> 1221</c:v>
                </c:pt>
                <c:pt idx="22">
                  <c:v> 1222</c:v>
                </c:pt>
                <c:pt idx="23">
                  <c:v> 1223</c:v>
                </c:pt>
                <c:pt idx="24">
                  <c:v> 1224</c:v>
                </c:pt>
                <c:pt idx="25">
                  <c:v> 1225</c:v>
                </c:pt>
                <c:pt idx="26">
                  <c:v> 1226</c:v>
                </c:pt>
                <c:pt idx="27">
                  <c:v> 1227</c:v>
                </c:pt>
                <c:pt idx="28">
                  <c:v> 1228</c:v>
                </c:pt>
                <c:pt idx="29">
                  <c:v> 1229</c:v>
                </c:pt>
                <c:pt idx="30">
                  <c:v> 1230</c:v>
                </c:pt>
                <c:pt idx="31">
                  <c:v> 1231</c:v>
                </c:pt>
                <c:pt idx="32">
                  <c:v> 1232</c:v>
                </c:pt>
                <c:pt idx="33">
                  <c:v> 1233</c:v>
                </c:pt>
                <c:pt idx="34">
                  <c:v> 1234</c:v>
                </c:pt>
                <c:pt idx="35">
                  <c:v> 1235</c:v>
                </c:pt>
                <c:pt idx="36">
                  <c:v> 1236</c:v>
                </c:pt>
                <c:pt idx="37">
                  <c:v> 1237</c:v>
                </c:pt>
                <c:pt idx="38">
                  <c:v> 1238</c:v>
                </c:pt>
                <c:pt idx="39">
                  <c:v> 1239</c:v>
                </c:pt>
                <c:pt idx="40">
                  <c:v> 1240</c:v>
                </c:pt>
                <c:pt idx="41">
                  <c:v> 1241</c:v>
                </c:pt>
                <c:pt idx="42">
                  <c:v> 1242</c:v>
                </c:pt>
                <c:pt idx="43">
                  <c:v> 1243</c:v>
                </c:pt>
                <c:pt idx="44">
                  <c:v> 1244</c:v>
                </c:pt>
                <c:pt idx="45">
                  <c:v> 1245</c:v>
                </c:pt>
                <c:pt idx="46">
                  <c:v> 1246</c:v>
                </c:pt>
                <c:pt idx="47">
                  <c:v> 1247</c:v>
                </c:pt>
                <c:pt idx="48">
                  <c:v> 1248</c:v>
                </c:pt>
                <c:pt idx="49">
                  <c:v> 1249</c:v>
                </c:pt>
                <c:pt idx="50">
                  <c:v> 1250</c:v>
                </c:pt>
                <c:pt idx="51">
                  <c:v> 1251</c:v>
                </c:pt>
                <c:pt idx="52">
                  <c:v> 1252</c:v>
                </c:pt>
                <c:pt idx="53">
                  <c:v> 1253</c:v>
                </c:pt>
                <c:pt idx="54">
                  <c:v> 1254</c:v>
                </c:pt>
                <c:pt idx="55">
                  <c:v> 1255</c:v>
                </c:pt>
                <c:pt idx="56">
                  <c:v> 1256</c:v>
                </c:pt>
                <c:pt idx="57">
                  <c:v> 1257</c:v>
                </c:pt>
                <c:pt idx="58">
                  <c:v> 1258</c:v>
                </c:pt>
                <c:pt idx="59">
                  <c:v> 1259</c:v>
                </c:pt>
                <c:pt idx="60">
                  <c:v> 1260</c:v>
                </c:pt>
                <c:pt idx="61">
                  <c:v> 1261</c:v>
                </c:pt>
                <c:pt idx="62">
                  <c:v> 1262</c:v>
                </c:pt>
                <c:pt idx="63">
                  <c:v> 1263</c:v>
                </c:pt>
                <c:pt idx="64">
                  <c:v> 1264</c:v>
                </c:pt>
                <c:pt idx="65">
                  <c:v> 1265</c:v>
                </c:pt>
                <c:pt idx="66">
                  <c:v> 1266</c:v>
                </c:pt>
                <c:pt idx="67">
                  <c:v> 1267</c:v>
                </c:pt>
                <c:pt idx="68">
                  <c:v> 1268</c:v>
                </c:pt>
                <c:pt idx="69">
                  <c:v> 1269</c:v>
                </c:pt>
                <c:pt idx="70">
                  <c:v> 1270</c:v>
                </c:pt>
                <c:pt idx="71">
                  <c:v> 1271</c:v>
                </c:pt>
                <c:pt idx="72">
                  <c:v> 1272</c:v>
                </c:pt>
                <c:pt idx="73">
                  <c:v> 1273</c:v>
                </c:pt>
                <c:pt idx="74">
                  <c:v> 1274</c:v>
                </c:pt>
                <c:pt idx="75">
                  <c:v> 1275</c:v>
                </c:pt>
                <c:pt idx="76">
                  <c:v> 1276</c:v>
                </c:pt>
                <c:pt idx="77">
                  <c:v> 1277</c:v>
                </c:pt>
                <c:pt idx="78">
                  <c:v> 1278</c:v>
                </c:pt>
                <c:pt idx="79">
                  <c:v> 1279</c:v>
                </c:pt>
                <c:pt idx="80">
                  <c:v> 1280</c:v>
                </c:pt>
                <c:pt idx="81">
                  <c:v> 1281</c:v>
                </c:pt>
                <c:pt idx="82">
                  <c:v> 1282</c:v>
                </c:pt>
                <c:pt idx="83">
                  <c:v> 1283</c:v>
                </c:pt>
                <c:pt idx="84">
                  <c:v> 1284</c:v>
                </c:pt>
                <c:pt idx="85">
                  <c:v> 1285</c:v>
                </c:pt>
                <c:pt idx="86">
                  <c:v> 1286</c:v>
                </c:pt>
                <c:pt idx="87">
                  <c:v> 1287</c:v>
                </c:pt>
                <c:pt idx="88">
                  <c:v> 1288</c:v>
                </c:pt>
                <c:pt idx="89">
                  <c:v> 1289</c:v>
                </c:pt>
                <c:pt idx="90">
                  <c:v> 1290</c:v>
                </c:pt>
                <c:pt idx="91">
                  <c:v> 1291</c:v>
                </c:pt>
                <c:pt idx="92">
                  <c:v> 1292</c:v>
                </c:pt>
                <c:pt idx="93">
                  <c:v> 1293</c:v>
                </c:pt>
                <c:pt idx="94">
                  <c:v> 1294</c:v>
                </c:pt>
                <c:pt idx="95">
                  <c:v> 1295</c:v>
                </c:pt>
                <c:pt idx="96">
                  <c:v> 1296</c:v>
                </c:pt>
                <c:pt idx="97">
                  <c:v> 1297</c:v>
                </c:pt>
                <c:pt idx="98">
                  <c:v> 1298</c:v>
                </c:pt>
                <c:pt idx="99">
                  <c:v> 1299</c:v>
                </c:pt>
                <c:pt idx="100">
                  <c:v> 1300</c:v>
                </c:pt>
                <c:pt idx="101">
                  <c:v> 1301</c:v>
                </c:pt>
                <c:pt idx="102">
                  <c:v> 1302</c:v>
                </c:pt>
                <c:pt idx="103">
                  <c:v> 1303</c:v>
                </c:pt>
                <c:pt idx="104">
                  <c:v> 1304</c:v>
                </c:pt>
                <c:pt idx="105">
                  <c:v> 1305</c:v>
                </c:pt>
                <c:pt idx="106">
                  <c:v> 1306</c:v>
                </c:pt>
                <c:pt idx="107">
                  <c:v> 1307</c:v>
                </c:pt>
                <c:pt idx="108">
                  <c:v> 1308</c:v>
                </c:pt>
                <c:pt idx="109">
                  <c:v> 1309</c:v>
                </c:pt>
                <c:pt idx="110">
                  <c:v> 1310</c:v>
                </c:pt>
                <c:pt idx="111">
                  <c:v> 1311</c:v>
                </c:pt>
                <c:pt idx="112">
                  <c:v> 1312</c:v>
                </c:pt>
                <c:pt idx="113">
                  <c:v> 1313</c:v>
                </c:pt>
                <c:pt idx="114">
                  <c:v> 1314</c:v>
                </c:pt>
                <c:pt idx="115">
                  <c:v> 1315</c:v>
                </c:pt>
                <c:pt idx="116">
                  <c:v> 1316</c:v>
                </c:pt>
                <c:pt idx="117">
                  <c:v> 1317</c:v>
                </c:pt>
                <c:pt idx="118">
                  <c:v> 1318</c:v>
                </c:pt>
                <c:pt idx="119">
                  <c:v> 1319</c:v>
                </c:pt>
                <c:pt idx="120">
                  <c:v> 1320</c:v>
                </c:pt>
                <c:pt idx="121">
                  <c:v> 1321</c:v>
                </c:pt>
                <c:pt idx="122">
                  <c:v> 1322</c:v>
                </c:pt>
                <c:pt idx="123">
                  <c:v> 1323</c:v>
                </c:pt>
                <c:pt idx="124">
                  <c:v> 1324</c:v>
                </c:pt>
                <c:pt idx="125">
                  <c:v> 1325</c:v>
                </c:pt>
                <c:pt idx="126">
                  <c:v> 1326</c:v>
                </c:pt>
                <c:pt idx="127">
                  <c:v> 1327</c:v>
                </c:pt>
                <c:pt idx="128">
                  <c:v> 1328</c:v>
                </c:pt>
                <c:pt idx="129">
                  <c:v> 1329</c:v>
                </c:pt>
                <c:pt idx="130">
                  <c:v> 1330</c:v>
                </c:pt>
                <c:pt idx="131">
                  <c:v> 1331</c:v>
                </c:pt>
                <c:pt idx="132">
                  <c:v> 1332</c:v>
                </c:pt>
                <c:pt idx="133">
                  <c:v> 1333</c:v>
                </c:pt>
                <c:pt idx="134">
                  <c:v> 1334</c:v>
                </c:pt>
                <c:pt idx="135">
                  <c:v> 1335</c:v>
                </c:pt>
                <c:pt idx="136">
                  <c:v> 1336</c:v>
                </c:pt>
                <c:pt idx="137">
                  <c:v> 1337</c:v>
                </c:pt>
                <c:pt idx="138">
                  <c:v> 1338</c:v>
                </c:pt>
                <c:pt idx="139">
                  <c:v> 1339</c:v>
                </c:pt>
                <c:pt idx="140">
                  <c:v> 1340</c:v>
                </c:pt>
                <c:pt idx="141">
                  <c:v> 1341</c:v>
                </c:pt>
                <c:pt idx="142">
                  <c:v> 1342</c:v>
                </c:pt>
                <c:pt idx="143">
                  <c:v> 1343</c:v>
                </c:pt>
                <c:pt idx="144">
                  <c:v> 1344</c:v>
                </c:pt>
                <c:pt idx="145">
                  <c:v> 1345</c:v>
                </c:pt>
                <c:pt idx="146">
                  <c:v> 1346</c:v>
                </c:pt>
                <c:pt idx="147">
                  <c:v> 1347</c:v>
                </c:pt>
                <c:pt idx="148">
                  <c:v> 1348</c:v>
                </c:pt>
                <c:pt idx="149">
                  <c:v> 1349</c:v>
                </c:pt>
                <c:pt idx="150">
                  <c:v> 1350</c:v>
                </c:pt>
              </c:strCache>
            </c:strRef>
          </c:cat>
          <c:val>
            <c:numRef>
              <c:f>'Enter Data 1'!$G$1203:$G$1353</c:f>
              <c:numCache>
                <c:formatCode>0</c:formatCode>
                <c:ptCount val="151"/>
              </c:numCache>
            </c:numRef>
          </c:val>
          <c:smooth val="0"/>
          <c:extLst>
            <c:ext xmlns:c16="http://schemas.microsoft.com/office/drawing/2014/chart" uri="{C3380CC4-5D6E-409C-BE32-E72D297353CC}">
              <c16:uniqueId val="{00000018-DC2A-3A43-9D3E-31E8C853542C}"/>
            </c:ext>
          </c:extLst>
        </c:ser>
        <c:ser>
          <c:idx val="26"/>
          <c:order val="25"/>
          <c:tx>
            <c:v>R3 in EO</c:v>
          </c:tx>
          <c:spPr>
            <a:ln w="25400" cap="rnd">
              <a:noFill/>
              <a:round/>
            </a:ln>
            <a:effectLst/>
          </c:spPr>
          <c:marker>
            <c:symbol val="circle"/>
            <c:size val="4"/>
            <c:spPr>
              <a:solidFill>
                <a:srgbClr val="FF0000"/>
              </a:solidFill>
              <a:ln w="3175">
                <a:solidFill>
                  <a:srgbClr val="FF0000"/>
                </a:solidFill>
              </a:ln>
              <a:effectLst/>
            </c:spPr>
          </c:marker>
          <c:cat>
            <c:strRef>
              <c:f>'Enter Data 1'!$B$1203:$C$1353</c:f>
              <c:strCache>
                <c:ptCount val="151"/>
                <c:pt idx="0">
                  <c:v> 1200</c:v>
                </c:pt>
                <c:pt idx="1">
                  <c:v> 1201</c:v>
                </c:pt>
                <c:pt idx="2">
                  <c:v> 1202</c:v>
                </c:pt>
                <c:pt idx="3">
                  <c:v> 1203</c:v>
                </c:pt>
                <c:pt idx="4">
                  <c:v> 1204</c:v>
                </c:pt>
                <c:pt idx="5">
                  <c:v> 1205</c:v>
                </c:pt>
                <c:pt idx="6">
                  <c:v> 1206</c:v>
                </c:pt>
                <c:pt idx="7">
                  <c:v> 1207</c:v>
                </c:pt>
                <c:pt idx="8">
                  <c:v> 1208</c:v>
                </c:pt>
                <c:pt idx="9">
                  <c:v> 1209</c:v>
                </c:pt>
                <c:pt idx="10">
                  <c:v> 1210</c:v>
                </c:pt>
                <c:pt idx="11">
                  <c:v> 1211</c:v>
                </c:pt>
                <c:pt idx="12">
                  <c:v> 1212</c:v>
                </c:pt>
                <c:pt idx="13">
                  <c:v> 1213</c:v>
                </c:pt>
                <c:pt idx="14">
                  <c:v> 1214</c:v>
                </c:pt>
                <c:pt idx="15">
                  <c:v> 1215</c:v>
                </c:pt>
                <c:pt idx="16">
                  <c:v> 1216</c:v>
                </c:pt>
                <c:pt idx="17">
                  <c:v> 1217</c:v>
                </c:pt>
                <c:pt idx="18">
                  <c:v> 1218</c:v>
                </c:pt>
                <c:pt idx="19">
                  <c:v> 1219</c:v>
                </c:pt>
                <c:pt idx="20">
                  <c:v> 1220</c:v>
                </c:pt>
                <c:pt idx="21">
                  <c:v> 1221</c:v>
                </c:pt>
                <c:pt idx="22">
                  <c:v> 1222</c:v>
                </c:pt>
                <c:pt idx="23">
                  <c:v> 1223</c:v>
                </c:pt>
                <c:pt idx="24">
                  <c:v> 1224</c:v>
                </c:pt>
                <c:pt idx="25">
                  <c:v> 1225</c:v>
                </c:pt>
                <c:pt idx="26">
                  <c:v> 1226</c:v>
                </c:pt>
                <c:pt idx="27">
                  <c:v> 1227</c:v>
                </c:pt>
                <c:pt idx="28">
                  <c:v> 1228</c:v>
                </c:pt>
                <c:pt idx="29">
                  <c:v> 1229</c:v>
                </c:pt>
                <c:pt idx="30">
                  <c:v> 1230</c:v>
                </c:pt>
                <c:pt idx="31">
                  <c:v> 1231</c:v>
                </c:pt>
                <c:pt idx="32">
                  <c:v> 1232</c:v>
                </c:pt>
                <c:pt idx="33">
                  <c:v> 1233</c:v>
                </c:pt>
                <c:pt idx="34">
                  <c:v> 1234</c:v>
                </c:pt>
                <c:pt idx="35">
                  <c:v> 1235</c:v>
                </c:pt>
                <c:pt idx="36">
                  <c:v> 1236</c:v>
                </c:pt>
                <c:pt idx="37">
                  <c:v> 1237</c:v>
                </c:pt>
                <c:pt idx="38">
                  <c:v> 1238</c:v>
                </c:pt>
                <c:pt idx="39">
                  <c:v> 1239</c:v>
                </c:pt>
                <c:pt idx="40">
                  <c:v> 1240</c:v>
                </c:pt>
                <c:pt idx="41">
                  <c:v> 1241</c:v>
                </c:pt>
                <c:pt idx="42">
                  <c:v> 1242</c:v>
                </c:pt>
                <c:pt idx="43">
                  <c:v> 1243</c:v>
                </c:pt>
                <c:pt idx="44">
                  <c:v> 1244</c:v>
                </c:pt>
                <c:pt idx="45">
                  <c:v> 1245</c:v>
                </c:pt>
                <c:pt idx="46">
                  <c:v> 1246</c:v>
                </c:pt>
                <c:pt idx="47">
                  <c:v> 1247</c:v>
                </c:pt>
                <c:pt idx="48">
                  <c:v> 1248</c:v>
                </c:pt>
                <c:pt idx="49">
                  <c:v> 1249</c:v>
                </c:pt>
                <c:pt idx="50">
                  <c:v> 1250</c:v>
                </c:pt>
                <c:pt idx="51">
                  <c:v> 1251</c:v>
                </c:pt>
                <c:pt idx="52">
                  <c:v> 1252</c:v>
                </c:pt>
                <c:pt idx="53">
                  <c:v> 1253</c:v>
                </c:pt>
                <c:pt idx="54">
                  <c:v> 1254</c:v>
                </c:pt>
                <c:pt idx="55">
                  <c:v> 1255</c:v>
                </c:pt>
                <c:pt idx="56">
                  <c:v> 1256</c:v>
                </c:pt>
                <c:pt idx="57">
                  <c:v> 1257</c:v>
                </c:pt>
                <c:pt idx="58">
                  <c:v> 1258</c:v>
                </c:pt>
                <c:pt idx="59">
                  <c:v> 1259</c:v>
                </c:pt>
                <c:pt idx="60">
                  <c:v> 1260</c:v>
                </c:pt>
                <c:pt idx="61">
                  <c:v> 1261</c:v>
                </c:pt>
                <c:pt idx="62">
                  <c:v> 1262</c:v>
                </c:pt>
                <c:pt idx="63">
                  <c:v> 1263</c:v>
                </c:pt>
                <c:pt idx="64">
                  <c:v> 1264</c:v>
                </c:pt>
                <c:pt idx="65">
                  <c:v> 1265</c:v>
                </c:pt>
                <c:pt idx="66">
                  <c:v> 1266</c:v>
                </c:pt>
                <c:pt idx="67">
                  <c:v> 1267</c:v>
                </c:pt>
                <c:pt idx="68">
                  <c:v> 1268</c:v>
                </c:pt>
                <c:pt idx="69">
                  <c:v> 1269</c:v>
                </c:pt>
                <c:pt idx="70">
                  <c:v> 1270</c:v>
                </c:pt>
                <c:pt idx="71">
                  <c:v> 1271</c:v>
                </c:pt>
                <c:pt idx="72">
                  <c:v> 1272</c:v>
                </c:pt>
                <c:pt idx="73">
                  <c:v> 1273</c:v>
                </c:pt>
                <c:pt idx="74">
                  <c:v> 1274</c:v>
                </c:pt>
                <c:pt idx="75">
                  <c:v> 1275</c:v>
                </c:pt>
                <c:pt idx="76">
                  <c:v> 1276</c:v>
                </c:pt>
                <c:pt idx="77">
                  <c:v> 1277</c:v>
                </c:pt>
                <c:pt idx="78">
                  <c:v> 1278</c:v>
                </c:pt>
                <c:pt idx="79">
                  <c:v> 1279</c:v>
                </c:pt>
                <c:pt idx="80">
                  <c:v> 1280</c:v>
                </c:pt>
                <c:pt idx="81">
                  <c:v> 1281</c:v>
                </c:pt>
                <c:pt idx="82">
                  <c:v> 1282</c:v>
                </c:pt>
                <c:pt idx="83">
                  <c:v> 1283</c:v>
                </c:pt>
                <c:pt idx="84">
                  <c:v> 1284</c:v>
                </c:pt>
                <c:pt idx="85">
                  <c:v> 1285</c:v>
                </c:pt>
                <c:pt idx="86">
                  <c:v> 1286</c:v>
                </c:pt>
                <c:pt idx="87">
                  <c:v> 1287</c:v>
                </c:pt>
                <c:pt idx="88">
                  <c:v> 1288</c:v>
                </c:pt>
                <c:pt idx="89">
                  <c:v> 1289</c:v>
                </c:pt>
                <c:pt idx="90">
                  <c:v> 1290</c:v>
                </c:pt>
                <c:pt idx="91">
                  <c:v> 1291</c:v>
                </c:pt>
                <c:pt idx="92">
                  <c:v> 1292</c:v>
                </c:pt>
                <c:pt idx="93">
                  <c:v> 1293</c:v>
                </c:pt>
                <c:pt idx="94">
                  <c:v> 1294</c:v>
                </c:pt>
                <c:pt idx="95">
                  <c:v> 1295</c:v>
                </c:pt>
                <c:pt idx="96">
                  <c:v> 1296</c:v>
                </c:pt>
                <c:pt idx="97">
                  <c:v> 1297</c:v>
                </c:pt>
                <c:pt idx="98">
                  <c:v> 1298</c:v>
                </c:pt>
                <c:pt idx="99">
                  <c:v> 1299</c:v>
                </c:pt>
                <c:pt idx="100">
                  <c:v> 1300</c:v>
                </c:pt>
                <c:pt idx="101">
                  <c:v> 1301</c:v>
                </c:pt>
                <c:pt idx="102">
                  <c:v> 1302</c:v>
                </c:pt>
                <c:pt idx="103">
                  <c:v> 1303</c:v>
                </c:pt>
                <c:pt idx="104">
                  <c:v> 1304</c:v>
                </c:pt>
                <c:pt idx="105">
                  <c:v> 1305</c:v>
                </c:pt>
                <c:pt idx="106">
                  <c:v> 1306</c:v>
                </c:pt>
                <c:pt idx="107">
                  <c:v> 1307</c:v>
                </c:pt>
                <c:pt idx="108">
                  <c:v> 1308</c:v>
                </c:pt>
                <c:pt idx="109">
                  <c:v> 1309</c:v>
                </c:pt>
                <c:pt idx="110">
                  <c:v> 1310</c:v>
                </c:pt>
                <c:pt idx="111">
                  <c:v> 1311</c:v>
                </c:pt>
                <c:pt idx="112">
                  <c:v> 1312</c:v>
                </c:pt>
                <c:pt idx="113">
                  <c:v> 1313</c:v>
                </c:pt>
                <c:pt idx="114">
                  <c:v> 1314</c:v>
                </c:pt>
                <c:pt idx="115">
                  <c:v> 1315</c:v>
                </c:pt>
                <c:pt idx="116">
                  <c:v> 1316</c:v>
                </c:pt>
                <c:pt idx="117">
                  <c:v> 1317</c:v>
                </c:pt>
                <c:pt idx="118">
                  <c:v> 1318</c:v>
                </c:pt>
                <c:pt idx="119">
                  <c:v> 1319</c:v>
                </c:pt>
                <c:pt idx="120">
                  <c:v> 1320</c:v>
                </c:pt>
                <c:pt idx="121">
                  <c:v> 1321</c:v>
                </c:pt>
                <c:pt idx="122">
                  <c:v> 1322</c:v>
                </c:pt>
                <c:pt idx="123">
                  <c:v> 1323</c:v>
                </c:pt>
                <c:pt idx="124">
                  <c:v> 1324</c:v>
                </c:pt>
                <c:pt idx="125">
                  <c:v> 1325</c:v>
                </c:pt>
                <c:pt idx="126">
                  <c:v> 1326</c:v>
                </c:pt>
                <c:pt idx="127">
                  <c:v> 1327</c:v>
                </c:pt>
                <c:pt idx="128">
                  <c:v> 1328</c:v>
                </c:pt>
                <c:pt idx="129">
                  <c:v> 1329</c:v>
                </c:pt>
                <c:pt idx="130">
                  <c:v> 1330</c:v>
                </c:pt>
                <c:pt idx="131">
                  <c:v> 1331</c:v>
                </c:pt>
                <c:pt idx="132">
                  <c:v> 1332</c:v>
                </c:pt>
                <c:pt idx="133">
                  <c:v> 1333</c:v>
                </c:pt>
                <c:pt idx="134">
                  <c:v> 1334</c:v>
                </c:pt>
                <c:pt idx="135">
                  <c:v> 1335</c:v>
                </c:pt>
                <c:pt idx="136">
                  <c:v> 1336</c:v>
                </c:pt>
                <c:pt idx="137">
                  <c:v> 1337</c:v>
                </c:pt>
                <c:pt idx="138">
                  <c:v> 1338</c:v>
                </c:pt>
                <c:pt idx="139">
                  <c:v> 1339</c:v>
                </c:pt>
                <c:pt idx="140">
                  <c:v> 1340</c:v>
                </c:pt>
                <c:pt idx="141">
                  <c:v> 1341</c:v>
                </c:pt>
                <c:pt idx="142">
                  <c:v> 1342</c:v>
                </c:pt>
                <c:pt idx="143">
                  <c:v> 1343</c:v>
                </c:pt>
                <c:pt idx="144">
                  <c:v> 1344</c:v>
                </c:pt>
                <c:pt idx="145">
                  <c:v> 1345</c:v>
                </c:pt>
                <c:pt idx="146">
                  <c:v> 1346</c:v>
                </c:pt>
                <c:pt idx="147">
                  <c:v> 1347</c:v>
                </c:pt>
                <c:pt idx="148">
                  <c:v> 1348</c:v>
                </c:pt>
                <c:pt idx="149">
                  <c:v> 1349</c:v>
                </c:pt>
                <c:pt idx="150">
                  <c:v> 1350</c:v>
                </c:pt>
              </c:strCache>
            </c:strRef>
          </c:cat>
          <c:val>
            <c:numRef>
              <c:f>'Enter Data 1'!$J$1203:$J$1353</c:f>
              <c:numCache>
                <c:formatCode>General</c:formatCode>
                <c:ptCount val="151"/>
              </c:numCache>
            </c:numRef>
          </c:val>
          <c:smooth val="0"/>
          <c:extLst>
            <c:ext xmlns:c16="http://schemas.microsoft.com/office/drawing/2014/chart" uri="{C3380CC4-5D6E-409C-BE32-E72D297353CC}">
              <c16:uniqueId val="{00000019-DC2A-3A43-9D3E-31E8C853542C}"/>
            </c:ext>
          </c:extLst>
        </c:ser>
        <c:ser>
          <c:idx val="27"/>
          <c:order val="26"/>
          <c:spPr>
            <a:ln w="25400" cap="rnd">
              <a:noFill/>
              <a:round/>
            </a:ln>
            <a:effectLst/>
          </c:spPr>
          <c:marker>
            <c:symbol val="circle"/>
            <c:size val="4"/>
            <c:spPr>
              <a:solidFill>
                <a:schemeClr val="accent6">
                  <a:lumMod val="75000"/>
                </a:schemeClr>
              </a:solidFill>
              <a:ln w="9525">
                <a:noFill/>
              </a:ln>
              <a:effectLst/>
            </c:spPr>
          </c:marker>
          <c:cat>
            <c:strRef>
              <c:f>'Enter Data 1'!$B$1203:$C$1353</c:f>
              <c:strCache>
                <c:ptCount val="151"/>
                <c:pt idx="0">
                  <c:v> 1200</c:v>
                </c:pt>
                <c:pt idx="1">
                  <c:v> 1201</c:v>
                </c:pt>
                <c:pt idx="2">
                  <c:v> 1202</c:v>
                </c:pt>
                <c:pt idx="3">
                  <c:v> 1203</c:v>
                </c:pt>
                <c:pt idx="4">
                  <c:v> 1204</c:v>
                </c:pt>
                <c:pt idx="5">
                  <c:v> 1205</c:v>
                </c:pt>
                <c:pt idx="6">
                  <c:v> 1206</c:v>
                </c:pt>
                <c:pt idx="7">
                  <c:v> 1207</c:v>
                </c:pt>
                <c:pt idx="8">
                  <c:v> 1208</c:v>
                </c:pt>
                <c:pt idx="9">
                  <c:v> 1209</c:v>
                </c:pt>
                <c:pt idx="10">
                  <c:v> 1210</c:v>
                </c:pt>
                <c:pt idx="11">
                  <c:v> 1211</c:v>
                </c:pt>
                <c:pt idx="12">
                  <c:v> 1212</c:v>
                </c:pt>
                <c:pt idx="13">
                  <c:v> 1213</c:v>
                </c:pt>
                <c:pt idx="14">
                  <c:v> 1214</c:v>
                </c:pt>
                <c:pt idx="15">
                  <c:v> 1215</c:v>
                </c:pt>
                <c:pt idx="16">
                  <c:v> 1216</c:v>
                </c:pt>
                <c:pt idx="17">
                  <c:v> 1217</c:v>
                </c:pt>
                <c:pt idx="18">
                  <c:v> 1218</c:v>
                </c:pt>
                <c:pt idx="19">
                  <c:v> 1219</c:v>
                </c:pt>
                <c:pt idx="20">
                  <c:v> 1220</c:v>
                </c:pt>
                <c:pt idx="21">
                  <c:v> 1221</c:v>
                </c:pt>
                <c:pt idx="22">
                  <c:v> 1222</c:v>
                </c:pt>
                <c:pt idx="23">
                  <c:v> 1223</c:v>
                </c:pt>
                <c:pt idx="24">
                  <c:v> 1224</c:v>
                </c:pt>
                <c:pt idx="25">
                  <c:v> 1225</c:v>
                </c:pt>
                <c:pt idx="26">
                  <c:v> 1226</c:v>
                </c:pt>
                <c:pt idx="27">
                  <c:v> 1227</c:v>
                </c:pt>
                <c:pt idx="28">
                  <c:v> 1228</c:v>
                </c:pt>
                <c:pt idx="29">
                  <c:v> 1229</c:v>
                </c:pt>
                <c:pt idx="30">
                  <c:v> 1230</c:v>
                </c:pt>
                <c:pt idx="31">
                  <c:v> 1231</c:v>
                </c:pt>
                <c:pt idx="32">
                  <c:v> 1232</c:v>
                </c:pt>
                <c:pt idx="33">
                  <c:v> 1233</c:v>
                </c:pt>
                <c:pt idx="34">
                  <c:v> 1234</c:v>
                </c:pt>
                <c:pt idx="35">
                  <c:v> 1235</c:v>
                </c:pt>
                <c:pt idx="36">
                  <c:v> 1236</c:v>
                </c:pt>
                <c:pt idx="37">
                  <c:v> 1237</c:v>
                </c:pt>
                <c:pt idx="38">
                  <c:v> 1238</c:v>
                </c:pt>
                <c:pt idx="39">
                  <c:v> 1239</c:v>
                </c:pt>
                <c:pt idx="40">
                  <c:v> 1240</c:v>
                </c:pt>
                <c:pt idx="41">
                  <c:v> 1241</c:v>
                </c:pt>
                <c:pt idx="42">
                  <c:v> 1242</c:v>
                </c:pt>
                <c:pt idx="43">
                  <c:v> 1243</c:v>
                </c:pt>
                <c:pt idx="44">
                  <c:v> 1244</c:v>
                </c:pt>
                <c:pt idx="45">
                  <c:v> 1245</c:v>
                </c:pt>
                <c:pt idx="46">
                  <c:v> 1246</c:v>
                </c:pt>
                <c:pt idx="47">
                  <c:v> 1247</c:v>
                </c:pt>
                <c:pt idx="48">
                  <c:v> 1248</c:v>
                </c:pt>
                <c:pt idx="49">
                  <c:v> 1249</c:v>
                </c:pt>
                <c:pt idx="50">
                  <c:v> 1250</c:v>
                </c:pt>
                <c:pt idx="51">
                  <c:v> 1251</c:v>
                </c:pt>
                <c:pt idx="52">
                  <c:v> 1252</c:v>
                </c:pt>
                <c:pt idx="53">
                  <c:v> 1253</c:v>
                </c:pt>
                <c:pt idx="54">
                  <c:v> 1254</c:v>
                </c:pt>
                <c:pt idx="55">
                  <c:v> 1255</c:v>
                </c:pt>
                <c:pt idx="56">
                  <c:v> 1256</c:v>
                </c:pt>
                <c:pt idx="57">
                  <c:v> 1257</c:v>
                </c:pt>
                <c:pt idx="58">
                  <c:v> 1258</c:v>
                </c:pt>
                <c:pt idx="59">
                  <c:v> 1259</c:v>
                </c:pt>
                <c:pt idx="60">
                  <c:v> 1260</c:v>
                </c:pt>
                <c:pt idx="61">
                  <c:v> 1261</c:v>
                </c:pt>
                <c:pt idx="62">
                  <c:v> 1262</c:v>
                </c:pt>
                <c:pt idx="63">
                  <c:v> 1263</c:v>
                </c:pt>
                <c:pt idx="64">
                  <c:v> 1264</c:v>
                </c:pt>
                <c:pt idx="65">
                  <c:v> 1265</c:v>
                </c:pt>
                <c:pt idx="66">
                  <c:v> 1266</c:v>
                </c:pt>
                <c:pt idx="67">
                  <c:v> 1267</c:v>
                </c:pt>
                <c:pt idx="68">
                  <c:v> 1268</c:v>
                </c:pt>
                <c:pt idx="69">
                  <c:v> 1269</c:v>
                </c:pt>
                <c:pt idx="70">
                  <c:v> 1270</c:v>
                </c:pt>
                <c:pt idx="71">
                  <c:v> 1271</c:v>
                </c:pt>
                <c:pt idx="72">
                  <c:v> 1272</c:v>
                </c:pt>
                <c:pt idx="73">
                  <c:v> 1273</c:v>
                </c:pt>
                <c:pt idx="74">
                  <c:v> 1274</c:v>
                </c:pt>
                <c:pt idx="75">
                  <c:v> 1275</c:v>
                </c:pt>
                <c:pt idx="76">
                  <c:v> 1276</c:v>
                </c:pt>
                <c:pt idx="77">
                  <c:v> 1277</c:v>
                </c:pt>
                <c:pt idx="78">
                  <c:v> 1278</c:v>
                </c:pt>
                <c:pt idx="79">
                  <c:v> 1279</c:v>
                </c:pt>
                <c:pt idx="80">
                  <c:v> 1280</c:v>
                </c:pt>
                <c:pt idx="81">
                  <c:v> 1281</c:v>
                </c:pt>
                <c:pt idx="82">
                  <c:v> 1282</c:v>
                </c:pt>
                <c:pt idx="83">
                  <c:v> 1283</c:v>
                </c:pt>
                <c:pt idx="84">
                  <c:v> 1284</c:v>
                </c:pt>
                <c:pt idx="85">
                  <c:v> 1285</c:v>
                </c:pt>
                <c:pt idx="86">
                  <c:v> 1286</c:v>
                </c:pt>
                <c:pt idx="87">
                  <c:v> 1287</c:v>
                </c:pt>
                <c:pt idx="88">
                  <c:v> 1288</c:v>
                </c:pt>
                <c:pt idx="89">
                  <c:v> 1289</c:v>
                </c:pt>
                <c:pt idx="90">
                  <c:v> 1290</c:v>
                </c:pt>
                <c:pt idx="91">
                  <c:v> 1291</c:v>
                </c:pt>
                <c:pt idx="92">
                  <c:v> 1292</c:v>
                </c:pt>
                <c:pt idx="93">
                  <c:v> 1293</c:v>
                </c:pt>
                <c:pt idx="94">
                  <c:v> 1294</c:v>
                </c:pt>
                <c:pt idx="95">
                  <c:v> 1295</c:v>
                </c:pt>
                <c:pt idx="96">
                  <c:v> 1296</c:v>
                </c:pt>
                <c:pt idx="97">
                  <c:v> 1297</c:v>
                </c:pt>
                <c:pt idx="98">
                  <c:v> 1298</c:v>
                </c:pt>
                <c:pt idx="99">
                  <c:v> 1299</c:v>
                </c:pt>
                <c:pt idx="100">
                  <c:v> 1300</c:v>
                </c:pt>
                <c:pt idx="101">
                  <c:v> 1301</c:v>
                </c:pt>
                <c:pt idx="102">
                  <c:v> 1302</c:v>
                </c:pt>
                <c:pt idx="103">
                  <c:v> 1303</c:v>
                </c:pt>
                <c:pt idx="104">
                  <c:v> 1304</c:v>
                </c:pt>
                <c:pt idx="105">
                  <c:v> 1305</c:v>
                </c:pt>
                <c:pt idx="106">
                  <c:v> 1306</c:v>
                </c:pt>
                <c:pt idx="107">
                  <c:v> 1307</c:v>
                </c:pt>
                <c:pt idx="108">
                  <c:v> 1308</c:v>
                </c:pt>
                <c:pt idx="109">
                  <c:v> 1309</c:v>
                </c:pt>
                <c:pt idx="110">
                  <c:v> 1310</c:v>
                </c:pt>
                <c:pt idx="111">
                  <c:v> 1311</c:v>
                </c:pt>
                <c:pt idx="112">
                  <c:v> 1312</c:v>
                </c:pt>
                <c:pt idx="113">
                  <c:v> 1313</c:v>
                </c:pt>
                <c:pt idx="114">
                  <c:v> 1314</c:v>
                </c:pt>
                <c:pt idx="115">
                  <c:v> 1315</c:v>
                </c:pt>
                <c:pt idx="116">
                  <c:v> 1316</c:v>
                </c:pt>
                <c:pt idx="117">
                  <c:v> 1317</c:v>
                </c:pt>
                <c:pt idx="118">
                  <c:v> 1318</c:v>
                </c:pt>
                <c:pt idx="119">
                  <c:v> 1319</c:v>
                </c:pt>
                <c:pt idx="120">
                  <c:v> 1320</c:v>
                </c:pt>
                <c:pt idx="121">
                  <c:v> 1321</c:v>
                </c:pt>
                <c:pt idx="122">
                  <c:v> 1322</c:v>
                </c:pt>
                <c:pt idx="123">
                  <c:v> 1323</c:v>
                </c:pt>
                <c:pt idx="124">
                  <c:v> 1324</c:v>
                </c:pt>
                <c:pt idx="125">
                  <c:v> 1325</c:v>
                </c:pt>
                <c:pt idx="126">
                  <c:v> 1326</c:v>
                </c:pt>
                <c:pt idx="127">
                  <c:v> 1327</c:v>
                </c:pt>
                <c:pt idx="128">
                  <c:v> 1328</c:v>
                </c:pt>
                <c:pt idx="129">
                  <c:v> 1329</c:v>
                </c:pt>
                <c:pt idx="130">
                  <c:v> 1330</c:v>
                </c:pt>
                <c:pt idx="131">
                  <c:v> 1331</c:v>
                </c:pt>
                <c:pt idx="132">
                  <c:v> 1332</c:v>
                </c:pt>
                <c:pt idx="133">
                  <c:v> 1333</c:v>
                </c:pt>
                <c:pt idx="134">
                  <c:v> 1334</c:v>
                </c:pt>
                <c:pt idx="135">
                  <c:v> 1335</c:v>
                </c:pt>
                <c:pt idx="136">
                  <c:v> 1336</c:v>
                </c:pt>
                <c:pt idx="137">
                  <c:v> 1337</c:v>
                </c:pt>
                <c:pt idx="138">
                  <c:v> 1338</c:v>
                </c:pt>
                <c:pt idx="139">
                  <c:v> 1339</c:v>
                </c:pt>
                <c:pt idx="140">
                  <c:v> 1340</c:v>
                </c:pt>
                <c:pt idx="141">
                  <c:v> 1341</c:v>
                </c:pt>
                <c:pt idx="142">
                  <c:v> 1342</c:v>
                </c:pt>
                <c:pt idx="143">
                  <c:v> 1343</c:v>
                </c:pt>
                <c:pt idx="144">
                  <c:v> 1344</c:v>
                </c:pt>
                <c:pt idx="145">
                  <c:v> 1345</c:v>
                </c:pt>
                <c:pt idx="146">
                  <c:v> 1346</c:v>
                </c:pt>
                <c:pt idx="147">
                  <c:v> 1347</c:v>
                </c:pt>
                <c:pt idx="148">
                  <c:v> 1348</c:v>
                </c:pt>
                <c:pt idx="149">
                  <c:v> 1349</c:v>
                </c:pt>
                <c:pt idx="150">
                  <c:v> 1350</c:v>
                </c:pt>
              </c:strCache>
            </c:strRef>
          </c:cat>
          <c:val>
            <c:numRef>
              <c:f>'Enter Data 1'!$AB$1203:$AB$1353</c:f>
              <c:numCache>
                <c:formatCode>General</c:formatCode>
                <c:ptCount val="151"/>
              </c:numCache>
            </c:numRef>
          </c:val>
          <c:smooth val="0"/>
          <c:extLst>
            <c:ext xmlns:c16="http://schemas.microsoft.com/office/drawing/2014/chart" uri="{C3380CC4-5D6E-409C-BE32-E72D297353CC}">
              <c16:uniqueId val="{0000001A-DC2A-3A43-9D3E-31E8C853542C}"/>
            </c:ext>
          </c:extLst>
        </c:ser>
        <c:dLbls>
          <c:showLegendKey val="0"/>
          <c:showVal val="0"/>
          <c:showCatName val="0"/>
          <c:showSerName val="0"/>
          <c:showPercent val="0"/>
          <c:showBubbleSize val="0"/>
        </c:dLbls>
        <c:marker val="1"/>
        <c:smooth val="0"/>
        <c:axId val="561890808"/>
        <c:axId val="561888888"/>
      </c:lineChart>
      <c:catAx>
        <c:axId val="561890808"/>
        <c:scaling>
          <c:orientation val="minMax"/>
        </c:scaling>
        <c:delete val="0"/>
        <c:axPos val="b"/>
        <c:title>
          <c:tx>
            <c:rich>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r>
                  <a:rPr lang="en-US" sz="1050">
                    <a:latin typeface="Times New Roman" panose="02020603050405020304" pitchFamily="18" charset="0"/>
                    <a:cs typeface="Times New Roman" panose="02020603050405020304" pitchFamily="18" charset="0"/>
                  </a:rPr>
                  <a:t>Trials</a:t>
                </a:r>
                <a:endParaRPr lang="en-US" sz="900">
                  <a:latin typeface="Times New Roman" panose="02020603050405020304" pitchFamily="18" charset="0"/>
                  <a:cs typeface="Times New Roman" panose="02020603050405020304" pitchFamily="18" charset="0"/>
                </a:endParaRPr>
              </a:p>
            </c:rich>
          </c:tx>
          <c:layout>
            <c:manualLayout>
              <c:xMode val="edge"/>
              <c:yMode val="edge"/>
              <c:x val="0.48528797761538073"/>
              <c:y val="0.94981360590696773"/>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out"/>
        <c:minorTickMark val="none"/>
        <c:tickLblPos val="low"/>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chemeClr val="tx1"/>
                </a:solidFill>
                <a:latin typeface="Times New Roman" panose="02020603050405020304" pitchFamily="18" charset="0"/>
                <a:ea typeface="+mn-ea"/>
                <a:cs typeface="Times New Roman" panose="02020603050405020304" pitchFamily="18" charset="0"/>
              </a:defRPr>
            </a:pPr>
            <a:endParaRPr lang="en-US"/>
          </a:p>
        </c:txPr>
        <c:crossAx val="561888888"/>
        <c:crossesAt val="-5"/>
        <c:auto val="0"/>
        <c:lblAlgn val="ctr"/>
        <c:lblOffset val="100"/>
        <c:tickLblSkip val="15"/>
        <c:tickMarkSkip val="15"/>
        <c:noMultiLvlLbl val="1"/>
      </c:catAx>
      <c:valAx>
        <c:axId val="561888888"/>
        <c:scaling>
          <c:orientation val="minMax"/>
          <c:max val="12"/>
          <c:min val="-5"/>
        </c:scaling>
        <c:delete val="0"/>
        <c:axPos val="l"/>
        <c:numFmt formatCode="General" sourceLinked="1"/>
        <c:majorTickMark val="out"/>
        <c:minorTickMark val="none"/>
        <c:tickLblPos val="nextTo"/>
        <c:spPr>
          <a:solidFill>
            <a:schemeClr val="bg1"/>
          </a:solidFill>
          <a:ln>
            <a:solidFill>
              <a:schemeClr val="tx1"/>
            </a:solidFill>
          </a:ln>
          <a:effectLst/>
        </c:spPr>
        <c:txPr>
          <a:bodyPr rot="-60000000" spcFirstLastPara="1" vertOverflow="ellipsis" vert="horz" wrap="square" anchor="ctr" anchorCtr="1"/>
          <a:lstStyle/>
          <a:p>
            <a:pPr>
              <a:defRPr sz="900" b="0" i="0" u="none" strike="noStrike" kern="1200" baseline="0">
                <a:solidFill>
                  <a:schemeClr val="bg1"/>
                </a:solidFill>
                <a:latin typeface="+mn-lt"/>
                <a:ea typeface="+mn-ea"/>
                <a:cs typeface="+mn-cs"/>
              </a:defRPr>
            </a:pPr>
            <a:endParaRPr lang="en-US"/>
          </a:p>
        </c:txPr>
        <c:crossAx val="561890808"/>
        <c:crosses val="autoZero"/>
        <c:crossBetween val="midCat"/>
        <c:majorUnit val="1"/>
      </c:valAx>
      <c:valAx>
        <c:axId val="239067407"/>
        <c:scaling>
          <c:orientation val="minMax"/>
          <c:max val="17"/>
          <c:min val="0"/>
        </c:scaling>
        <c:delete val="0"/>
        <c:axPos val="r"/>
        <c:numFmt formatCode="General"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bg1"/>
                </a:solidFill>
                <a:latin typeface="+mn-lt"/>
                <a:ea typeface="+mn-ea"/>
                <a:cs typeface="+mn-cs"/>
              </a:defRPr>
            </a:pPr>
            <a:endParaRPr lang="en-US"/>
          </a:p>
        </c:txPr>
        <c:crossAx val="159216431"/>
        <c:crosses val="max"/>
        <c:crossBetween val="between"/>
      </c:valAx>
      <c:catAx>
        <c:axId val="159216431"/>
        <c:scaling>
          <c:orientation val="minMax"/>
        </c:scaling>
        <c:delete val="1"/>
        <c:axPos val="b"/>
        <c:numFmt formatCode="General" sourceLinked="1"/>
        <c:majorTickMark val="out"/>
        <c:minorTickMark val="none"/>
        <c:tickLblPos val="nextTo"/>
        <c:crossAx val="239067407"/>
        <c:crosses val="autoZero"/>
        <c:auto val="1"/>
        <c:lblAlgn val="ctr"/>
        <c:lblOffset val="100"/>
        <c:noMultiLvlLbl val="0"/>
      </c:cat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en-US"/>
    </a:p>
  </c:txPr>
  <c:printSettings>
    <c:headerFooter/>
    <c:pageMargins b="0.75" l="0.7" r="0.7" t="0.75" header="0.3" footer="0.3"/>
    <c:pageSetup/>
  </c:printSettings>
  <c:userShapes r:id="rId3"/>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latin typeface="Times New Roman" panose="02020603050405020304" pitchFamily="18" charset="0"/>
                <a:cs typeface="Times New Roman" panose="02020603050405020304" pitchFamily="18" charset="0"/>
              </a:rPr>
              <a:t>Skill-Based</a:t>
            </a:r>
            <a:r>
              <a:rPr lang="en-US" baseline="0">
                <a:latin typeface="Times New Roman" panose="02020603050405020304" pitchFamily="18" charset="0"/>
                <a:cs typeface="Times New Roman" panose="02020603050405020304" pitchFamily="18" charset="0"/>
              </a:rPr>
              <a:t> Treatment</a:t>
            </a:r>
            <a:endParaRPr lang="en-US">
              <a:latin typeface="Times New Roman" panose="02020603050405020304" pitchFamily="18" charset="0"/>
              <a:cs typeface="Times New Roman" panose="02020603050405020304" pitchFamily="18" charset="0"/>
            </a:endParaRP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3.2143372703412075E-2"/>
          <c:y val="0.1205932494419506"/>
          <c:w val="0.9501630577427822"/>
          <c:h val="0.75130191085927345"/>
        </c:manualLayout>
      </c:layout>
      <c:barChart>
        <c:barDir val="col"/>
        <c:grouping val="clustered"/>
        <c:varyColors val="0"/>
        <c:ser>
          <c:idx val="20"/>
          <c:order val="19"/>
          <c:spPr>
            <a:solidFill>
              <a:schemeClr val="bg1">
                <a:lumMod val="95000"/>
              </a:schemeClr>
            </a:solidFill>
            <a:ln w="25400">
              <a:noFill/>
            </a:ln>
            <a:effectLst/>
          </c:spPr>
          <c:invertIfNegative val="0"/>
          <c:cat>
            <c:strRef>
              <c:f>'Enter Data 1'!$C$3:$C$153</c:f>
              <c:strCache>
                <c:ptCount val="151"/>
                <c:pt idx="0">
                  <c:v> 0</c:v>
                </c:pt>
                <c:pt idx="1">
                  <c:v> 1</c:v>
                </c:pt>
                <c:pt idx="2">
                  <c:v> 2</c:v>
                </c:pt>
                <c:pt idx="3">
                  <c:v> 3</c:v>
                </c:pt>
                <c:pt idx="4">
                  <c:v> 4</c:v>
                </c:pt>
                <c:pt idx="5">
                  <c:v> 5</c:v>
                </c:pt>
                <c:pt idx="6">
                  <c:v> 6</c:v>
                </c:pt>
                <c:pt idx="7">
                  <c:v> 7</c:v>
                </c:pt>
                <c:pt idx="8">
                  <c:v> 8</c:v>
                </c:pt>
                <c:pt idx="9">
                  <c:v> 9</c:v>
                </c:pt>
                <c:pt idx="10">
                  <c:v> 10</c:v>
                </c:pt>
                <c:pt idx="11">
                  <c:v> 11</c:v>
                </c:pt>
                <c:pt idx="12">
                  <c:v> 12</c:v>
                </c:pt>
                <c:pt idx="13">
                  <c:v> 13</c:v>
                </c:pt>
                <c:pt idx="14">
                  <c:v> 14</c:v>
                </c:pt>
                <c:pt idx="15">
                  <c:v> 15</c:v>
                </c:pt>
                <c:pt idx="16">
                  <c:v> 16</c:v>
                </c:pt>
                <c:pt idx="17">
                  <c:v> 17</c:v>
                </c:pt>
                <c:pt idx="18">
                  <c:v> 18</c:v>
                </c:pt>
                <c:pt idx="19">
                  <c:v> 19</c:v>
                </c:pt>
                <c:pt idx="20">
                  <c:v> 20</c:v>
                </c:pt>
                <c:pt idx="21">
                  <c:v> 21</c:v>
                </c:pt>
                <c:pt idx="22">
                  <c:v> 22</c:v>
                </c:pt>
                <c:pt idx="23">
                  <c:v> 23</c:v>
                </c:pt>
                <c:pt idx="24">
                  <c:v> 24</c:v>
                </c:pt>
                <c:pt idx="25">
                  <c:v> 25</c:v>
                </c:pt>
                <c:pt idx="26">
                  <c:v> 26</c:v>
                </c:pt>
                <c:pt idx="27">
                  <c:v> 27</c:v>
                </c:pt>
                <c:pt idx="28">
                  <c:v> 28</c:v>
                </c:pt>
                <c:pt idx="29">
                  <c:v> 29</c:v>
                </c:pt>
                <c:pt idx="30">
                  <c:v> 30</c:v>
                </c:pt>
                <c:pt idx="31">
                  <c:v> 31</c:v>
                </c:pt>
                <c:pt idx="32">
                  <c:v> 32</c:v>
                </c:pt>
                <c:pt idx="33">
                  <c:v> 33</c:v>
                </c:pt>
                <c:pt idx="34">
                  <c:v> 34</c:v>
                </c:pt>
                <c:pt idx="35">
                  <c:v> 35</c:v>
                </c:pt>
                <c:pt idx="36">
                  <c:v> 36</c:v>
                </c:pt>
                <c:pt idx="37">
                  <c:v> 37</c:v>
                </c:pt>
                <c:pt idx="38">
                  <c:v> 38</c:v>
                </c:pt>
                <c:pt idx="39">
                  <c:v> 39</c:v>
                </c:pt>
                <c:pt idx="40">
                  <c:v> 40</c:v>
                </c:pt>
                <c:pt idx="41">
                  <c:v> 41</c:v>
                </c:pt>
                <c:pt idx="42">
                  <c:v> 42</c:v>
                </c:pt>
                <c:pt idx="43">
                  <c:v> 43</c:v>
                </c:pt>
                <c:pt idx="44">
                  <c:v> 44</c:v>
                </c:pt>
                <c:pt idx="45">
                  <c:v> 45</c:v>
                </c:pt>
                <c:pt idx="46">
                  <c:v> 46</c:v>
                </c:pt>
                <c:pt idx="47">
                  <c:v> 47</c:v>
                </c:pt>
                <c:pt idx="48">
                  <c:v> 48</c:v>
                </c:pt>
                <c:pt idx="49">
                  <c:v> 49</c:v>
                </c:pt>
                <c:pt idx="50">
                  <c:v> 50</c:v>
                </c:pt>
                <c:pt idx="51">
                  <c:v> 51</c:v>
                </c:pt>
                <c:pt idx="52">
                  <c:v> 52</c:v>
                </c:pt>
                <c:pt idx="53">
                  <c:v> 53</c:v>
                </c:pt>
                <c:pt idx="54">
                  <c:v> 54</c:v>
                </c:pt>
                <c:pt idx="55">
                  <c:v> 55</c:v>
                </c:pt>
                <c:pt idx="56">
                  <c:v> 56</c:v>
                </c:pt>
                <c:pt idx="57">
                  <c:v> 57</c:v>
                </c:pt>
                <c:pt idx="58">
                  <c:v> 58</c:v>
                </c:pt>
                <c:pt idx="59">
                  <c:v> 59</c:v>
                </c:pt>
                <c:pt idx="60">
                  <c:v> 60</c:v>
                </c:pt>
                <c:pt idx="61">
                  <c:v> 61</c:v>
                </c:pt>
                <c:pt idx="62">
                  <c:v> 62</c:v>
                </c:pt>
                <c:pt idx="63">
                  <c:v> 63</c:v>
                </c:pt>
                <c:pt idx="64">
                  <c:v> 64</c:v>
                </c:pt>
                <c:pt idx="65">
                  <c:v> 65</c:v>
                </c:pt>
                <c:pt idx="66">
                  <c:v> 66</c:v>
                </c:pt>
                <c:pt idx="67">
                  <c:v> 67</c:v>
                </c:pt>
                <c:pt idx="68">
                  <c:v> 68</c:v>
                </c:pt>
                <c:pt idx="69">
                  <c:v> 69</c:v>
                </c:pt>
                <c:pt idx="70">
                  <c:v> 70</c:v>
                </c:pt>
                <c:pt idx="71">
                  <c:v> 71</c:v>
                </c:pt>
                <c:pt idx="72">
                  <c:v> 72</c:v>
                </c:pt>
                <c:pt idx="73">
                  <c:v> 73</c:v>
                </c:pt>
                <c:pt idx="74">
                  <c:v> 74</c:v>
                </c:pt>
                <c:pt idx="75">
                  <c:v> 75</c:v>
                </c:pt>
                <c:pt idx="76">
                  <c:v> 76</c:v>
                </c:pt>
                <c:pt idx="77">
                  <c:v> 77</c:v>
                </c:pt>
                <c:pt idx="78">
                  <c:v> 78</c:v>
                </c:pt>
                <c:pt idx="79">
                  <c:v> 79</c:v>
                </c:pt>
                <c:pt idx="80">
                  <c:v> 80</c:v>
                </c:pt>
                <c:pt idx="81">
                  <c:v> 81</c:v>
                </c:pt>
                <c:pt idx="82">
                  <c:v> 82</c:v>
                </c:pt>
                <c:pt idx="83">
                  <c:v> 83</c:v>
                </c:pt>
                <c:pt idx="84">
                  <c:v> 84</c:v>
                </c:pt>
                <c:pt idx="85">
                  <c:v> 85</c:v>
                </c:pt>
                <c:pt idx="86">
                  <c:v> 86</c:v>
                </c:pt>
                <c:pt idx="87">
                  <c:v> 87</c:v>
                </c:pt>
                <c:pt idx="88">
                  <c:v> 88</c:v>
                </c:pt>
                <c:pt idx="89">
                  <c:v> 89</c:v>
                </c:pt>
                <c:pt idx="90">
                  <c:v> 90</c:v>
                </c:pt>
                <c:pt idx="91">
                  <c:v> 91</c:v>
                </c:pt>
                <c:pt idx="92">
                  <c:v> 92</c:v>
                </c:pt>
                <c:pt idx="93">
                  <c:v> 93</c:v>
                </c:pt>
                <c:pt idx="94">
                  <c:v> 94</c:v>
                </c:pt>
                <c:pt idx="95">
                  <c:v> 95</c:v>
                </c:pt>
                <c:pt idx="96">
                  <c:v> 96</c:v>
                </c:pt>
                <c:pt idx="97">
                  <c:v> 97</c:v>
                </c:pt>
                <c:pt idx="98">
                  <c:v> 98</c:v>
                </c:pt>
                <c:pt idx="99">
                  <c:v> 99</c:v>
                </c:pt>
                <c:pt idx="100">
                  <c:v> 100</c:v>
                </c:pt>
                <c:pt idx="101">
                  <c:v> 101</c:v>
                </c:pt>
                <c:pt idx="102">
                  <c:v> 102</c:v>
                </c:pt>
                <c:pt idx="103">
                  <c:v> 103</c:v>
                </c:pt>
                <c:pt idx="104">
                  <c:v> 104</c:v>
                </c:pt>
                <c:pt idx="105">
                  <c:v> 105</c:v>
                </c:pt>
                <c:pt idx="106">
                  <c:v> 106</c:v>
                </c:pt>
                <c:pt idx="107">
                  <c:v> 107</c:v>
                </c:pt>
                <c:pt idx="108">
                  <c:v> 108</c:v>
                </c:pt>
                <c:pt idx="109">
                  <c:v> 109</c:v>
                </c:pt>
                <c:pt idx="110">
                  <c:v> 110</c:v>
                </c:pt>
                <c:pt idx="111">
                  <c:v> 111</c:v>
                </c:pt>
                <c:pt idx="112">
                  <c:v> 112</c:v>
                </c:pt>
                <c:pt idx="113">
                  <c:v> 113</c:v>
                </c:pt>
                <c:pt idx="114">
                  <c:v> 114</c:v>
                </c:pt>
                <c:pt idx="115">
                  <c:v> 115</c:v>
                </c:pt>
                <c:pt idx="116">
                  <c:v> 116</c:v>
                </c:pt>
                <c:pt idx="117">
                  <c:v> 117</c:v>
                </c:pt>
                <c:pt idx="118">
                  <c:v> 118</c:v>
                </c:pt>
                <c:pt idx="119">
                  <c:v> 119</c:v>
                </c:pt>
                <c:pt idx="120">
                  <c:v> 120</c:v>
                </c:pt>
                <c:pt idx="121">
                  <c:v> 121</c:v>
                </c:pt>
                <c:pt idx="122">
                  <c:v> 122</c:v>
                </c:pt>
                <c:pt idx="123">
                  <c:v> 123</c:v>
                </c:pt>
                <c:pt idx="124">
                  <c:v> 124</c:v>
                </c:pt>
                <c:pt idx="125">
                  <c:v> 125</c:v>
                </c:pt>
                <c:pt idx="126">
                  <c:v> 126</c:v>
                </c:pt>
                <c:pt idx="127">
                  <c:v> 127</c:v>
                </c:pt>
                <c:pt idx="128">
                  <c:v> 128</c:v>
                </c:pt>
                <c:pt idx="129">
                  <c:v> 129</c:v>
                </c:pt>
                <c:pt idx="130">
                  <c:v> 130</c:v>
                </c:pt>
                <c:pt idx="131">
                  <c:v> 131</c:v>
                </c:pt>
                <c:pt idx="132">
                  <c:v> 132</c:v>
                </c:pt>
                <c:pt idx="133">
                  <c:v> 133</c:v>
                </c:pt>
                <c:pt idx="134">
                  <c:v> 134</c:v>
                </c:pt>
                <c:pt idx="135">
                  <c:v> 135</c:v>
                </c:pt>
                <c:pt idx="136">
                  <c:v> 136</c:v>
                </c:pt>
                <c:pt idx="137">
                  <c:v> 137</c:v>
                </c:pt>
                <c:pt idx="138">
                  <c:v> 138</c:v>
                </c:pt>
                <c:pt idx="139">
                  <c:v> 139</c:v>
                </c:pt>
                <c:pt idx="140">
                  <c:v> 140</c:v>
                </c:pt>
                <c:pt idx="141">
                  <c:v> 141</c:v>
                </c:pt>
                <c:pt idx="142">
                  <c:v> 142</c:v>
                </c:pt>
                <c:pt idx="143">
                  <c:v> 143</c:v>
                </c:pt>
                <c:pt idx="144">
                  <c:v> 144</c:v>
                </c:pt>
                <c:pt idx="145">
                  <c:v> 145</c:v>
                </c:pt>
                <c:pt idx="146">
                  <c:v> 146</c:v>
                </c:pt>
                <c:pt idx="147">
                  <c:v> 147</c:v>
                </c:pt>
                <c:pt idx="148">
                  <c:v> 148</c:v>
                </c:pt>
                <c:pt idx="149">
                  <c:v> 149</c:v>
                </c:pt>
                <c:pt idx="150">
                  <c:v> 150</c:v>
                </c:pt>
              </c:strCache>
            </c:strRef>
          </c:cat>
          <c:val>
            <c:numRef>
              <c:f>'Enter Data 1'!$AC$1353:$AC$1503</c:f>
              <c:numCache>
                <c:formatCode>General</c:formatCode>
                <c:ptCount val="151"/>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pt idx="35">
                  <c:v>#N/A</c:v>
                </c:pt>
                <c:pt idx="36">
                  <c:v>#N/A</c:v>
                </c:pt>
                <c:pt idx="37">
                  <c:v>#N/A</c:v>
                </c:pt>
                <c:pt idx="38">
                  <c:v>#N/A</c:v>
                </c:pt>
                <c:pt idx="39">
                  <c:v>#N/A</c:v>
                </c:pt>
                <c:pt idx="40">
                  <c:v>#N/A</c:v>
                </c:pt>
                <c:pt idx="41">
                  <c:v>#N/A</c:v>
                </c:pt>
                <c:pt idx="42">
                  <c:v>#N/A</c:v>
                </c:pt>
                <c:pt idx="43">
                  <c:v>#N/A</c:v>
                </c:pt>
                <c:pt idx="44">
                  <c:v>#N/A</c:v>
                </c:pt>
                <c:pt idx="45">
                  <c:v>#N/A</c:v>
                </c:pt>
                <c:pt idx="46">
                  <c:v>#N/A</c:v>
                </c:pt>
                <c:pt idx="47">
                  <c:v>#N/A</c:v>
                </c:pt>
                <c:pt idx="48">
                  <c:v>#N/A</c:v>
                </c:pt>
                <c:pt idx="49">
                  <c:v>#N/A</c:v>
                </c:pt>
                <c:pt idx="50">
                  <c:v>#N/A</c:v>
                </c:pt>
                <c:pt idx="51">
                  <c:v>#N/A</c:v>
                </c:pt>
                <c:pt idx="52">
                  <c:v>#N/A</c:v>
                </c:pt>
                <c:pt idx="53">
                  <c:v>#N/A</c:v>
                </c:pt>
                <c:pt idx="54">
                  <c:v>#N/A</c:v>
                </c:pt>
                <c:pt idx="55">
                  <c:v>#N/A</c:v>
                </c:pt>
                <c:pt idx="56">
                  <c:v>#N/A</c:v>
                </c:pt>
                <c:pt idx="57">
                  <c:v>#N/A</c:v>
                </c:pt>
                <c:pt idx="58">
                  <c:v>#N/A</c:v>
                </c:pt>
                <c:pt idx="59">
                  <c:v>#N/A</c:v>
                </c:pt>
                <c:pt idx="60">
                  <c:v>#N/A</c:v>
                </c:pt>
                <c:pt idx="61">
                  <c:v>#N/A</c:v>
                </c:pt>
                <c:pt idx="62">
                  <c:v>#N/A</c:v>
                </c:pt>
                <c:pt idx="63">
                  <c:v>#N/A</c:v>
                </c:pt>
                <c:pt idx="64">
                  <c:v>#N/A</c:v>
                </c:pt>
                <c:pt idx="65">
                  <c:v>#N/A</c:v>
                </c:pt>
                <c:pt idx="66">
                  <c:v>#N/A</c:v>
                </c:pt>
                <c:pt idx="67">
                  <c:v>#N/A</c:v>
                </c:pt>
                <c:pt idx="68">
                  <c:v>#N/A</c:v>
                </c:pt>
                <c:pt idx="69">
                  <c:v>#N/A</c:v>
                </c:pt>
                <c:pt idx="70">
                  <c:v>#N/A</c:v>
                </c:pt>
                <c:pt idx="71">
                  <c:v>#N/A</c:v>
                </c:pt>
                <c:pt idx="72">
                  <c:v>#N/A</c:v>
                </c:pt>
                <c:pt idx="73">
                  <c:v>#N/A</c:v>
                </c:pt>
                <c:pt idx="74">
                  <c:v>#N/A</c:v>
                </c:pt>
                <c:pt idx="75">
                  <c:v>#N/A</c:v>
                </c:pt>
                <c:pt idx="76">
                  <c:v>#N/A</c:v>
                </c:pt>
                <c:pt idx="77">
                  <c:v>#N/A</c:v>
                </c:pt>
                <c:pt idx="78">
                  <c:v>#N/A</c:v>
                </c:pt>
                <c:pt idx="79">
                  <c:v>#N/A</c:v>
                </c:pt>
                <c:pt idx="80">
                  <c:v>#N/A</c:v>
                </c:pt>
                <c:pt idx="81">
                  <c:v>#N/A</c:v>
                </c:pt>
                <c:pt idx="82">
                  <c:v>#N/A</c:v>
                </c:pt>
                <c:pt idx="83">
                  <c:v>#N/A</c:v>
                </c:pt>
                <c:pt idx="84">
                  <c:v>#N/A</c:v>
                </c:pt>
                <c:pt idx="85">
                  <c:v>#N/A</c:v>
                </c:pt>
                <c:pt idx="86">
                  <c:v>#N/A</c:v>
                </c:pt>
                <c:pt idx="87">
                  <c:v>#N/A</c:v>
                </c:pt>
                <c:pt idx="88">
                  <c:v>#N/A</c:v>
                </c:pt>
                <c:pt idx="89">
                  <c:v>#N/A</c:v>
                </c:pt>
                <c:pt idx="90">
                  <c:v>#N/A</c:v>
                </c:pt>
                <c:pt idx="91">
                  <c:v>#N/A</c:v>
                </c:pt>
                <c:pt idx="92">
                  <c:v>#N/A</c:v>
                </c:pt>
                <c:pt idx="93">
                  <c:v>#N/A</c:v>
                </c:pt>
                <c:pt idx="94">
                  <c:v>#N/A</c:v>
                </c:pt>
                <c:pt idx="95">
                  <c:v>#N/A</c:v>
                </c:pt>
                <c:pt idx="96">
                  <c:v>#N/A</c:v>
                </c:pt>
                <c:pt idx="97">
                  <c:v>#N/A</c:v>
                </c:pt>
                <c:pt idx="98">
                  <c:v>#N/A</c:v>
                </c:pt>
                <c:pt idx="99">
                  <c:v>#N/A</c:v>
                </c:pt>
                <c:pt idx="100">
                  <c:v>#N/A</c:v>
                </c:pt>
                <c:pt idx="101">
                  <c:v>#N/A</c:v>
                </c:pt>
                <c:pt idx="102">
                  <c:v>#N/A</c:v>
                </c:pt>
                <c:pt idx="103">
                  <c:v>#N/A</c:v>
                </c:pt>
                <c:pt idx="104">
                  <c:v>#N/A</c:v>
                </c:pt>
                <c:pt idx="105">
                  <c:v>#N/A</c:v>
                </c:pt>
                <c:pt idx="106">
                  <c:v>#N/A</c:v>
                </c:pt>
                <c:pt idx="107">
                  <c:v>#N/A</c:v>
                </c:pt>
                <c:pt idx="108">
                  <c:v>#N/A</c:v>
                </c:pt>
                <c:pt idx="109">
                  <c:v>#N/A</c:v>
                </c:pt>
                <c:pt idx="110">
                  <c:v>#N/A</c:v>
                </c:pt>
                <c:pt idx="111">
                  <c:v>#N/A</c:v>
                </c:pt>
                <c:pt idx="112">
                  <c:v>#N/A</c:v>
                </c:pt>
                <c:pt idx="113">
                  <c:v>#N/A</c:v>
                </c:pt>
                <c:pt idx="114">
                  <c:v>#N/A</c:v>
                </c:pt>
                <c:pt idx="115">
                  <c:v>#N/A</c:v>
                </c:pt>
                <c:pt idx="116">
                  <c:v>#N/A</c:v>
                </c:pt>
                <c:pt idx="117">
                  <c:v>#N/A</c:v>
                </c:pt>
                <c:pt idx="118">
                  <c:v>#N/A</c:v>
                </c:pt>
                <c:pt idx="119">
                  <c:v>#N/A</c:v>
                </c:pt>
                <c:pt idx="120">
                  <c:v>#N/A</c:v>
                </c:pt>
                <c:pt idx="121">
                  <c:v>#N/A</c:v>
                </c:pt>
                <c:pt idx="122">
                  <c:v>#N/A</c:v>
                </c:pt>
                <c:pt idx="123">
                  <c:v>#N/A</c:v>
                </c:pt>
                <c:pt idx="124">
                  <c:v>#N/A</c:v>
                </c:pt>
                <c:pt idx="125">
                  <c:v>#N/A</c:v>
                </c:pt>
                <c:pt idx="126">
                  <c:v>#N/A</c:v>
                </c:pt>
                <c:pt idx="127">
                  <c:v>#N/A</c:v>
                </c:pt>
                <c:pt idx="128">
                  <c:v>#N/A</c:v>
                </c:pt>
                <c:pt idx="129">
                  <c:v>#N/A</c:v>
                </c:pt>
                <c:pt idx="130">
                  <c:v>#N/A</c:v>
                </c:pt>
                <c:pt idx="131">
                  <c:v>#N/A</c:v>
                </c:pt>
                <c:pt idx="132">
                  <c:v>#N/A</c:v>
                </c:pt>
                <c:pt idx="133">
                  <c:v>#N/A</c:v>
                </c:pt>
                <c:pt idx="134">
                  <c:v>#N/A</c:v>
                </c:pt>
                <c:pt idx="135">
                  <c:v>#N/A</c:v>
                </c:pt>
                <c:pt idx="136">
                  <c:v>#N/A</c:v>
                </c:pt>
                <c:pt idx="137">
                  <c:v>#N/A</c:v>
                </c:pt>
                <c:pt idx="138">
                  <c:v>#N/A</c:v>
                </c:pt>
                <c:pt idx="139">
                  <c:v>#N/A</c:v>
                </c:pt>
                <c:pt idx="140">
                  <c:v>#N/A</c:v>
                </c:pt>
                <c:pt idx="141">
                  <c:v>#N/A</c:v>
                </c:pt>
                <c:pt idx="142">
                  <c:v>#N/A</c:v>
                </c:pt>
                <c:pt idx="143">
                  <c:v>#N/A</c:v>
                </c:pt>
                <c:pt idx="144">
                  <c:v>#N/A</c:v>
                </c:pt>
                <c:pt idx="145">
                  <c:v>#N/A</c:v>
                </c:pt>
                <c:pt idx="146">
                  <c:v>#N/A</c:v>
                </c:pt>
                <c:pt idx="147">
                  <c:v>#N/A</c:v>
                </c:pt>
                <c:pt idx="148">
                  <c:v>#N/A</c:v>
                </c:pt>
                <c:pt idx="149">
                  <c:v>#N/A</c:v>
                </c:pt>
                <c:pt idx="150">
                  <c:v>#N/A</c:v>
                </c:pt>
              </c:numCache>
            </c:numRef>
          </c:val>
          <c:extLst>
            <c:ext xmlns:c16="http://schemas.microsoft.com/office/drawing/2014/chart" uri="{C3380CC4-5D6E-409C-BE32-E72D297353CC}">
              <c16:uniqueId val="{00000000-F95A-7449-96DC-14502AA0150E}"/>
            </c:ext>
          </c:extLst>
        </c:ser>
        <c:dLbls>
          <c:showLegendKey val="0"/>
          <c:showVal val="0"/>
          <c:showCatName val="0"/>
          <c:showSerName val="0"/>
          <c:showPercent val="0"/>
          <c:showBubbleSize val="0"/>
        </c:dLbls>
        <c:gapWidth val="0"/>
        <c:axId val="159216431"/>
        <c:axId val="239067407"/>
      </c:barChart>
      <c:lineChart>
        <c:grouping val="standard"/>
        <c:varyColors val="0"/>
        <c:ser>
          <c:idx val="0"/>
          <c:order val="0"/>
          <c:spPr>
            <a:ln w="12700" cap="rnd">
              <a:noFill/>
              <a:round/>
            </a:ln>
            <a:effectLst/>
          </c:spPr>
          <c:marker>
            <c:symbol val="circle"/>
            <c:size val="4"/>
            <c:spPr>
              <a:solidFill>
                <a:schemeClr val="accent4">
                  <a:lumMod val="60000"/>
                  <a:lumOff val="40000"/>
                </a:schemeClr>
              </a:solidFill>
              <a:ln w="3175">
                <a:solidFill>
                  <a:schemeClr val="accent4">
                    <a:lumMod val="60000"/>
                    <a:lumOff val="40000"/>
                  </a:schemeClr>
                </a:solidFill>
              </a:ln>
              <a:effectLst/>
            </c:spPr>
          </c:marker>
          <c:cat>
            <c:strRef>
              <c:f>'Enter Data 1'!$B$1353:$C$1503</c:f>
              <c:strCache>
                <c:ptCount val="151"/>
                <c:pt idx="0">
                  <c:v> 1350</c:v>
                </c:pt>
                <c:pt idx="1">
                  <c:v> 1351</c:v>
                </c:pt>
                <c:pt idx="2">
                  <c:v> 1352</c:v>
                </c:pt>
                <c:pt idx="3">
                  <c:v> 1353</c:v>
                </c:pt>
                <c:pt idx="4">
                  <c:v> 1354</c:v>
                </c:pt>
                <c:pt idx="5">
                  <c:v> 1355</c:v>
                </c:pt>
                <c:pt idx="6">
                  <c:v> 1356</c:v>
                </c:pt>
                <c:pt idx="7">
                  <c:v> 1357</c:v>
                </c:pt>
                <c:pt idx="8">
                  <c:v> 1358</c:v>
                </c:pt>
                <c:pt idx="9">
                  <c:v> 1359</c:v>
                </c:pt>
                <c:pt idx="10">
                  <c:v> 1360</c:v>
                </c:pt>
                <c:pt idx="11">
                  <c:v> 1361</c:v>
                </c:pt>
                <c:pt idx="12">
                  <c:v> 1362</c:v>
                </c:pt>
                <c:pt idx="13">
                  <c:v> 1363</c:v>
                </c:pt>
                <c:pt idx="14">
                  <c:v> 1364</c:v>
                </c:pt>
                <c:pt idx="15">
                  <c:v> 1365</c:v>
                </c:pt>
                <c:pt idx="16">
                  <c:v> 1366</c:v>
                </c:pt>
                <c:pt idx="17">
                  <c:v> 1367</c:v>
                </c:pt>
                <c:pt idx="18">
                  <c:v> 1368</c:v>
                </c:pt>
                <c:pt idx="19">
                  <c:v> 1369</c:v>
                </c:pt>
                <c:pt idx="20">
                  <c:v> 1370</c:v>
                </c:pt>
                <c:pt idx="21">
                  <c:v> 1371</c:v>
                </c:pt>
                <c:pt idx="22">
                  <c:v> 1372</c:v>
                </c:pt>
                <c:pt idx="23">
                  <c:v> 1373</c:v>
                </c:pt>
                <c:pt idx="24">
                  <c:v> 1374</c:v>
                </c:pt>
                <c:pt idx="25">
                  <c:v> 1375</c:v>
                </c:pt>
                <c:pt idx="26">
                  <c:v> 1376</c:v>
                </c:pt>
                <c:pt idx="27">
                  <c:v> 1377</c:v>
                </c:pt>
                <c:pt idx="28">
                  <c:v> 1378</c:v>
                </c:pt>
                <c:pt idx="29">
                  <c:v> 1379</c:v>
                </c:pt>
                <c:pt idx="30">
                  <c:v> 1380</c:v>
                </c:pt>
                <c:pt idx="31">
                  <c:v> 1381</c:v>
                </c:pt>
                <c:pt idx="32">
                  <c:v> 1382</c:v>
                </c:pt>
                <c:pt idx="33">
                  <c:v> 1383</c:v>
                </c:pt>
                <c:pt idx="34">
                  <c:v> 1384</c:v>
                </c:pt>
                <c:pt idx="35">
                  <c:v> 1385</c:v>
                </c:pt>
                <c:pt idx="36">
                  <c:v> 1386</c:v>
                </c:pt>
                <c:pt idx="37">
                  <c:v> 1387</c:v>
                </c:pt>
                <c:pt idx="38">
                  <c:v> 1388</c:v>
                </c:pt>
                <c:pt idx="39">
                  <c:v> 1389</c:v>
                </c:pt>
                <c:pt idx="40">
                  <c:v> 1390</c:v>
                </c:pt>
                <c:pt idx="41">
                  <c:v> 1391</c:v>
                </c:pt>
                <c:pt idx="42">
                  <c:v> 1392</c:v>
                </c:pt>
                <c:pt idx="43">
                  <c:v> 1393</c:v>
                </c:pt>
                <c:pt idx="44">
                  <c:v> 1394</c:v>
                </c:pt>
                <c:pt idx="45">
                  <c:v> 1395</c:v>
                </c:pt>
                <c:pt idx="46">
                  <c:v> 1396</c:v>
                </c:pt>
                <c:pt idx="47">
                  <c:v> 1397</c:v>
                </c:pt>
                <c:pt idx="48">
                  <c:v> 1398</c:v>
                </c:pt>
                <c:pt idx="49">
                  <c:v> 1399</c:v>
                </c:pt>
                <c:pt idx="50">
                  <c:v> 1400</c:v>
                </c:pt>
                <c:pt idx="51">
                  <c:v> 1401</c:v>
                </c:pt>
                <c:pt idx="52">
                  <c:v> 1402</c:v>
                </c:pt>
                <c:pt idx="53">
                  <c:v> 1403</c:v>
                </c:pt>
                <c:pt idx="54">
                  <c:v> 1404</c:v>
                </c:pt>
                <c:pt idx="55">
                  <c:v> 1405</c:v>
                </c:pt>
                <c:pt idx="56">
                  <c:v> 1406</c:v>
                </c:pt>
                <c:pt idx="57">
                  <c:v> 1407</c:v>
                </c:pt>
                <c:pt idx="58">
                  <c:v> 1408</c:v>
                </c:pt>
                <c:pt idx="59">
                  <c:v> 1409</c:v>
                </c:pt>
                <c:pt idx="60">
                  <c:v> 1410</c:v>
                </c:pt>
                <c:pt idx="61">
                  <c:v> 1411</c:v>
                </c:pt>
                <c:pt idx="62">
                  <c:v> 1412</c:v>
                </c:pt>
                <c:pt idx="63">
                  <c:v> 1413</c:v>
                </c:pt>
                <c:pt idx="64">
                  <c:v> 1414</c:v>
                </c:pt>
                <c:pt idx="65">
                  <c:v> 1415</c:v>
                </c:pt>
                <c:pt idx="66">
                  <c:v> 1416</c:v>
                </c:pt>
                <c:pt idx="67">
                  <c:v> 1417</c:v>
                </c:pt>
                <c:pt idx="68">
                  <c:v> 1418</c:v>
                </c:pt>
                <c:pt idx="69">
                  <c:v> 1419</c:v>
                </c:pt>
                <c:pt idx="70">
                  <c:v> 1420</c:v>
                </c:pt>
                <c:pt idx="71">
                  <c:v> 1421</c:v>
                </c:pt>
                <c:pt idx="72">
                  <c:v> 1422</c:v>
                </c:pt>
                <c:pt idx="73">
                  <c:v> 1423</c:v>
                </c:pt>
                <c:pt idx="74">
                  <c:v> 1424</c:v>
                </c:pt>
                <c:pt idx="75">
                  <c:v> 1425</c:v>
                </c:pt>
                <c:pt idx="76">
                  <c:v> 1426</c:v>
                </c:pt>
                <c:pt idx="77">
                  <c:v> 1427</c:v>
                </c:pt>
                <c:pt idx="78">
                  <c:v> 1428</c:v>
                </c:pt>
                <c:pt idx="79">
                  <c:v> 1429</c:v>
                </c:pt>
                <c:pt idx="80">
                  <c:v> 1430</c:v>
                </c:pt>
                <c:pt idx="81">
                  <c:v> 1431</c:v>
                </c:pt>
                <c:pt idx="82">
                  <c:v> 1432</c:v>
                </c:pt>
                <c:pt idx="83">
                  <c:v> 1433</c:v>
                </c:pt>
                <c:pt idx="84">
                  <c:v> 1434</c:v>
                </c:pt>
                <c:pt idx="85">
                  <c:v> 1435</c:v>
                </c:pt>
                <c:pt idx="86">
                  <c:v> 1436</c:v>
                </c:pt>
                <c:pt idx="87">
                  <c:v> 1437</c:v>
                </c:pt>
                <c:pt idx="88">
                  <c:v> 1438</c:v>
                </c:pt>
                <c:pt idx="89">
                  <c:v> 1439</c:v>
                </c:pt>
                <c:pt idx="90">
                  <c:v> 1440</c:v>
                </c:pt>
                <c:pt idx="91">
                  <c:v> 1441</c:v>
                </c:pt>
                <c:pt idx="92">
                  <c:v> 1442</c:v>
                </c:pt>
                <c:pt idx="93">
                  <c:v> 1443</c:v>
                </c:pt>
                <c:pt idx="94">
                  <c:v> 1444</c:v>
                </c:pt>
                <c:pt idx="95">
                  <c:v> 1445</c:v>
                </c:pt>
                <c:pt idx="96">
                  <c:v> 1446</c:v>
                </c:pt>
                <c:pt idx="97">
                  <c:v> 1447</c:v>
                </c:pt>
                <c:pt idx="98">
                  <c:v> 1448</c:v>
                </c:pt>
                <c:pt idx="99">
                  <c:v> 1449</c:v>
                </c:pt>
                <c:pt idx="100">
                  <c:v> 1450</c:v>
                </c:pt>
                <c:pt idx="101">
                  <c:v> 1451</c:v>
                </c:pt>
                <c:pt idx="102">
                  <c:v> 1452</c:v>
                </c:pt>
                <c:pt idx="103">
                  <c:v> 1453</c:v>
                </c:pt>
                <c:pt idx="104">
                  <c:v> 1454</c:v>
                </c:pt>
                <c:pt idx="105">
                  <c:v> 1455</c:v>
                </c:pt>
                <c:pt idx="106">
                  <c:v> 1456</c:v>
                </c:pt>
                <c:pt idx="107">
                  <c:v> 1457</c:v>
                </c:pt>
                <c:pt idx="108">
                  <c:v> 1458</c:v>
                </c:pt>
                <c:pt idx="109">
                  <c:v> 1459</c:v>
                </c:pt>
                <c:pt idx="110">
                  <c:v> 1460</c:v>
                </c:pt>
                <c:pt idx="111">
                  <c:v> 1461</c:v>
                </c:pt>
                <c:pt idx="112">
                  <c:v> 1462</c:v>
                </c:pt>
                <c:pt idx="113">
                  <c:v> 1463</c:v>
                </c:pt>
                <c:pt idx="114">
                  <c:v> 1464</c:v>
                </c:pt>
                <c:pt idx="115">
                  <c:v> 1465</c:v>
                </c:pt>
                <c:pt idx="116">
                  <c:v> 1466</c:v>
                </c:pt>
                <c:pt idx="117">
                  <c:v> 1467</c:v>
                </c:pt>
                <c:pt idx="118">
                  <c:v> 1468</c:v>
                </c:pt>
                <c:pt idx="119">
                  <c:v> 1469</c:v>
                </c:pt>
                <c:pt idx="120">
                  <c:v> 1470</c:v>
                </c:pt>
                <c:pt idx="121">
                  <c:v> 1471</c:v>
                </c:pt>
                <c:pt idx="122">
                  <c:v> 1472</c:v>
                </c:pt>
                <c:pt idx="123">
                  <c:v> 1473</c:v>
                </c:pt>
                <c:pt idx="124">
                  <c:v> 1474</c:v>
                </c:pt>
                <c:pt idx="125">
                  <c:v> 1475</c:v>
                </c:pt>
                <c:pt idx="126">
                  <c:v> 1476</c:v>
                </c:pt>
                <c:pt idx="127">
                  <c:v> 1477</c:v>
                </c:pt>
                <c:pt idx="128">
                  <c:v> 1478</c:v>
                </c:pt>
                <c:pt idx="129">
                  <c:v> 1479</c:v>
                </c:pt>
                <c:pt idx="130">
                  <c:v> 1480</c:v>
                </c:pt>
                <c:pt idx="131">
                  <c:v> 1481</c:v>
                </c:pt>
                <c:pt idx="132">
                  <c:v> 1482</c:v>
                </c:pt>
                <c:pt idx="133">
                  <c:v> 1483</c:v>
                </c:pt>
                <c:pt idx="134">
                  <c:v> 1484</c:v>
                </c:pt>
                <c:pt idx="135">
                  <c:v> 1485</c:v>
                </c:pt>
                <c:pt idx="136">
                  <c:v> 1486</c:v>
                </c:pt>
                <c:pt idx="137">
                  <c:v> 1487</c:v>
                </c:pt>
                <c:pt idx="138">
                  <c:v> 1488</c:v>
                </c:pt>
                <c:pt idx="139">
                  <c:v> 1489</c:v>
                </c:pt>
                <c:pt idx="140">
                  <c:v> 1490</c:v>
                </c:pt>
                <c:pt idx="141">
                  <c:v> 1491</c:v>
                </c:pt>
                <c:pt idx="142">
                  <c:v> 1492</c:v>
                </c:pt>
                <c:pt idx="143">
                  <c:v> 1493</c:v>
                </c:pt>
                <c:pt idx="144">
                  <c:v> 1494</c:v>
                </c:pt>
                <c:pt idx="145">
                  <c:v> 1495</c:v>
                </c:pt>
                <c:pt idx="146">
                  <c:v> 1496</c:v>
                </c:pt>
                <c:pt idx="147">
                  <c:v> 1497</c:v>
                </c:pt>
                <c:pt idx="148">
                  <c:v> 1498</c:v>
                </c:pt>
                <c:pt idx="149">
                  <c:v> 1499</c:v>
                </c:pt>
                <c:pt idx="150">
                  <c:v> 1500</c:v>
                </c:pt>
              </c:strCache>
            </c:strRef>
          </c:cat>
          <c:val>
            <c:numRef>
              <c:f>'Enter Data 1'!$H$1353:$H$1503</c:f>
              <c:numCache>
                <c:formatCode>General</c:formatCode>
                <c:ptCount val="151"/>
              </c:numCache>
            </c:numRef>
          </c:val>
          <c:smooth val="0"/>
          <c:extLst>
            <c:ext xmlns:c16="http://schemas.microsoft.com/office/drawing/2014/chart" uri="{C3380CC4-5D6E-409C-BE32-E72D297353CC}">
              <c16:uniqueId val="{00000001-F95A-7449-96DC-14502AA0150E}"/>
            </c:ext>
          </c:extLst>
        </c:ser>
        <c:ser>
          <c:idx val="1"/>
          <c:order val="1"/>
          <c:spPr>
            <a:ln w="12700" cap="rnd">
              <a:noFill/>
              <a:round/>
            </a:ln>
            <a:effectLst/>
          </c:spPr>
          <c:marker>
            <c:symbol val="circle"/>
            <c:size val="4"/>
            <c:spPr>
              <a:solidFill>
                <a:srgbClr val="FFAB2F"/>
              </a:solidFill>
              <a:ln w="3175">
                <a:solidFill>
                  <a:srgbClr val="FFAB2F"/>
                </a:solidFill>
              </a:ln>
              <a:effectLst/>
            </c:spPr>
          </c:marker>
          <c:cat>
            <c:strRef>
              <c:f>'Enter Data 1'!$B$1353:$C$1503</c:f>
              <c:strCache>
                <c:ptCount val="151"/>
                <c:pt idx="0">
                  <c:v> 1350</c:v>
                </c:pt>
                <c:pt idx="1">
                  <c:v> 1351</c:v>
                </c:pt>
                <c:pt idx="2">
                  <c:v> 1352</c:v>
                </c:pt>
                <c:pt idx="3">
                  <c:v> 1353</c:v>
                </c:pt>
                <c:pt idx="4">
                  <c:v> 1354</c:v>
                </c:pt>
                <c:pt idx="5">
                  <c:v> 1355</c:v>
                </c:pt>
                <c:pt idx="6">
                  <c:v> 1356</c:v>
                </c:pt>
                <c:pt idx="7">
                  <c:v> 1357</c:v>
                </c:pt>
                <c:pt idx="8">
                  <c:v> 1358</c:v>
                </c:pt>
                <c:pt idx="9">
                  <c:v> 1359</c:v>
                </c:pt>
                <c:pt idx="10">
                  <c:v> 1360</c:v>
                </c:pt>
                <c:pt idx="11">
                  <c:v> 1361</c:v>
                </c:pt>
                <c:pt idx="12">
                  <c:v> 1362</c:v>
                </c:pt>
                <c:pt idx="13">
                  <c:v> 1363</c:v>
                </c:pt>
                <c:pt idx="14">
                  <c:v> 1364</c:v>
                </c:pt>
                <c:pt idx="15">
                  <c:v> 1365</c:v>
                </c:pt>
                <c:pt idx="16">
                  <c:v> 1366</c:v>
                </c:pt>
                <c:pt idx="17">
                  <c:v> 1367</c:v>
                </c:pt>
                <c:pt idx="18">
                  <c:v> 1368</c:v>
                </c:pt>
                <c:pt idx="19">
                  <c:v> 1369</c:v>
                </c:pt>
                <c:pt idx="20">
                  <c:v> 1370</c:v>
                </c:pt>
                <c:pt idx="21">
                  <c:v> 1371</c:v>
                </c:pt>
                <c:pt idx="22">
                  <c:v> 1372</c:v>
                </c:pt>
                <c:pt idx="23">
                  <c:v> 1373</c:v>
                </c:pt>
                <c:pt idx="24">
                  <c:v> 1374</c:v>
                </c:pt>
                <c:pt idx="25">
                  <c:v> 1375</c:v>
                </c:pt>
                <c:pt idx="26">
                  <c:v> 1376</c:v>
                </c:pt>
                <c:pt idx="27">
                  <c:v> 1377</c:v>
                </c:pt>
                <c:pt idx="28">
                  <c:v> 1378</c:v>
                </c:pt>
                <c:pt idx="29">
                  <c:v> 1379</c:v>
                </c:pt>
                <c:pt idx="30">
                  <c:v> 1380</c:v>
                </c:pt>
                <c:pt idx="31">
                  <c:v> 1381</c:v>
                </c:pt>
                <c:pt idx="32">
                  <c:v> 1382</c:v>
                </c:pt>
                <c:pt idx="33">
                  <c:v> 1383</c:v>
                </c:pt>
                <c:pt idx="34">
                  <c:v> 1384</c:v>
                </c:pt>
                <c:pt idx="35">
                  <c:v> 1385</c:v>
                </c:pt>
                <c:pt idx="36">
                  <c:v> 1386</c:v>
                </c:pt>
                <c:pt idx="37">
                  <c:v> 1387</c:v>
                </c:pt>
                <c:pt idx="38">
                  <c:v> 1388</c:v>
                </c:pt>
                <c:pt idx="39">
                  <c:v> 1389</c:v>
                </c:pt>
                <c:pt idx="40">
                  <c:v> 1390</c:v>
                </c:pt>
                <c:pt idx="41">
                  <c:v> 1391</c:v>
                </c:pt>
                <c:pt idx="42">
                  <c:v> 1392</c:v>
                </c:pt>
                <c:pt idx="43">
                  <c:v> 1393</c:v>
                </c:pt>
                <c:pt idx="44">
                  <c:v> 1394</c:v>
                </c:pt>
                <c:pt idx="45">
                  <c:v> 1395</c:v>
                </c:pt>
                <c:pt idx="46">
                  <c:v> 1396</c:v>
                </c:pt>
                <c:pt idx="47">
                  <c:v> 1397</c:v>
                </c:pt>
                <c:pt idx="48">
                  <c:v> 1398</c:v>
                </c:pt>
                <c:pt idx="49">
                  <c:v> 1399</c:v>
                </c:pt>
                <c:pt idx="50">
                  <c:v> 1400</c:v>
                </c:pt>
                <c:pt idx="51">
                  <c:v> 1401</c:v>
                </c:pt>
                <c:pt idx="52">
                  <c:v> 1402</c:v>
                </c:pt>
                <c:pt idx="53">
                  <c:v> 1403</c:v>
                </c:pt>
                <c:pt idx="54">
                  <c:v> 1404</c:v>
                </c:pt>
                <c:pt idx="55">
                  <c:v> 1405</c:v>
                </c:pt>
                <c:pt idx="56">
                  <c:v> 1406</c:v>
                </c:pt>
                <c:pt idx="57">
                  <c:v> 1407</c:v>
                </c:pt>
                <c:pt idx="58">
                  <c:v> 1408</c:v>
                </c:pt>
                <c:pt idx="59">
                  <c:v> 1409</c:v>
                </c:pt>
                <c:pt idx="60">
                  <c:v> 1410</c:v>
                </c:pt>
                <c:pt idx="61">
                  <c:v> 1411</c:v>
                </c:pt>
                <c:pt idx="62">
                  <c:v> 1412</c:v>
                </c:pt>
                <c:pt idx="63">
                  <c:v> 1413</c:v>
                </c:pt>
                <c:pt idx="64">
                  <c:v> 1414</c:v>
                </c:pt>
                <c:pt idx="65">
                  <c:v> 1415</c:v>
                </c:pt>
                <c:pt idx="66">
                  <c:v> 1416</c:v>
                </c:pt>
                <c:pt idx="67">
                  <c:v> 1417</c:v>
                </c:pt>
                <c:pt idx="68">
                  <c:v> 1418</c:v>
                </c:pt>
                <c:pt idx="69">
                  <c:v> 1419</c:v>
                </c:pt>
                <c:pt idx="70">
                  <c:v> 1420</c:v>
                </c:pt>
                <c:pt idx="71">
                  <c:v> 1421</c:v>
                </c:pt>
                <c:pt idx="72">
                  <c:v> 1422</c:v>
                </c:pt>
                <c:pt idx="73">
                  <c:v> 1423</c:v>
                </c:pt>
                <c:pt idx="74">
                  <c:v> 1424</c:v>
                </c:pt>
                <c:pt idx="75">
                  <c:v> 1425</c:v>
                </c:pt>
                <c:pt idx="76">
                  <c:v> 1426</c:v>
                </c:pt>
                <c:pt idx="77">
                  <c:v> 1427</c:v>
                </c:pt>
                <c:pt idx="78">
                  <c:v> 1428</c:v>
                </c:pt>
                <c:pt idx="79">
                  <c:v> 1429</c:v>
                </c:pt>
                <c:pt idx="80">
                  <c:v> 1430</c:v>
                </c:pt>
                <c:pt idx="81">
                  <c:v> 1431</c:v>
                </c:pt>
                <c:pt idx="82">
                  <c:v> 1432</c:v>
                </c:pt>
                <c:pt idx="83">
                  <c:v> 1433</c:v>
                </c:pt>
                <c:pt idx="84">
                  <c:v> 1434</c:v>
                </c:pt>
                <c:pt idx="85">
                  <c:v> 1435</c:v>
                </c:pt>
                <c:pt idx="86">
                  <c:v> 1436</c:v>
                </c:pt>
                <c:pt idx="87">
                  <c:v> 1437</c:v>
                </c:pt>
                <c:pt idx="88">
                  <c:v> 1438</c:v>
                </c:pt>
                <c:pt idx="89">
                  <c:v> 1439</c:v>
                </c:pt>
                <c:pt idx="90">
                  <c:v> 1440</c:v>
                </c:pt>
                <c:pt idx="91">
                  <c:v> 1441</c:v>
                </c:pt>
                <c:pt idx="92">
                  <c:v> 1442</c:v>
                </c:pt>
                <c:pt idx="93">
                  <c:v> 1443</c:v>
                </c:pt>
                <c:pt idx="94">
                  <c:v> 1444</c:v>
                </c:pt>
                <c:pt idx="95">
                  <c:v> 1445</c:v>
                </c:pt>
                <c:pt idx="96">
                  <c:v> 1446</c:v>
                </c:pt>
                <c:pt idx="97">
                  <c:v> 1447</c:v>
                </c:pt>
                <c:pt idx="98">
                  <c:v> 1448</c:v>
                </c:pt>
                <c:pt idx="99">
                  <c:v> 1449</c:v>
                </c:pt>
                <c:pt idx="100">
                  <c:v> 1450</c:v>
                </c:pt>
                <c:pt idx="101">
                  <c:v> 1451</c:v>
                </c:pt>
                <c:pt idx="102">
                  <c:v> 1452</c:v>
                </c:pt>
                <c:pt idx="103">
                  <c:v> 1453</c:v>
                </c:pt>
                <c:pt idx="104">
                  <c:v> 1454</c:v>
                </c:pt>
                <c:pt idx="105">
                  <c:v> 1455</c:v>
                </c:pt>
                <c:pt idx="106">
                  <c:v> 1456</c:v>
                </c:pt>
                <c:pt idx="107">
                  <c:v> 1457</c:v>
                </c:pt>
                <c:pt idx="108">
                  <c:v> 1458</c:v>
                </c:pt>
                <c:pt idx="109">
                  <c:v> 1459</c:v>
                </c:pt>
                <c:pt idx="110">
                  <c:v> 1460</c:v>
                </c:pt>
                <c:pt idx="111">
                  <c:v> 1461</c:v>
                </c:pt>
                <c:pt idx="112">
                  <c:v> 1462</c:v>
                </c:pt>
                <c:pt idx="113">
                  <c:v> 1463</c:v>
                </c:pt>
                <c:pt idx="114">
                  <c:v> 1464</c:v>
                </c:pt>
                <c:pt idx="115">
                  <c:v> 1465</c:v>
                </c:pt>
                <c:pt idx="116">
                  <c:v> 1466</c:v>
                </c:pt>
                <c:pt idx="117">
                  <c:v> 1467</c:v>
                </c:pt>
                <c:pt idx="118">
                  <c:v> 1468</c:v>
                </c:pt>
                <c:pt idx="119">
                  <c:v> 1469</c:v>
                </c:pt>
                <c:pt idx="120">
                  <c:v> 1470</c:v>
                </c:pt>
                <c:pt idx="121">
                  <c:v> 1471</c:v>
                </c:pt>
                <c:pt idx="122">
                  <c:v> 1472</c:v>
                </c:pt>
                <c:pt idx="123">
                  <c:v> 1473</c:v>
                </c:pt>
                <c:pt idx="124">
                  <c:v> 1474</c:v>
                </c:pt>
                <c:pt idx="125">
                  <c:v> 1475</c:v>
                </c:pt>
                <c:pt idx="126">
                  <c:v> 1476</c:v>
                </c:pt>
                <c:pt idx="127">
                  <c:v> 1477</c:v>
                </c:pt>
                <c:pt idx="128">
                  <c:v> 1478</c:v>
                </c:pt>
                <c:pt idx="129">
                  <c:v> 1479</c:v>
                </c:pt>
                <c:pt idx="130">
                  <c:v> 1480</c:v>
                </c:pt>
                <c:pt idx="131">
                  <c:v> 1481</c:v>
                </c:pt>
                <c:pt idx="132">
                  <c:v> 1482</c:v>
                </c:pt>
                <c:pt idx="133">
                  <c:v> 1483</c:v>
                </c:pt>
                <c:pt idx="134">
                  <c:v> 1484</c:v>
                </c:pt>
                <c:pt idx="135">
                  <c:v> 1485</c:v>
                </c:pt>
                <c:pt idx="136">
                  <c:v> 1486</c:v>
                </c:pt>
                <c:pt idx="137">
                  <c:v> 1487</c:v>
                </c:pt>
                <c:pt idx="138">
                  <c:v> 1488</c:v>
                </c:pt>
                <c:pt idx="139">
                  <c:v> 1489</c:v>
                </c:pt>
                <c:pt idx="140">
                  <c:v> 1490</c:v>
                </c:pt>
                <c:pt idx="141">
                  <c:v> 1491</c:v>
                </c:pt>
                <c:pt idx="142">
                  <c:v> 1492</c:v>
                </c:pt>
                <c:pt idx="143">
                  <c:v> 1493</c:v>
                </c:pt>
                <c:pt idx="144">
                  <c:v> 1494</c:v>
                </c:pt>
                <c:pt idx="145">
                  <c:v> 1495</c:v>
                </c:pt>
                <c:pt idx="146">
                  <c:v> 1496</c:v>
                </c:pt>
                <c:pt idx="147">
                  <c:v> 1497</c:v>
                </c:pt>
                <c:pt idx="148">
                  <c:v> 1498</c:v>
                </c:pt>
                <c:pt idx="149">
                  <c:v> 1499</c:v>
                </c:pt>
                <c:pt idx="150">
                  <c:v> 1500</c:v>
                </c:pt>
              </c:strCache>
            </c:strRef>
          </c:cat>
          <c:val>
            <c:numRef>
              <c:f>'Enter Data 1'!$I$1353:$I$1503</c:f>
              <c:numCache>
                <c:formatCode>General</c:formatCode>
                <c:ptCount val="151"/>
              </c:numCache>
            </c:numRef>
          </c:val>
          <c:smooth val="0"/>
          <c:extLst>
            <c:ext xmlns:c16="http://schemas.microsoft.com/office/drawing/2014/chart" uri="{C3380CC4-5D6E-409C-BE32-E72D297353CC}">
              <c16:uniqueId val="{00000002-F95A-7449-96DC-14502AA0150E}"/>
            </c:ext>
          </c:extLst>
        </c:ser>
        <c:ser>
          <c:idx val="2"/>
          <c:order val="2"/>
          <c:spPr>
            <a:ln w="28575" cap="rnd">
              <a:noFill/>
              <a:round/>
            </a:ln>
            <a:effectLst/>
          </c:spPr>
          <c:marker>
            <c:symbol val="circle"/>
            <c:size val="4"/>
            <c:spPr>
              <a:noFill/>
              <a:ln w="3175">
                <a:solidFill>
                  <a:schemeClr val="accent6">
                    <a:lumMod val="60000"/>
                    <a:lumOff val="40000"/>
                  </a:schemeClr>
                </a:solidFill>
              </a:ln>
              <a:effectLst/>
            </c:spPr>
          </c:marker>
          <c:cat>
            <c:strRef>
              <c:f>'Enter Data 1'!$B$1353:$C$1503</c:f>
              <c:strCache>
                <c:ptCount val="151"/>
                <c:pt idx="0">
                  <c:v> 1350</c:v>
                </c:pt>
                <c:pt idx="1">
                  <c:v> 1351</c:v>
                </c:pt>
                <c:pt idx="2">
                  <c:v> 1352</c:v>
                </c:pt>
                <c:pt idx="3">
                  <c:v> 1353</c:v>
                </c:pt>
                <c:pt idx="4">
                  <c:v> 1354</c:v>
                </c:pt>
                <c:pt idx="5">
                  <c:v> 1355</c:v>
                </c:pt>
                <c:pt idx="6">
                  <c:v> 1356</c:v>
                </c:pt>
                <c:pt idx="7">
                  <c:v> 1357</c:v>
                </c:pt>
                <c:pt idx="8">
                  <c:v> 1358</c:v>
                </c:pt>
                <c:pt idx="9">
                  <c:v> 1359</c:v>
                </c:pt>
                <c:pt idx="10">
                  <c:v> 1360</c:v>
                </c:pt>
                <c:pt idx="11">
                  <c:v> 1361</c:v>
                </c:pt>
                <c:pt idx="12">
                  <c:v> 1362</c:v>
                </c:pt>
                <c:pt idx="13">
                  <c:v> 1363</c:v>
                </c:pt>
                <c:pt idx="14">
                  <c:v> 1364</c:v>
                </c:pt>
                <c:pt idx="15">
                  <c:v> 1365</c:v>
                </c:pt>
                <c:pt idx="16">
                  <c:v> 1366</c:v>
                </c:pt>
                <c:pt idx="17">
                  <c:v> 1367</c:v>
                </c:pt>
                <c:pt idx="18">
                  <c:v> 1368</c:v>
                </c:pt>
                <c:pt idx="19">
                  <c:v> 1369</c:v>
                </c:pt>
                <c:pt idx="20">
                  <c:v> 1370</c:v>
                </c:pt>
                <c:pt idx="21">
                  <c:v> 1371</c:v>
                </c:pt>
                <c:pt idx="22">
                  <c:v> 1372</c:v>
                </c:pt>
                <c:pt idx="23">
                  <c:v> 1373</c:v>
                </c:pt>
                <c:pt idx="24">
                  <c:v> 1374</c:v>
                </c:pt>
                <c:pt idx="25">
                  <c:v> 1375</c:v>
                </c:pt>
                <c:pt idx="26">
                  <c:v> 1376</c:v>
                </c:pt>
                <c:pt idx="27">
                  <c:v> 1377</c:v>
                </c:pt>
                <c:pt idx="28">
                  <c:v> 1378</c:v>
                </c:pt>
                <c:pt idx="29">
                  <c:v> 1379</c:v>
                </c:pt>
                <c:pt idx="30">
                  <c:v> 1380</c:v>
                </c:pt>
                <c:pt idx="31">
                  <c:v> 1381</c:v>
                </c:pt>
                <c:pt idx="32">
                  <c:v> 1382</c:v>
                </c:pt>
                <c:pt idx="33">
                  <c:v> 1383</c:v>
                </c:pt>
                <c:pt idx="34">
                  <c:v> 1384</c:v>
                </c:pt>
                <c:pt idx="35">
                  <c:v> 1385</c:v>
                </c:pt>
                <c:pt idx="36">
                  <c:v> 1386</c:v>
                </c:pt>
                <c:pt idx="37">
                  <c:v> 1387</c:v>
                </c:pt>
                <c:pt idx="38">
                  <c:v> 1388</c:v>
                </c:pt>
                <c:pt idx="39">
                  <c:v> 1389</c:v>
                </c:pt>
                <c:pt idx="40">
                  <c:v> 1390</c:v>
                </c:pt>
                <c:pt idx="41">
                  <c:v> 1391</c:v>
                </c:pt>
                <c:pt idx="42">
                  <c:v> 1392</c:v>
                </c:pt>
                <c:pt idx="43">
                  <c:v> 1393</c:v>
                </c:pt>
                <c:pt idx="44">
                  <c:v> 1394</c:v>
                </c:pt>
                <c:pt idx="45">
                  <c:v> 1395</c:v>
                </c:pt>
                <c:pt idx="46">
                  <c:v> 1396</c:v>
                </c:pt>
                <c:pt idx="47">
                  <c:v> 1397</c:v>
                </c:pt>
                <c:pt idx="48">
                  <c:v> 1398</c:v>
                </c:pt>
                <c:pt idx="49">
                  <c:v> 1399</c:v>
                </c:pt>
                <c:pt idx="50">
                  <c:v> 1400</c:v>
                </c:pt>
                <c:pt idx="51">
                  <c:v> 1401</c:v>
                </c:pt>
                <c:pt idx="52">
                  <c:v> 1402</c:v>
                </c:pt>
                <c:pt idx="53">
                  <c:v> 1403</c:v>
                </c:pt>
                <c:pt idx="54">
                  <c:v> 1404</c:v>
                </c:pt>
                <c:pt idx="55">
                  <c:v> 1405</c:v>
                </c:pt>
                <c:pt idx="56">
                  <c:v> 1406</c:v>
                </c:pt>
                <c:pt idx="57">
                  <c:v> 1407</c:v>
                </c:pt>
                <c:pt idx="58">
                  <c:v> 1408</c:v>
                </c:pt>
                <c:pt idx="59">
                  <c:v> 1409</c:v>
                </c:pt>
                <c:pt idx="60">
                  <c:v> 1410</c:v>
                </c:pt>
                <c:pt idx="61">
                  <c:v> 1411</c:v>
                </c:pt>
                <c:pt idx="62">
                  <c:v> 1412</c:v>
                </c:pt>
                <c:pt idx="63">
                  <c:v> 1413</c:v>
                </c:pt>
                <c:pt idx="64">
                  <c:v> 1414</c:v>
                </c:pt>
                <c:pt idx="65">
                  <c:v> 1415</c:v>
                </c:pt>
                <c:pt idx="66">
                  <c:v> 1416</c:v>
                </c:pt>
                <c:pt idx="67">
                  <c:v> 1417</c:v>
                </c:pt>
                <c:pt idx="68">
                  <c:v> 1418</c:v>
                </c:pt>
                <c:pt idx="69">
                  <c:v> 1419</c:v>
                </c:pt>
                <c:pt idx="70">
                  <c:v> 1420</c:v>
                </c:pt>
                <c:pt idx="71">
                  <c:v> 1421</c:v>
                </c:pt>
                <c:pt idx="72">
                  <c:v> 1422</c:v>
                </c:pt>
                <c:pt idx="73">
                  <c:v> 1423</c:v>
                </c:pt>
                <c:pt idx="74">
                  <c:v> 1424</c:v>
                </c:pt>
                <c:pt idx="75">
                  <c:v> 1425</c:v>
                </c:pt>
                <c:pt idx="76">
                  <c:v> 1426</c:v>
                </c:pt>
                <c:pt idx="77">
                  <c:v> 1427</c:v>
                </c:pt>
                <c:pt idx="78">
                  <c:v> 1428</c:v>
                </c:pt>
                <c:pt idx="79">
                  <c:v> 1429</c:v>
                </c:pt>
                <c:pt idx="80">
                  <c:v> 1430</c:v>
                </c:pt>
                <c:pt idx="81">
                  <c:v> 1431</c:v>
                </c:pt>
                <c:pt idx="82">
                  <c:v> 1432</c:v>
                </c:pt>
                <c:pt idx="83">
                  <c:v> 1433</c:v>
                </c:pt>
                <c:pt idx="84">
                  <c:v> 1434</c:v>
                </c:pt>
                <c:pt idx="85">
                  <c:v> 1435</c:v>
                </c:pt>
                <c:pt idx="86">
                  <c:v> 1436</c:v>
                </c:pt>
                <c:pt idx="87">
                  <c:v> 1437</c:v>
                </c:pt>
                <c:pt idx="88">
                  <c:v> 1438</c:v>
                </c:pt>
                <c:pt idx="89">
                  <c:v> 1439</c:v>
                </c:pt>
                <c:pt idx="90">
                  <c:v> 1440</c:v>
                </c:pt>
                <c:pt idx="91">
                  <c:v> 1441</c:v>
                </c:pt>
                <c:pt idx="92">
                  <c:v> 1442</c:v>
                </c:pt>
                <c:pt idx="93">
                  <c:v> 1443</c:v>
                </c:pt>
                <c:pt idx="94">
                  <c:v> 1444</c:v>
                </c:pt>
                <c:pt idx="95">
                  <c:v> 1445</c:v>
                </c:pt>
                <c:pt idx="96">
                  <c:v> 1446</c:v>
                </c:pt>
                <c:pt idx="97">
                  <c:v> 1447</c:v>
                </c:pt>
                <c:pt idx="98">
                  <c:v> 1448</c:v>
                </c:pt>
                <c:pt idx="99">
                  <c:v> 1449</c:v>
                </c:pt>
                <c:pt idx="100">
                  <c:v> 1450</c:v>
                </c:pt>
                <c:pt idx="101">
                  <c:v> 1451</c:v>
                </c:pt>
                <c:pt idx="102">
                  <c:v> 1452</c:v>
                </c:pt>
                <c:pt idx="103">
                  <c:v> 1453</c:v>
                </c:pt>
                <c:pt idx="104">
                  <c:v> 1454</c:v>
                </c:pt>
                <c:pt idx="105">
                  <c:v> 1455</c:v>
                </c:pt>
                <c:pt idx="106">
                  <c:v> 1456</c:v>
                </c:pt>
                <c:pt idx="107">
                  <c:v> 1457</c:v>
                </c:pt>
                <c:pt idx="108">
                  <c:v> 1458</c:v>
                </c:pt>
                <c:pt idx="109">
                  <c:v> 1459</c:v>
                </c:pt>
                <c:pt idx="110">
                  <c:v> 1460</c:v>
                </c:pt>
                <c:pt idx="111">
                  <c:v> 1461</c:v>
                </c:pt>
                <c:pt idx="112">
                  <c:v> 1462</c:v>
                </c:pt>
                <c:pt idx="113">
                  <c:v> 1463</c:v>
                </c:pt>
                <c:pt idx="114">
                  <c:v> 1464</c:v>
                </c:pt>
                <c:pt idx="115">
                  <c:v> 1465</c:v>
                </c:pt>
                <c:pt idx="116">
                  <c:v> 1466</c:v>
                </c:pt>
                <c:pt idx="117">
                  <c:v> 1467</c:v>
                </c:pt>
                <c:pt idx="118">
                  <c:v> 1468</c:v>
                </c:pt>
                <c:pt idx="119">
                  <c:v> 1469</c:v>
                </c:pt>
                <c:pt idx="120">
                  <c:v> 1470</c:v>
                </c:pt>
                <c:pt idx="121">
                  <c:v> 1471</c:v>
                </c:pt>
                <c:pt idx="122">
                  <c:v> 1472</c:v>
                </c:pt>
                <c:pt idx="123">
                  <c:v> 1473</c:v>
                </c:pt>
                <c:pt idx="124">
                  <c:v> 1474</c:v>
                </c:pt>
                <c:pt idx="125">
                  <c:v> 1475</c:v>
                </c:pt>
                <c:pt idx="126">
                  <c:v> 1476</c:v>
                </c:pt>
                <c:pt idx="127">
                  <c:v> 1477</c:v>
                </c:pt>
                <c:pt idx="128">
                  <c:v> 1478</c:v>
                </c:pt>
                <c:pt idx="129">
                  <c:v> 1479</c:v>
                </c:pt>
                <c:pt idx="130">
                  <c:v> 1480</c:v>
                </c:pt>
                <c:pt idx="131">
                  <c:v> 1481</c:v>
                </c:pt>
                <c:pt idx="132">
                  <c:v> 1482</c:v>
                </c:pt>
                <c:pt idx="133">
                  <c:v> 1483</c:v>
                </c:pt>
                <c:pt idx="134">
                  <c:v> 1484</c:v>
                </c:pt>
                <c:pt idx="135">
                  <c:v> 1485</c:v>
                </c:pt>
                <c:pt idx="136">
                  <c:v> 1486</c:v>
                </c:pt>
                <c:pt idx="137">
                  <c:v> 1487</c:v>
                </c:pt>
                <c:pt idx="138">
                  <c:v> 1488</c:v>
                </c:pt>
                <c:pt idx="139">
                  <c:v> 1489</c:v>
                </c:pt>
                <c:pt idx="140">
                  <c:v> 1490</c:v>
                </c:pt>
                <c:pt idx="141">
                  <c:v> 1491</c:v>
                </c:pt>
                <c:pt idx="142">
                  <c:v> 1492</c:v>
                </c:pt>
                <c:pt idx="143">
                  <c:v> 1493</c:v>
                </c:pt>
                <c:pt idx="144">
                  <c:v> 1494</c:v>
                </c:pt>
                <c:pt idx="145">
                  <c:v> 1495</c:v>
                </c:pt>
                <c:pt idx="146">
                  <c:v> 1496</c:v>
                </c:pt>
                <c:pt idx="147">
                  <c:v> 1497</c:v>
                </c:pt>
                <c:pt idx="148">
                  <c:v> 1498</c:v>
                </c:pt>
                <c:pt idx="149">
                  <c:v> 1499</c:v>
                </c:pt>
                <c:pt idx="150">
                  <c:v> 1500</c:v>
                </c:pt>
              </c:strCache>
            </c:strRef>
          </c:cat>
          <c:val>
            <c:numRef>
              <c:f>'Enter Data 1'!$K$1353:$K$1503</c:f>
              <c:numCache>
                <c:formatCode>General</c:formatCode>
                <c:ptCount val="151"/>
              </c:numCache>
            </c:numRef>
          </c:val>
          <c:smooth val="0"/>
          <c:extLst>
            <c:ext xmlns:c16="http://schemas.microsoft.com/office/drawing/2014/chart" uri="{C3380CC4-5D6E-409C-BE32-E72D297353CC}">
              <c16:uniqueId val="{00000003-F95A-7449-96DC-14502AA0150E}"/>
            </c:ext>
          </c:extLst>
        </c:ser>
        <c:ser>
          <c:idx val="3"/>
          <c:order val="3"/>
          <c:spPr>
            <a:ln w="12700" cap="rnd">
              <a:noFill/>
              <a:round/>
            </a:ln>
            <a:effectLst/>
          </c:spPr>
          <c:marker>
            <c:symbol val="circle"/>
            <c:size val="4"/>
            <c:spPr>
              <a:solidFill>
                <a:schemeClr val="accent6">
                  <a:lumMod val="60000"/>
                  <a:lumOff val="40000"/>
                </a:schemeClr>
              </a:solidFill>
              <a:ln w="3175">
                <a:solidFill>
                  <a:schemeClr val="accent6">
                    <a:lumMod val="60000"/>
                    <a:lumOff val="40000"/>
                  </a:schemeClr>
                </a:solidFill>
              </a:ln>
              <a:effectLst/>
            </c:spPr>
          </c:marker>
          <c:cat>
            <c:strRef>
              <c:f>'Enter Data 1'!$B$1353:$C$1503</c:f>
              <c:strCache>
                <c:ptCount val="151"/>
                <c:pt idx="0">
                  <c:v> 1350</c:v>
                </c:pt>
                <c:pt idx="1">
                  <c:v> 1351</c:v>
                </c:pt>
                <c:pt idx="2">
                  <c:v> 1352</c:v>
                </c:pt>
                <c:pt idx="3">
                  <c:v> 1353</c:v>
                </c:pt>
                <c:pt idx="4">
                  <c:v> 1354</c:v>
                </c:pt>
                <c:pt idx="5">
                  <c:v> 1355</c:v>
                </c:pt>
                <c:pt idx="6">
                  <c:v> 1356</c:v>
                </c:pt>
                <c:pt idx="7">
                  <c:v> 1357</c:v>
                </c:pt>
                <c:pt idx="8">
                  <c:v> 1358</c:v>
                </c:pt>
                <c:pt idx="9">
                  <c:v> 1359</c:v>
                </c:pt>
                <c:pt idx="10">
                  <c:v> 1360</c:v>
                </c:pt>
                <c:pt idx="11">
                  <c:v> 1361</c:v>
                </c:pt>
                <c:pt idx="12">
                  <c:v> 1362</c:v>
                </c:pt>
                <c:pt idx="13">
                  <c:v> 1363</c:v>
                </c:pt>
                <c:pt idx="14">
                  <c:v> 1364</c:v>
                </c:pt>
                <c:pt idx="15">
                  <c:v> 1365</c:v>
                </c:pt>
                <c:pt idx="16">
                  <c:v> 1366</c:v>
                </c:pt>
                <c:pt idx="17">
                  <c:v> 1367</c:v>
                </c:pt>
                <c:pt idx="18">
                  <c:v> 1368</c:v>
                </c:pt>
                <c:pt idx="19">
                  <c:v> 1369</c:v>
                </c:pt>
                <c:pt idx="20">
                  <c:v> 1370</c:v>
                </c:pt>
                <c:pt idx="21">
                  <c:v> 1371</c:v>
                </c:pt>
                <c:pt idx="22">
                  <c:v> 1372</c:v>
                </c:pt>
                <c:pt idx="23">
                  <c:v> 1373</c:v>
                </c:pt>
                <c:pt idx="24">
                  <c:v> 1374</c:v>
                </c:pt>
                <c:pt idx="25">
                  <c:v> 1375</c:v>
                </c:pt>
                <c:pt idx="26">
                  <c:v> 1376</c:v>
                </c:pt>
                <c:pt idx="27">
                  <c:v> 1377</c:v>
                </c:pt>
                <c:pt idx="28">
                  <c:v> 1378</c:v>
                </c:pt>
                <c:pt idx="29">
                  <c:v> 1379</c:v>
                </c:pt>
                <c:pt idx="30">
                  <c:v> 1380</c:v>
                </c:pt>
                <c:pt idx="31">
                  <c:v> 1381</c:v>
                </c:pt>
                <c:pt idx="32">
                  <c:v> 1382</c:v>
                </c:pt>
                <c:pt idx="33">
                  <c:v> 1383</c:v>
                </c:pt>
                <c:pt idx="34">
                  <c:v> 1384</c:v>
                </c:pt>
                <c:pt idx="35">
                  <c:v> 1385</c:v>
                </c:pt>
                <c:pt idx="36">
                  <c:v> 1386</c:v>
                </c:pt>
                <c:pt idx="37">
                  <c:v> 1387</c:v>
                </c:pt>
                <c:pt idx="38">
                  <c:v> 1388</c:v>
                </c:pt>
                <c:pt idx="39">
                  <c:v> 1389</c:v>
                </c:pt>
                <c:pt idx="40">
                  <c:v> 1390</c:v>
                </c:pt>
                <c:pt idx="41">
                  <c:v> 1391</c:v>
                </c:pt>
                <c:pt idx="42">
                  <c:v> 1392</c:v>
                </c:pt>
                <c:pt idx="43">
                  <c:v> 1393</c:v>
                </c:pt>
                <c:pt idx="44">
                  <c:v> 1394</c:v>
                </c:pt>
                <c:pt idx="45">
                  <c:v> 1395</c:v>
                </c:pt>
                <c:pt idx="46">
                  <c:v> 1396</c:v>
                </c:pt>
                <c:pt idx="47">
                  <c:v> 1397</c:v>
                </c:pt>
                <c:pt idx="48">
                  <c:v> 1398</c:v>
                </c:pt>
                <c:pt idx="49">
                  <c:v> 1399</c:v>
                </c:pt>
                <c:pt idx="50">
                  <c:v> 1400</c:v>
                </c:pt>
                <c:pt idx="51">
                  <c:v> 1401</c:v>
                </c:pt>
                <c:pt idx="52">
                  <c:v> 1402</c:v>
                </c:pt>
                <c:pt idx="53">
                  <c:v> 1403</c:v>
                </c:pt>
                <c:pt idx="54">
                  <c:v> 1404</c:v>
                </c:pt>
                <c:pt idx="55">
                  <c:v> 1405</c:v>
                </c:pt>
                <c:pt idx="56">
                  <c:v> 1406</c:v>
                </c:pt>
                <c:pt idx="57">
                  <c:v> 1407</c:v>
                </c:pt>
                <c:pt idx="58">
                  <c:v> 1408</c:v>
                </c:pt>
                <c:pt idx="59">
                  <c:v> 1409</c:v>
                </c:pt>
                <c:pt idx="60">
                  <c:v> 1410</c:v>
                </c:pt>
                <c:pt idx="61">
                  <c:v> 1411</c:v>
                </c:pt>
                <c:pt idx="62">
                  <c:v> 1412</c:v>
                </c:pt>
                <c:pt idx="63">
                  <c:v> 1413</c:v>
                </c:pt>
                <c:pt idx="64">
                  <c:v> 1414</c:v>
                </c:pt>
                <c:pt idx="65">
                  <c:v> 1415</c:v>
                </c:pt>
                <c:pt idx="66">
                  <c:v> 1416</c:v>
                </c:pt>
                <c:pt idx="67">
                  <c:v> 1417</c:v>
                </c:pt>
                <c:pt idx="68">
                  <c:v> 1418</c:v>
                </c:pt>
                <c:pt idx="69">
                  <c:v> 1419</c:v>
                </c:pt>
                <c:pt idx="70">
                  <c:v> 1420</c:v>
                </c:pt>
                <c:pt idx="71">
                  <c:v> 1421</c:v>
                </c:pt>
                <c:pt idx="72">
                  <c:v> 1422</c:v>
                </c:pt>
                <c:pt idx="73">
                  <c:v> 1423</c:v>
                </c:pt>
                <c:pt idx="74">
                  <c:v> 1424</c:v>
                </c:pt>
                <c:pt idx="75">
                  <c:v> 1425</c:v>
                </c:pt>
                <c:pt idx="76">
                  <c:v> 1426</c:v>
                </c:pt>
                <c:pt idx="77">
                  <c:v> 1427</c:v>
                </c:pt>
                <c:pt idx="78">
                  <c:v> 1428</c:v>
                </c:pt>
                <c:pt idx="79">
                  <c:v> 1429</c:v>
                </c:pt>
                <c:pt idx="80">
                  <c:v> 1430</c:v>
                </c:pt>
                <c:pt idx="81">
                  <c:v> 1431</c:v>
                </c:pt>
                <c:pt idx="82">
                  <c:v> 1432</c:v>
                </c:pt>
                <c:pt idx="83">
                  <c:v> 1433</c:v>
                </c:pt>
                <c:pt idx="84">
                  <c:v> 1434</c:v>
                </c:pt>
                <c:pt idx="85">
                  <c:v> 1435</c:v>
                </c:pt>
                <c:pt idx="86">
                  <c:v> 1436</c:v>
                </c:pt>
                <c:pt idx="87">
                  <c:v> 1437</c:v>
                </c:pt>
                <c:pt idx="88">
                  <c:v> 1438</c:v>
                </c:pt>
                <c:pt idx="89">
                  <c:v> 1439</c:v>
                </c:pt>
                <c:pt idx="90">
                  <c:v> 1440</c:v>
                </c:pt>
                <c:pt idx="91">
                  <c:v> 1441</c:v>
                </c:pt>
                <c:pt idx="92">
                  <c:v> 1442</c:v>
                </c:pt>
                <c:pt idx="93">
                  <c:v> 1443</c:v>
                </c:pt>
                <c:pt idx="94">
                  <c:v> 1444</c:v>
                </c:pt>
                <c:pt idx="95">
                  <c:v> 1445</c:v>
                </c:pt>
                <c:pt idx="96">
                  <c:v> 1446</c:v>
                </c:pt>
                <c:pt idx="97">
                  <c:v> 1447</c:v>
                </c:pt>
                <c:pt idx="98">
                  <c:v> 1448</c:v>
                </c:pt>
                <c:pt idx="99">
                  <c:v> 1449</c:v>
                </c:pt>
                <c:pt idx="100">
                  <c:v> 1450</c:v>
                </c:pt>
                <c:pt idx="101">
                  <c:v> 1451</c:v>
                </c:pt>
                <c:pt idx="102">
                  <c:v> 1452</c:v>
                </c:pt>
                <c:pt idx="103">
                  <c:v> 1453</c:v>
                </c:pt>
                <c:pt idx="104">
                  <c:v> 1454</c:v>
                </c:pt>
                <c:pt idx="105">
                  <c:v> 1455</c:v>
                </c:pt>
                <c:pt idx="106">
                  <c:v> 1456</c:v>
                </c:pt>
                <c:pt idx="107">
                  <c:v> 1457</c:v>
                </c:pt>
                <c:pt idx="108">
                  <c:v> 1458</c:v>
                </c:pt>
                <c:pt idx="109">
                  <c:v> 1459</c:v>
                </c:pt>
                <c:pt idx="110">
                  <c:v> 1460</c:v>
                </c:pt>
                <c:pt idx="111">
                  <c:v> 1461</c:v>
                </c:pt>
                <c:pt idx="112">
                  <c:v> 1462</c:v>
                </c:pt>
                <c:pt idx="113">
                  <c:v> 1463</c:v>
                </c:pt>
                <c:pt idx="114">
                  <c:v> 1464</c:v>
                </c:pt>
                <c:pt idx="115">
                  <c:v> 1465</c:v>
                </c:pt>
                <c:pt idx="116">
                  <c:v> 1466</c:v>
                </c:pt>
                <c:pt idx="117">
                  <c:v> 1467</c:v>
                </c:pt>
                <c:pt idx="118">
                  <c:v> 1468</c:v>
                </c:pt>
                <c:pt idx="119">
                  <c:v> 1469</c:v>
                </c:pt>
                <c:pt idx="120">
                  <c:v> 1470</c:v>
                </c:pt>
                <c:pt idx="121">
                  <c:v> 1471</c:v>
                </c:pt>
                <c:pt idx="122">
                  <c:v> 1472</c:v>
                </c:pt>
                <c:pt idx="123">
                  <c:v> 1473</c:v>
                </c:pt>
                <c:pt idx="124">
                  <c:v> 1474</c:v>
                </c:pt>
                <c:pt idx="125">
                  <c:v> 1475</c:v>
                </c:pt>
                <c:pt idx="126">
                  <c:v> 1476</c:v>
                </c:pt>
                <c:pt idx="127">
                  <c:v> 1477</c:v>
                </c:pt>
                <c:pt idx="128">
                  <c:v> 1478</c:v>
                </c:pt>
                <c:pt idx="129">
                  <c:v> 1479</c:v>
                </c:pt>
                <c:pt idx="130">
                  <c:v> 1480</c:v>
                </c:pt>
                <c:pt idx="131">
                  <c:v> 1481</c:v>
                </c:pt>
                <c:pt idx="132">
                  <c:v> 1482</c:v>
                </c:pt>
                <c:pt idx="133">
                  <c:v> 1483</c:v>
                </c:pt>
                <c:pt idx="134">
                  <c:v> 1484</c:v>
                </c:pt>
                <c:pt idx="135">
                  <c:v> 1485</c:v>
                </c:pt>
                <c:pt idx="136">
                  <c:v> 1486</c:v>
                </c:pt>
                <c:pt idx="137">
                  <c:v> 1487</c:v>
                </c:pt>
                <c:pt idx="138">
                  <c:v> 1488</c:v>
                </c:pt>
                <c:pt idx="139">
                  <c:v> 1489</c:v>
                </c:pt>
                <c:pt idx="140">
                  <c:v> 1490</c:v>
                </c:pt>
                <c:pt idx="141">
                  <c:v> 1491</c:v>
                </c:pt>
                <c:pt idx="142">
                  <c:v> 1492</c:v>
                </c:pt>
                <c:pt idx="143">
                  <c:v> 1493</c:v>
                </c:pt>
                <c:pt idx="144">
                  <c:v> 1494</c:v>
                </c:pt>
                <c:pt idx="145">
                  <c:v> 1495</c:v>
                </c:pt>
                <c:pt idx="146">
                  <c:v> 1496</c:v>
                </c:pt>
                <c:pt idx="147">
                  <c:v> 1497</c:v>
                </c:pt>
                <c:pt idx="148">
                  <c:v> 1498</c:v>
                </c:pt>
                <c:pt idx="149">
                  <c:v> 1499</c:v>
                </c:pt>
                <c:pt idx="150">
                  <c:v> 1500</c:v>
                </c:pt>
              </c:strCache>
            </c:strRef>
          </c:cat>
          <c:val>
            <c:numRef>
              <c:f>'Enter Data 1'!$L$1353:$L$1503</c:f>
              <c:numCache>
                <c:formatCode>General</c:formatCode>
                <c:ptCount val="151"/>
              </c:numCache>
            </c:numRef>
          </c:val>
          <c:smooth val="0"/>
          <c:extLst>
            <c:ext xmlns:c16="http://schemas.microsoft.com/office/drawing/2014/chart" uri="{C3380CC4-5D6E-409C-BE32-E72D297353CC}">
              <c16:uniqueId val="{00000004-F95A-7449-96DC-14502AA0150E}"/>
            </c:ext>
          </c:extLst>
        </c:ser>
        <c:ser>
          <c:idx val="4"/>
          <c:order val="4"/>
          <c:spPr>
            <a:ln w="12700" cap="rnd">
              <a:noFill/>
              <a:round/>
            </a:ln>
            <a:effectLst/>
          </c:spPr>
          <c:marker>
            <c:symbol val="circle"/>
            <c:size val="4"/>
            <c:spPr>
              <a:noFill/>
              <a:ln w="3175">
                <a:solidFill>
                  <a:schemeClr val="accent6">
                    <a:lumMod val="60000"/>
                    <a:lumOff val="40000"/>
                  </a:schemeClr>
                </a:solidFill>
              </a:ln>
              <a:effectLst/>
            </c:spPr>
          </c:marker>
          <c:cat>
            <c:strRef>
              <c:f>'Enter Data 1'!$B$1353:$C$1503</c:f>
              <c:strCache>
                <c:ptCount val="151"/>
                <c:pt idx="0">
                  <c:v> 1350</c:v>
                </c:pt>
                <c:pt idx="1">
                  <c:v> 1351</c:v>
                </c:pt>
                <c:pt idx="2">
                  <c:v> 1352</c:v>
                </c:pt>
                <c:pt idx="3">
                  <c:v> 1353</c:v>
                </c:pt>
                <c:pt idx="4">
                  <c:v> 1354</c:v>
                </c:pt>
                <c:pt idx="5">
                  <c:v> 1355</c:v>
                </c:pt>
                <c:pt idx="6">
                  <c:v> 1356</c:v>
                </c:pt>
                <c:pt idx="7">
                  <c:v> 1357</c:v>
                </c:pt>
                <c:pt idx="8">
                  <c:v> 1358</c:v>
                </c:pt>
                <c:pt idx="9">
                  <c:v> 1359</c:v>
                </c:pt>
                <c:pt idx="10">
                  <c:v> 1360</c:v>
                </c:pt>
                <c:pt idx="11">
                  <c:v> 1361</c:v>
                </c:pt>
                <c:pt idx="12">
                  <c:v> 1362</c:v>
                </c:pt>
                <c:pt idx="13">
                  <c:v> 1363</c:v>
                </c:pt>
                <c:pt idx="14">
                  <c:v> 1364</c:v>
                </c:pt>
                <c:pt idx="15">
                  <c:v> 1365</c:v>
                </c:pt>
                <c:pt idx="16">
                  <c:v> 1366</c:v>
                </c:pt>
                <c:pt idx="17">
                  <c:v> 1367</c:v>
                </c:pt>
                <c:pt idx="18">
                  <c:v> 1368</c:v>
                </c:pt>
                <c:pt idx="19">
                  <c:v> 1369</c:v>
                </c:pt>
                <c:pt idx="20">
                  <c:v> 1370</c:v>
                </c:pt>
                <c:pt idx="21">
                  <c:v> 1371</c:v>
                </c:pt>
                <c:pt idx="22">
                  <c:v> 1372</c:v>
                </c:pt>
                <c:pt idx="23">
                  <c:v> 1373</c:v>
                </c:pt>
                <c:pt idx="24">
                  <c:v> 1374</c:v>
                </c:pt>
                <c:pt idx="25">
                  <c:v> 1375</c:v>
                </c:pt>
                <c:pt idx="26">
                  <c:v> 1376</c:v>
                </c:pt>
                <c:pt idx="27">
                  <c:v> 1377</c:v>
                </c:pt>
                <c:pt idx="28">
                  <c:v> 1378</c:v>
                </c:pt>
                <c:pt idx="29">
                  <c:v> 1379</c:v>
                </c:pt>
                <c:pt idx="30">
                  <c:v> 1380</c:v>
                </c:pt>
                <c:pt idx="31">
                  <c:v> 1381</c:v>
                </c:pt>
                <c:pt idx="32">
                  <c:v> 1382</c:v>
                </c:pt>
                <c:pt idx="33">
                  <c:v> 1383</c:v>
                </c:pt>
                <c:pt idx="34">
                  <c:v> 1384</c:v>
                </c:pt>
                <c:pt idx="35">
                  <c:v> 1385</c:v>
                </c:pt>
                <c:pt idx="36">
                  <c:v> 1386</c:v>
                </c:pt>
                <c:pt idx="37">
                  <c:v> 1387</c:v>
                </c:pt>
                <c:pt idx="38">
                  <c:v> 1388</c:v>
                </c:pt>
                <c:pt idx="39">
                  <c:v> 1389</c:v>
                </c:pt>
                <c:pt idx="40">
                  <c:v> 1390</c:v>
                </c:pt>
                <c:pt idx="41">
                  <c:v> 1391</c:v>
                </c:pt>
                <c:pt idx="42">
                  <c:v> 1392</c:v>
                </c:pt>
                <c:pt idx="43">
                  <c:v> 1393</c:v>
                </c:pt>
                <c:pt idx="44">
                  <c:v> 1394</c:v>
                </c:pt>
                <c:pt idx="45">
                  <c:v> 1395</c:v>
                </c:pt>
                <c:pt idx="46">
                  <c:v> 1396</c:v>
                </c:pt>
                <c:pt idx="47">
                  <c:v> 1397</c:v>
                </c:pt>
                <c:pt idx="48">
                  <c:v> 1398</c:v>
                </c:pt>
                <c:pt idx="49">
                  <c:v> 1399</c:v>
                </c:pt>
                <c:pt idx="50">
                  <c:v> 1400</c:v>
                </c:pt>
                <c:pt idx="51">
                  <c:v> 1401</c:v>
                </c:pt>
                <c:pt idx="52">
                  <c:v> 1402</c:v>
                </c:pt>
                <c:pt idx="53">
                  <c:v> 1403</c:v>
                </c:pt>
                <c:pt idx="54">
                  <c:v> 1404</c:v>
                </c:pt>
                <c:pt idx="55">
                  <c:v> 1405</c:v>
                </c:pt>
                <c:pt idx="56">
                  <c:v> 1406</c:v>
                </c:pt>
                <c:pt idx="57">
                  <c:v> 1407</c:v>
                </c:pt>
                <c:pt idx="58">
                  <c:v> 1408</c:v>
                </c:pt>
                <c:pt idx="59">
                  <c:v> 1409</c:v>
                </c:pt>
                <c:pt idx="60">
                  <c:v> 1410</c:v>
                </c:pt>
                <c:pt idx="61">
                  <c:v> 1411</c:v>
                </c:pt>
                <c:pt idx="62">
                  <c:v> 1412</c:v>
                </c:pt>
                <c:pt idx="63">
                  <c:v> 1413</c:v>
                </c:pt>
                <c:pt idx="64">
                  <c:v> 1414</c:v>
                </c:pt>
                <c:pt idx="65">
                  <c:v> 1415</c:v>
                </c:pt>
                <c:pt idx="66">
                  <c:v> 1416</c:v>
                </c:pt>
                <c:pt idx="67">
                  <c:v> 1417</c:v>
                </c:pt>
                <c:pt idx="68">
                  <c:v> 1418</c:v>
                </c:pt>
                <c:pt idx="69">
                  <c:v> 1419</c:v>
                </c:pt>
                <c:pt idx="70">
                  <c:v> 1420</c:v>
                </c:pt>
                <c:pt idx="71">
                  <c:v> 1421</c:v>
                </c:pt>
                <c:pt idx="72">
                  <c:v> 1422</c:v>
                </c:pt>
                <c:pt idx="73">
                  <c:v> 1423</c:v>
                </c:pt>
                <c:pt idx="74">
                  <c:v> 1424</c:v>
                </c:pt>
                <c:pt idx="75">
                  <c:v> 1425</c:v>
                </c:pt>
                <c:pt idx="76">
                  <c:v> 1426</c:v>
                </c:pt>
                <c:pt idx="77">
                  <c:v> 1427</c:v>
                </c:pt>
                <c:pt idx="78">
                  <c:v> 1428</c:v>
                </c:pt>
                <c:pt idx="79">
                  <c:v> 1429</c:v>
                </c:pt>
                <c:pt idx="80">
                  <c:v> 1430</c:v>
                </c:pt>
                <c:pt idx="81">
                  <c:v> 1431</c:v>
                </c:pt>
                <c:pt idx="82">
                  <c:v> 1432</c:v>
                </c:pt>
                <c:pt idx="83">
                  <c:v> 1433</c:v>
                </c:pt>
                <c:pt idx="84">
                  <c:v> 1434</c:v>
                </c:pt>
                <c:pt idx="85">
                  <c:v> 1435</c:v>
                </c:pt>
                <c:pt idx="86">
                  <c:v> 1436</c:v>
                </c:pt>
                <c:pt idx="87">
                  <c:v> 1437</c:v>
                </c:pt>
                <c:pt idx="88">
                  <c:v> 1438</c:v>
                </c:pt>
                <c:pt idx="89">
                  <c:v> 1439</c:v>
                </c:pt>
                <c:pt idx="90">
                  <c:v> 1440</c:v>
                </c:pt>
                <c:pt idx="91">
                  <c:v> 1441</c:v>
                </c:pt>
                <c:pt idx="92">
                  <c:v> 1442</c:v>
                </c:pt>
                <c:pt idx="93">
                  <c:v> 1443</c:v>
                </c:pt>
                <c:pt idx="94">
                  <c:v> 1444</c:v>
                </c:pt>
                <c:pt idx="95">
                  <c:v> 1445</c:v>
                </c:pt>
                <c:pt idx="96">
                  <c:v> 1446</c:v>
                </c:pt>
                <c:pt idx="97">
                  <c:v> 1447</c:v>
                </c:pt>
                <c:pt idx="98">
                  <c:v> 1448</c:v>
                </c:pt>
                <c:pt idx="99">
                  <c:v> 1449</c:v>
                </c:pt>
                <c:pt idx="100">
                  <c:v> 1450</c:v>
                </c:pt>
                <c:pt idx="101">
                  <c:v> 1451</c:v>
                </c:pt>
                <c:pt idx="102">
                  <c:v> 1452</c:v>
                </c:pt>
                <c:pt idx="103">
                  <c:v> 1453</c:v>
                </c:pt>
                <c:pt idx="104">
                  <c:v> 1454</c:v>
                </c:pt>
                <c:pt idx="105">
                  <c:v> 1455</c:v>
                </c:pt>
                <c:pt idx="106">
                  <c:v> 1456</c:v>
                </c:pt>
                <c:pt idx="107">
                  <c:v> 1457</c:v>
                </c:pt>
                <c:pt idx="108">
                  <c:v> 1458</c:v>
                </c:pt>
                <c:pt idx="109">
                  <c:v> 1459</c:v>
                </c:pt>
                <c:pt idx="110">
                  <c:v> 1460</c:v>
                </c:pt>
                <c:pt idx="111">
                  <c:v> 1461</c:v>
                </c:pt>
                <c:pt idx="112">
                  <c:v> 1462</c:v>
                </c:pt>
                <c:pt idx="113">
                  <c:v> 1463</c:v>
                </c:pt>
                <c:pt idx="114">
                  <c:v> 1464</c:v>
                </c:pt>
                <c:pt idx="115">
                  <c:v> 1465</c:v>
                </c:pt>
                <c:pt idx="116">
                  <c:v> 1466</c:v>
                </c:pt>
                <c:pt idx="117">
                  <c:v> 1467</c:v>
                </c:pt>
                <c:pt idx="118">
                  <c:v> 1468</c:v>
                </c:pt>
                <c:pt idx="119">
                  <c:v> 1469</c:v>
                </c:pt>
                <c:pt idx="120">
                  <c:v> 1470</c:v>
                </c:pt>
                <c:pt idx="121">
                  <c:v> 1471</c:v>
                </c:pt>
                <c:pt idx="122">
                  <c:v> 1472</c:v>
                </c:pt>
                <c:pt idx="123">
                  <c:v> 1473</c:v>
                </c:pt>
                <c:pt idx="124">
                  <c:v> 1474</c:v>
                </c:pt>
                <c:pt idx="125">
                  <c:v> 1475</c:v>
                </c:pt>
                <c:pt idx="126">
                  <c:v> 1476</c:v>
                </c:pt>
                <c:pt idx="127">
                  <c:v> 1477</c:v>
                </c:pt>
                <c:pt idx="128">
                  <c:v> 1478</c:v>
                </c:pt>
                <c:pt idx="129">
                  <c:v> 1479</c:v>
                </c:pt>
                <c:pt idx="130">
                  <c:v> 1480</c:v>
                </c:pt>
                <c:pt idx="131">
                  <c:v> 1481</c:v>
                </c:pt>
                <c:pt idx="132">
                  <c:v> 1482</c:v>
                </c:pt>
                <c:pt idx="133">
                  <c:v> 1483</c:v>
                </c:pt>
                <c:pt idx="134">
                  <c:v> 1484</c:v>
                </c:pt>
                <c:pt idx="135">
                  <c:v> 1485</c:v>
                </c:pt>
                <c:pt idx="136">
                  <c:v> 1486</c:v>
                </c:pt>
                <c:pt idx="137">
                  <c:v> 1487</c:v>
                </c:pt>
                <c:pt idx="138">
                  <c:v> 1488</c:v>
                </c:pt>
                <c:pt idx="139">
                  <c:v> 1489</c:v>
                </c:pt>
                <c:pt idx="140">
                  <c:v> 1490</c:v>
                </c:pt>
                <c:pt idx="141">
                  <c:v> 1491</c:v>
                </c:pt>
                <c:pt idx="142">
                  <c:v> 1492</c:v>
                </c:pt>
                <c:pt idx="143">
                  <c:v> 1493</c:v>
                </c:pt>
                <c:pt idx="144">
                  <c:v> 1494</c:v>
                </c:pt>
                <c:pt idx="145">
                  <c:v> 1495</c:v>
                </c:pt>
                <c:pt idx="146">
                  <c:v> 1496</c:v>
                </c:pt>
                <c:pt idx="147">
                  <c:v> 1497</c:v>
                </c:pt>
                <c:pt idx="148">
                  <c:v> 1498</c:v>
                </c:pt>
                <c:pt idx="149">
                  <c:v> 1499</c:v>
                </c:pt>
                <c:pt idx="150">
                  <c:v> 1500</c:v>
                </c:pt>
              </c:strCache>
            </c:strRef>
          </c:cat>
          <c:val>
            <c:numRef>
              <c:f>'Enter Data 1'!$M$1353:$M$1503</c:f>
              <c:numCache>
                <c:formatCode>General</c:formatCode>
                <c:ptCount val="151"/>
              </c:numCache>
            </c:numRef>
          </c:val>
          <c:smooth val="0"/>
          <c:extLst>
            <c:ext xmlns:c16="http://schemas.microsoft.com/office/drawing/2014/chart" uri="{C3380CC4-5D6E-409C-BE32-E72D297353CC}">
              <c16:uniqueId val="{00000005-F95A-7449-96DC-14502AA0150E}"/>
            </c:ext>
          </c:extLst>
        </c:ser>
        <c:ser>
          <c:idx val="5"/>
          <c:order val="5"/>
          <c:spPr>
            <a:ln w="28575" cap="rnd">
              <a:noFill/>
              <a:round/>
            </a:ln>
            <a:effectLst/>
          </c:spPr>
          <c:marker>
            <c:symbol val="circle"/>
            <c:size val="4"/>
            <c:spPr>
              <a:solidFill>
                <a:schemeClr val="accent6">
                  <a:lumMod val="60000"/>
                  <a:lumOff val="40000"/>
                </a:schemeClr>
              </a:solidFill>
              <a:ln w="3175">
                <a:solidFill>
                  <a:schemeClr val="accent6">
                    <a:lumMod val="40000"/>
                    <a:lumOff val="60000"/>
                  </a:schemeClr>
                </a:solidFill>
              </a:ln>
              <a:effectLst/>
            </c:spPr>
          </c:marker>
          <c:cat>
            <c:strRef>
              <c:f>'Enter Data 1'!$B$1353:$C$1503</c:f>
              <c:strCache>
                <c:ptCount val="151"/>
                <c:pt idx="0">
                  <c:v> 1350</c:v>
                </c:pt>
                <c:pt idx="1">
                  <c:v> 1351</c:v>
                </c:pt>
                <c:pt idx="2">
                  <c:v> 1352</c:v>
                </c:pt>
                <c:pt idx="3">
                  <c:v> 1353</c:v>
                </c:pt>
                <c:pt idx="4">
                  <c:v> 1354</c:v>
                </c:pt>
                <c:pt idx="5">
                  <c:v> 1355</c:v>
                </c:pt>
                <c:pt idx="6">
                  <c:v> 1356</c:v>
                </c:pt>
                <c:pt idx="7">
                  <c:v> 1357</c:v>
                </c:pt>
                <c:pt idx="8">
                  <c:v> 1358</c:v>
                </c:pt>
                <c:pt idx="9">
                  <c:v> 1359</c:v>
                </c:pt>
                <c:pt idx="10">
                  <c:v> 1360</c:v>
                </c:pt>
                <c:pt idx="11">
                  <c:v> 1361</c:v>
                </c:pt>
                <c:pt idx="12">
                  <c:v> 1362</c:v>
                </c:pt>
                <c:pt idx="13">
                  <c:v> 1363</c:v>
                </c:pt>
                <c:pt idx="14">
                  <c:v> 1364</c:v>
                </c:pt>
                <c:pt idx="15">
                  <c:v> 1365</c:v>
                </c:pt>
                <c:pt idx="16">
                  <c:v> 1366</c:v>
                </c:pt>
                <c:pt idx="17">
                  <c:v> 1367</c:v>
                </c:pt>
                <c:pt idx="18">
                  <c:v> 1368</c:v>
                </c:pt>
                <c:pt idx="19">
                  <c:v> 1369</c:v>
                </c:pt>
                <c:pt idx="20">
                  <c:v> 1370</c:v>
                </c:pt>
                <c:pt idx="21">
                  <c:v> 1371</c:v>
                </c:pt>
                <c:pt idx="22">
                  <c:v> 1372</c:v>
                </c:pt>
                <c:pt idx="23">
                  <c:v> 1373</c:v>
                </c:pt>
                <c:pt idx="24">
                  <c:v> 1374</c:v>
                </c:pt>
                <c:pt idx="25">
                  <c:v> 1375</c:v>
                </c:pt>
                <c:pt idx="26">
                  <c:v> 1376</c:v>
                </c:pt>
                <c:pt idx="27">
                  <c:v> 1377</c:v>
                </c:pt>
                <c:pt idx="28">
                  <c:v> 1378</c:v>
                </c:pt>
                <c:pt idx="29">
                  <c:v> 1379</c:v>
                </c:pt>
                <c:pt idx="30">
                  <c:v> 1380</c:v>
                </c:pt>
                <c:pt idx="31">
                  <c:v> 1381</c:v>
                </c:pt>
                <c:pt idx="32">
                  <c:v> 1382</c:v>
                </c:pt>
                <c:pt idx="33">
                  <c:v> 1383</c:v>
                </c:pt>
                <c:pt idx="34">
                  <c:v> 1384</c:v>
                </c:pt>
                <c:pt idx="35">
                  <c:v> 1385</c:v>
                </c:pt>
                <c:pt idx="36">
                  <c:v> 1386</c:v>
                </c:pt>
                <c:pt idx="37">
                  <c:v> 1387</c:v>
                </c:pt>
                <c:pt idx="38">
                  <c:v> 1388</c:v>
                </c:pt>
                <c:pt idx="39">
                  <c:v> 1389</c:v>
                </c:pt>
                <c:pt idx="40">
                  <c:v> 1390</c:v>
                </c:pt>
                <c:pt idx="41">
                  <c:v> 1391</c:v>
                </c:pt>
                <c:pt idx="42">
                  <c:v> 1392</c:v>
                </c:pt>
                <c:pt idx="43">
                  <c:v> 1393</c:v>
                </c:pt>
                <c:pt idx="44">
                  <c:v> 1394</c:v>
                </c:pt>
                <c:pt idx="45">
                  <c:v> 1395</c:v>
                </c:pt>
                <c:pt idx="46">
                  <c:v> 1396</c:v>
                </c:pt>
                <c:pt idx="47">
                  <c:v> 1397</c:v>
                </c:pt>
                <c:pt idx="48">
                  <c:v> 1398</c:v>
                </c:pt>
                <c:pt idx="49">
                  <c:v> 1399</c:v>
                </c:pt>
                <c:pt idx="50">
                  <c:v> 1400</c:v>
                </c:pt>
                <c:pt idx="51">
                  <c:v> 1401</c:v>
                </c:pt>
                <c:pt idx="52">
                  <c:v> 1402</c:v>
                </c:pt>
                <c:pt idx="53">
                  <c:v> 1403</c:v>
                </c:pt>
                <c:pt idx="54">
                  <c:v> 1404</c:v>
                </c:pt>
                <c:pt idx="55">
                  <c:v> 1405</c:v>
                </c:pt>
                <c:pt idx="56">
                  <c:v> 1406</c:v>
                </c:pt>
                <c:pt idx="57">
                  <c:v> 1407</c:v>
                </c:pt>
                <c:pt idx="58">
                  <c:v> 1408</c:v>
                </c:pt>
                <c:pt idx="59">
                  <c:v> 1409</c:v>
                </c:pt>
                <c:pt idx="60">
                  <c:v> 1410</c:v>
                </c:pt>
                <c:pt idx="61">
                  <c:v> 1411</c:v>
                </c:pt>
                <c:pt idx="62">
                  <c:v> 1412</c:v>
                </c:pt>
                <c:pt idx="63">
                  <c:v> 1413</c:v>
                </c:pt>
                <c:pt idx="64">
                  <c:v> 1414</c:v>
                </c:pt>
                <c:pt idx="65">
                  <c:v> 1415</c:v>
                </c:pt>
                <c:pt idx="66">
                  <c:v> 1416</c:v>
                </c:pt>
                <c:pt idx="67">
                  <c:v> 1417</c:v>
                </c:pt>
                <c:pt idx="68">
                  <c:v> 1418</c:v>
                </c:pt>
                <c:pt idx="69">
                  <c:v> 1419</c:v>
                </c:pt>
                <c:pt idx="70">
                  <c:v> 1420</c:v>
                </c:pt>
                <c:pt idx="71">
                  <c:v> 1421</c:v>
                </c:pt>
                <c:pt idx="72">
                  <c:v> 1422</c:v>
                </c:pt>
                <c:pt idx="73">
                  <c:v> 1423</c:v>
                </c:pt>
                <c:pt idx="74">
                  <c:v> 1424</c:v>
                </c:pt>
                <c:pt idx="75">
                  <c:v> 1425</c:v>
                </c:pt>
                <c:pt idx="76">
                  <c:v> 1426</c:v>
                </c:pt>
                <c:pt idx="77">
                  <c:v> 1427</c:v>
                </c:pt>
                <c:pt idx="78">
                  <c:v> 1428</c:v>
                </c:pt>
                <c:pt idx="79">
                  <c:v> 1429</c:v>
                </c:pt>
                <c:pt idx="80">
                  <c:v> 1430</c:v>
                </c:pt>
                <c:pt idx="81">
                  <c:v> 1431</c:v>
                </c:pt>
                <c:pt idx="82">
                  <c:v> 1432</c:v>
                </c:pt>
                <c:pt idx="83">
                  <c:v> 1433</c:v>
                </c:pt>
                <c:pt idx="84">
                  <c:v> 1434</c:v>
                </c:pt>
                <c:pt idx="85">
                  <c:v> 1435</c:v>
                </c:pt>
                <c:pt idx="86">
                  <c:v> 1436</c:v>
                </c:pt>
                <c:pt idx="87">
                  <c:v> 1437</c:v>
                </c:pt>
                <c:pt idx="88">
                  <c:v> 1438</c:v>
                </c:pt>
                <c:pt idx="89">
                  <c:v> 1439</c:v>
                </c:pt>
                <c:pt idx="90">
                  <c:v> 1440</c:v>
                </c:pt>
                <c:pt idx="91">
                  <c:v> 1441</c:v>
                </c:pt>
                <c:pt idx="92">
                  <c:v> 1442</c:v>
                </c:pt>
                <c:pt idx="93">
                  <c:v> 1443</c:v>
                </c:pt>
                <c:pt idx="94">
                  <c:v> 1444</c:v>
                </c:pt>
                <c:pt idx="95">
                  <c:v> 1445</c:v>
                </c:pt>
                <c:pt idx="96">
                  <c:v> 1446</c:v>
                </c:pt>
                <c:pt idx="97">
                  <c:v> 1447</c:v>
                </c:pt>
                <c:pt idx="98">
                  <c:v> 1448</c:v>
                </c:pt>
                <c:pt idx="99">
                  <c:v> 1449</c:v>
                </c:pt>
                <c:pt idx="100">
                  <c:v> 1450</c:v>
                </c:pt>
                <c:pt idx="101">
                  <c:v> 1451</c:v>
                </c:pt>
                <c:pt idx="102">
                  <c:v> 1452</c:v>
                </c:pt>
                <c:pt idx="103">
                  <c:v> 1453</c:v>
                </c:pt>
                <c:pt idx="104">
                  <c:v> 1454</c:v>
                </c:pt>
                <c:pt idx="105">
                  <c:v> 1455</c:v>
                </c:pt>
                <c:pt idx="106">
                  <c:v> 1456</c:v>
                </c:pt>
                <c:pt idx="107">
                  <c:v> 1457</c:v>
                </c:pt>
                <c:pt idx="108">
                  <c:v> 1458</c:v>
                </c:pt>
                <c:pt idx="109">
                  <c:v> 1459</c:v>
                </c:pt>
                <c:pt idx="110">
                  <c:v> 1460</c:v>
                </c:pt>
                <c:pt idx="111">
                  <c:v> 1461</c:v>
                </c:pt>
                <c:pt idx="112">
                  <c:v> 1462</c:v>
                </c:pt>
                <c:pt idx="113">
                  <c:v> 1463</c:v>
                </c:pt>
                <c:pt idx="114">
                  <c:v> 1464</c:v>
                </c:pt>
                <c:pt idx="115">
                  <c:v> 1465</c:v>
                </c:pt>
                <c:pt idx="116">
                  <c:v> 1466</c:v>
                </c:pt>
                <c:pt idx="117">
                  <c:v> 1467</c:v>
                </c:pt>
                <c:pt idx="118">
                  <c:v> 1468</c:v>
                </c:pt>
                <c:pt idx="119">
                  <c:v> 1469</c:v>
                </c:pt>
                <c:pt idx="120">
                  <c:v> 1470</c:v>
                </c:pt>
                <c:pt idx="121">
                  <c:v> 1471</c:v>
                </c:pt>
                <c:pt idx="122">
                  <c:v> 1472</c:v>
                </c:pt>
                <c:pt idx="123">
                  <c:v> 1473</c:v>
                </c:pt>
                <c:pt idx="124">
                  <c:v> 1474</c:v>
                </c:pt>
                <c:pt idx="125">
                  <c:v> 1475</c:v>
                </c:pt>
                <c:pt idx="126">
                  <c:v> 1476</c:v>
                </c:pt>
                <c:pt idx="127">
                  <c:v> 1477</c:v>
                </c:pt>
                <c:pt idx="128">
                  <c:v> 1478</c:v>
                </c:pt>
                <c:pt idx="129">
                  <c:v> 1479</c:v>
                </c:pt>
                <c:pt idx="130">
                  <c:v> 1480</c:v>
                </c:pt>
                <c:pt idx="131">
                  <c:v> 1481</c:v>
                </c:pt>
                <c:pt idx="132">
                  <c:v> 1482</c:v>
                </c:pt>
                <c:pt idx="133">
                  <c:v> 1483</c:v>
                </c:pt>
                <c:pt idx="134">
                  <c:v> 1484</c:v>
                </c:pt>
                <c:pt idx="135">
                  <c:v> 1485</c:v>
                </c:pt>
                <c:pt idx="136">
                  <c:v> 1486</c:v>
                </c:pt>
                <c:pt idx="137">
                  <c:v> 1487</c:v>
                </c:pt>
                <c:pt idx="138">
                  <c:v> 1488</c:v>
                </c:pt>
                <c:pt idx="139">
                  <c:v> 1489</c:v>
                </c:pt>
                <c:pt idx="140">
                  <c:v> 1490</c:v>
                </c:pt>
                <c:pt idx="141">
                  <c:v> 1491</c:v>
                </c:pt>
                <c:pt idx="142">
                  <c:v> 1492</c:v>
                </c:pt>
                <c:pt idx="143">
                  <c:v> 1493</c:v>
                </c:pt>
                <c:pt idx="144">
                  <c:v> 1494</c:v>
                </c:pt>
                <c:pt idx="145">
                  <c:v> 1495</c:v>
                </c:pt>
                <c:pt idx="146">
                  <c:v> 1496</c:v>
                </c:pt>
                <c:pt idx="147">
                  <c:v> 1497</c:v>
                </c:pt>
                <c:pt idx="148">
                  <c:v> 1498</c:v>
                </c:pt>
                <c:pt idx="149">
                  <c:v> 1499</c:v>
                </c:pt>
                <c:pt idx="150">
                  <c:v> 1500</c:v>
                </c:pt>
              </c:strCache>
            </c:strRef>
          </c:cat>
          <c:val>
            <c:numRef>
              <c:f>'Enter Data 1'!$N$1353:$N$1503</c:f>
              <c:numCache>
                <c:formatCode>General</c:formatCode>
                <c:ptCount val="151"/>
              </c:numCache>
            </c:numRef>
          </c:val>
          <c:smooth val="0"/>
          <c:extLst>
            <c:ext xmlns:c16="http://schemas.microsoft.com/office/drawing/2014/chart" uri="{C3380CC4-5D6E-409C-BE32-E72D297353CC}">
              <c16:uniqueId val="{00000006-F95A-7449-96DC-14502AA0150E}"/>
            </c:ext>
          </c:extLst>
        </c:ser>
        <c:ser>
          <c:idx val="6"/>
          <c:order val="6"/>
          <c:spPr>
            <a:ln w="12700" cap="rnd">
              <a:noFill/>
              <a:round/>
            </a:ln>
            <a:effectLst/>
          </c:spPr>
          <c:marker>
            <c:symbol val="circle"/>
            <c:size val="4"/>
            <c:spPr>
              <a:noFill/>
              <a:ln w="3175">
                <a:solidFill>
                  <a:schemeClr val="accent6">
                    <a:lumMod val="60000"/>
                    <a:lumOff val="40000"/>
                  </a:schemeClr>
                </a:solidFill>
              </a:ln>
              <a:effectLst/>
            </c:spPr>
          </c:marker>
          <c:cat>
            <c:strRef>
              <c:f>'Enter Data 1'!$B$1353:$C$1503</c:f>
              <c:strCache>
                <c:ptCount val="151"/>
                <c:pt idx="0">
                  <c:v> 1350</c:v>
                </c:pt>
                <c:pt idx="1">
                  <c:v> 1351</c:v>
                </c:pt>
                <c:pt idx="2">
                  <c:v> 1352</c:v>
                </c:pt>
                <c:pt idx="3">
                  <c:v> 1353</c:v>
                </c:pt>
                <c:pt idx="4">
                  <c:v> 1354</c:v>
                </c:pt>
                <c:pt idx="5">
                  <c:v> 1355</c:v>
                </c:pt>
                <c:pt idx="6">
                  <c:v> 1356</c:v>
                </c:pt>
                <c:pt idx="7">
                  <c:v> 1357</c:v>
                </c:pt>
                <c:pt idx="8">
                  <c:v> 1358</c:v>
                </c:pt>
                <c:pt idx="9">
                  <c:v> 1359</c:v>
                </c:pt>
                <c:pt idx="10">
                  <c:v> 1360</c:v>
                </c:pt>
                <c:pt idx="11">
                  <c:v> 1361</c:v>
                </c:pt>
                <c:pt idx="12">
                  <c:v> 1362</c:v>
                </c:pt>
                <c:pt idx="13">
                  <c:v> 1363</c:v>
                </c:pt>
                <c:pt idx="14">
                  <c:v> 1364</c:v>
                </c:pt>
                <c:pt idx="15">
                  <c:v> 1365</c:v>
                </c:pt>
                <c:pt idx="16">
                  <c:v> 1366</c:v>
                </c:pt>
                <c:pt idx="17">
                  <c:v> 1367</c:v>
                </c:pt>
                <c:pt idx="18">
                  <c:v> 1368</c:v>
                </c:pt>
                <c:pt idx="19">
                  <c:v> 1369</c:v>
                </c:pt>
                <c:pt idx="20">
                  <c:v> 1370</c:v>
                </c:pt>
                <c:pt idx="21">
                  <c:v> 1371</c:v>
                </c:pt>
                <c:pt idx="22">
                  <c:v> 1372</c:v>
                </c:pt>
                <c:pt idx="23">
                  <c:v> 1373</c:v>
                </c:pt>
                <c:pt idx="24">
                  <c:v> 1374</c:v>
                </c:pt>
                <c:pt idx="25">
                  <c:v> 1375</c:v>
                </c:pt>
                <c:pt idx="26">
                  <c:v> 1376</c:v>
                </c:pt>
                <c:pt idx="27">
                  <c:v> 1377</c:v>
                </c:pt>
                <c:pt idx="28">
                  <c:v> 1378</c:v>
                </c:pt>
                <c:pt idx="29">
                  <c:v> 1379</c:v>
                </c:pt>
                <c:pt idx="30">
                  <c:v> 1380</c:v>
                </c:pt>
                <c:pt idx="31">
                  <c:v> 1381</c:v>
                </c:pt>
                <c:pt idx="32">
                  <c:v> 1382</c:v>
                </c:pt>
                <c:pt idx="33">
                  <c:v> 1383</c:v>
                </c:pt>
                <c:pt idx="34">
                  <c:v> 1384</c:v>
                </c:pt>
                <c:pt idx="35">
                  <c:v> 1385</c:v>
                </c:pt>
                <c:pt idx="36">
                  <c:v> 1386</c:v>
                </c:pt>
                <c:pt idx="37">
                  <c:v> 1387</c:v>
                </c:pt>
                <c:pt idx="38">
                  <c:v> 1388</c:v>
                </c:pt>
                <c:pt idx="39">
                  <c:v> 1389</c:v>
                </c:pt>
                <c:pt idx="40">
                  <c:v> 1390</c:v>
                </c:pt>
                <c:pt idx="41">
                  <c:v> 1391</c:v>
                </c:pt>
                <c:pt idx="42">
                  <c:v> 1392</c:v>
                </c:pt>
                <c:pt idx="43">
                  <c:v> 1393</c:v>
                </c:pt>
                <c:pt idx="44">
                  <c:v> 1394</c:v>
                </c:pt>
                <c:pt idx="45">
                  <c:v> 1395</c:v>
                </c:pt>
                <c:pt idx="46">
                  <c:v> 1396</c:v>
                </c:pt>
                <c:pt idx="47">
                  <c:v> 1397</c:v>
                </c:pt>
                <c:pt idx="48">
                  <c:v> 1398</c:v>
                </c:pt>
                <c:pt idx="49">
                  <c:v> 1399</c:v>
                </c:pt>
                <c:pt idx="50">
                  <c:v> 1400</c:v>
                </c:pt>
                <c:pt idx="51">
                  <c:v> 1401</c:v>
                </c:pt>
                <c:pt idx="52">
                  <c:v> 1402</c:v>
                </c:pt>
                <c:pt idx="53">
                  <c:v> 1403</c:v>
                </c:pt>
                <c:pt idx="54">
                  <c:v> 1404</c:v>
                </c:pt>
                <c:pt idx="55">
                  <c:v> 1405</c:v>
                </c:pt>
                <c:pt idx="56">
                  <c:v> 1406</c:v>
                </c:pt>
                <c:pt idx="57">
                  <c:v> 1407</c:v>
                </c:pt>
                <c:pt idx="58">
                  <c:v> 1408</c:v>
                </c:pt>
                <c:pt idx="59">
                  <c:v> 1409</c:v>
                </c:pt>
                <c:pt idx="60">
                  <c:v> 1410</c:v>
                </c:pt>
                <c:pt idx="61">
                  <c:v> 1411</c:v>
                </c:pt>
                <c:pt idx="62">
                  <c:v> 1412</c:v>
                </c:pt>
                <c:pt idx="63">
                  <c:v> 1413</c:v>
                </c:pt>
                <c:pt idx="64">
                  <c:v> 1414</c:v>
                </c:pt>
                <c:pt idx="65">
                  <c:v> 1415</c:v>
                </c:pt>
                <c:pt idx="66">
                  <c:v> 1416</c:v>
                </c:pt>
                <c:pt idx="67">
                  <c:v> 1417</c:v>
                </c:pt>
                <c:pt idx="68">
                  <c:v> 1418</c:v>
                </c:pt>
                <c:pt idx="69">
                  <c:v> 1419</c:v>
                </c:pt>
                <c:pt idx="70">
                  <c:v> 1420</c:v>
                </c:pt>
                <c:pt idx="71">
                  <c:v> 1421</c:v>
                </c:pt>
                <c:pt idx="72">
                  <c:v> 1422</c:v>
                </c:pt>
                <c:pt idx="73">
                  <c:v> 1423</c:v>
                </c:pt>
                <c:pt idx="74">
                  <c:v> 1424</c:v>
                </c:pt>
                <c:pt idx="75">
                  <c:v> 1425</c:v>
                </c:pt>
                <c:pt idx="76">
                  <c:v> 1426</c:v>
                </c:pt>
                <c:pt idx="77">
                  <c:v> 1427</c:v>
                </c:pt>
                <c:pt idx="78">
                  <c:v> 1428</c:v>
                </c:pt>
                <c:pt idx="79">
                  <c:v> 1429</c:v>
                </c:pt>
                <c:pt idx="80">
                  <c:v> 1430</c:v>
                </c:pt>
                <c:pt idx="81">
                  <c:v> 1431</c:v>
                </c:pt>
                <c:pt idx="82">
                  <c:v> 1432</c:v>
                </c:pt>
                <c:pt idx="83">
                  <c:v> 1433</c:v>
                </c:pt>
                <c:pt idx="84">
                  <c:v> 1434</c:v>
                </c:pt>
                <c:pt idx="85">
                  <c:v> 1435</c:v>
                </c:pt>
                <c:pt idx="86">
                  <c:v> 1436</c:v>
                </c:pt>
                <c:pt idx="87">
                  <c:v> 1437</c:v>
                </c:pt>
                <c:pt idx="88">
                  <c:v> 1438</c:v>
                </c:pt>
                <c:pt idx="89">
                  <c:v> 1439</c:v>
                </c:pt>
                <c:pt idx="90">
                  <c:v> 1440</c:v>
                </c:pt>
                <c:pt idx="91">
                  <c:v> 1441</c:v>
                </c:pt>
                <c:pt idx="92">
                  <c:v> 1442</c:v>
                </c:pt>
                <c:pt idx="93">
                  <c:v> 1443</c:v>
                </c:pt>
                <c:pt idx="94">
                  <c:v> 1444</c:v>
                </c:pt>
                <c:pt idx="95">
                  <c:v> 1445</c:v>
                </c:pt>
                <c:pt idx="96">
                  <c:v> 1446</c:v>
                </c:pt>
                <c:pt idx="97">
                  <c:v> 1447</c:v>
                </c:pt>
                <c:pt idx="98">
                  <c:v> 1448</c:v>
                </c:pt>
                <c:pt idx="99">
                  <c:v> 1449</c:v>
                </c:pt>
                <c:pt idx="100">
                  <c:v> 1450</c:v>
                </c:pt>
                <c:pt idx="101">
                  <c:v> 1451</c:v>
                </c:pt>
                <c:pt idx="102">
                  <c:v> 1452</c:v>
                </c:pt>
                <c:pt idx="103">
                  <c:v> 1453</c:v>
                </c:pt>
                <c:pt idx="104">
                  <c:v> 1454</c:v>
                </c:pt>
                <c:pt idx="105">
                  <c:v> 1455</c:v>
                </c:pt>
                <c:pt idx="106">
                  <c:v> 1456</c:v>
                </c:pt>
                <c:pt idx="107">
                  <c:v> 1457</c:v>
                </c:pt>
                <c:pt idx="108">
                  <c:v> 1458</c:v>
                </c:pt>
                <c:pt idx="109">
                  <c:v> 1459</c:v>
                </c:pt>
                <c:pt idx="110">
                  <c:v> 1460</c:v>
                </c:pt>
                <c:pt idx="111">
                  <c:v> 1461</c:v>
                </c:pt>
                <c:pt idx="112">
                  <c:v> 1462</c:v>
                </c:pt>
                <c:pt idx="113">
                  <c:v> 1463</c:v>
                </c:pt>
                <c:pt idx="114">
                  <c:v> 1464</c:v>
                </c:pt>
                <c:pt idx="115">
                  <c:v> 1465</c:v>
                </c:pt>
                <c:pt idx="116">
                  <c:v> 1466</c:v>
                </c:pt>
                <c:pt idx="117">
                  <c:v> 1467</c:v>
                </c:pt>
                <c:pt idx="118">
                  <c:v> 1468</c:v>
                </c:pt>
                <c:pt idx="119">
                  <c:v> 1469</c:v>
                </c:pt>
                <c:pt idx="120">
                  <c:v> 1470</c:v>
                </c:pt>
                <c:pt idx="121">
                  <c:v> 1471</c:v>
                </c:pt>
                <c:pt idx="122">
                  <c:v> 1472</c:v>
                </c:pt>
                <c:pt idx="123">
                  <c:v> 1473</c:v>
                </c:pt>
                <c:pt idx="124">
                  <c:v> 1474</c:v>
                </c:pt>
                <c:pt idx="125">
                  <c:v> 1475</c:v>
                </c:pt>
                <c:pt idx="126">
                  <c:v> 1476</c:v>
                </c:pt>
                <c:pt idx="127">
                  <c:v> 1477</c:v>
                </c:pt>
                <c:pt idx="128">
                  <c:v> 1478</c:v>
                </c:pt>
                <c:pt idx="129">
                  <c:v> 1479</c:v>
                </c:pt>
                <c:pt idx="130">
                  <c:v> 1480</c:v>
                </c:pt>
                <c:pt idx="131">
                  <c:v> 1481</c:v>
                </c:pt>
                <c:pt idx="132">
                  <c:v> 1482</c:v>
                </c:pt>
                <c:pt idx="133">
                  <c:v> 1483</c:v>
                </c:pt>
                <c:pt idx="134">
                  <c:v> 1484</c:v>
                </c:pt>
                <c:pt idx="135">
                  <c:v> 1485</c:v>
                </c:pt>
                <c:pt idx="136">
                  <c:v> 1486</c:v>
                </c:pt>
                <c:pt idx="137">
                  <c:v> 1487</c:v>
                </c:pt>
                <c:pt idx="138">
                  <c:v> 1488</c:v>
                </c:pt>
                <c:pt idx="139">
                  <c:v> 1489</c:v>
                </c:pt>
                <c:pt idx="140">
                  <c:v> 1490</c:v>
                </c:pt>
                <c:pt idx="141">
                  <c:v> 1491</c:v>
                </c:pt>
                <c:pt idx="142">
                  <c:v> 1492</c:v>
                </c:pt>
                <c:pt idx="143">
                  <c:v> 1493</c:v>
                </c:pt>
                <c:pt idx="144">
                  <c:v> 1494</c:v>
                </c:pt>
                <c:pt idx="145">
                  <c:v> 1495</c:v>
                </c:pt>
                <c:pt idx="146">
                  <c:v> 1496</c:v>
                </c:pt>
                <c:pt idx="147">
                  <c:v> 1497</c:v>
                </c:pt>
                <c:pt idx="148">
                  <c:v> 1498</c:v>
                </c:pt>
                <c:pt idx="149">
                  <c:v> 1499</c:v>
                </c:pt>
                <c:pt idx="150">
                  <c:v> 1500</c:v>
                </c:pt>
              </c:strCache>
            </c:strRef>
          </c:cat>
          <c:val>
            <c:numRef>
              <c:f>'Enter Data 1'!$O$1353:$O$1503</c:f>
              <c:numCache>
                <c:formatCode>General</c:formatCode>
                <c:ptCount val="151"/>
              </c:numCache>
            </c:numRef>
          </c:val>
          <c:smooth val="0"/>
          <c:extLst>
            <c:ext xmlns:c16="http://schemas.microsoft.com/office/drawing/2014/chart" uri="{C3380CC4-5D6E-409C-BE32-E72D297353CC}">
              <c16:uniqueId val="{00000007-F95A-7449-96DC-14502AA0150E}"/>
            </c:ext>
          </c:extLst>
        </c:ser>
        <c:ser>
          <c:idx val="7"/>
          <c:order val="7"/>
          <c:spPr>
            <a:ln w="12700" cap="rnd">
              <a:noFill/>
              <a:round/>
            </a:ln>
            <a:effectLst/>
          </c:spPr>
          <c:marker>
            <c:symbol val="circle"/>
            <c:size val="4"/>
            <c:spPr>
              <a:solidFill>
                <a:schemeClr val="accent6">
                  <a:lumMod val="60000"/>
                  <a:lumOff val="40000"/>
                </a:schemeClr>
              </a:solidFill>
              <a:ln w="3175">
                <a:solidFill>
                  <a:schemeClr val="accent6">
                    <a:lumMod val="60000"/>
                    <a:lumOff val="40000"/>
                  </a:schemeClr>
                </a:solidFill>
              </a:ln>
              <a:effectLst/>
            </c:spPr>
          </c:marker>
          <c:cat>
            <c:strRef>
              <c:f>'Enter Data 1'!$B$1353:$C$1503</c:f>
              <c:strCache>
                <c:ptCount val="151"/>
                <c:pt idx="0">
                  <c:v> 1350</c:v>
                </c:pt>
                <c:pt idx="1">
                  <c:v> 1351</c:v>
                </c:pt>
                <c:pt idx="2">
                  <c:v> 1352</c:v>
                </c:pt>
                <c:pt idx="3">
                  <c:v> 1353</c:v>
                </c:pt>
                <c:pt idx="4">
                  <c:v> 1354</c:v>
                </c:pt>
                <c:pt idx="5">
                  <c:v> 1355</c:v>
                </c:pt>
                <c:pt idx="6">
                  <c:v> 1356</c:v>
                </c:pt>
                <c:pt idx="7">
                  <c:v> 1357</c:v>
                </c:pt>
                <c:pt idx="8">
                  <c:v> 1358</c:v>
                </c:pt>
                <c:pt idx="9">
                  <c:v> 1359</c:v>
                </c:pt>
                <c:pt idx="10">
                  <c:v> 1360</c:v>
                </c:pt>
                <c:pt idx="11">
                  <c:v> 1361</c:v>
                </c:pt>
                <c:pt idx="12">
                  <c:v> 1362</c:v>
                </c:pt>
                <c:pt idx="13">
                  <c:v> 1363</c:v>
                </c:pt>
                <c:pt idx="14">
                  <c:v> 1364</c:v>
                </c:pt>
                <c:pt idx="15">
                  <c:v> 1365</c:v>
                </c:pt>
                <c:pt idx="16">
                  <c:v> 1366</c:v>
                </c:pt>
                <c:pt idx="17">
                  <c:v> 1367</c:v>
                </c:pt>
                <c:pt idx="18">
                  <c:v> 1368</c:v>
                </c:pt>
                <c:pt idx="19">
                  <c:v> 1369</c:v>
                </c:pt>
                <c:pt idx="20">
                  <c:v> 1370</c:v>
                </c:pt>
                <c:pt idx="21">
                  <c:v> 1371</c:v>
                </c:pt>
                <c:pt idx="22">
                  <c:v> 1372</c:v>
                </c:pt>
                <c:pt idx="23">
                  <c:v> 1373</c:v>
                </c:pt>
                <c:pt idx="24">
                  <c:v> 1374</c:v>
                </c:pt>
                <c:pt idx="25">
                  <c:v> 1375</c:v>
                </c:pt>
                <c:pt idx="26">
                  <c:v> 1376</c:v>
                </c:pt>
                <c:pt idx="27">
                  <c:v> 1377</c:v>
                </c:pt>
                <c:pt idx="28">
                  <c:v> 1378</c:v>
                </c:pt>
                <c:pt idx="29">
                  <c:v> 1379</c:v>
                </c:pt>
                <c:pt idx="30">
                  <c:v> 1380</c:v>
                </c:pt>
                <c:pt idx="31">
                  <c:v> 1381</c:v>
                </c:pt>
                <c:pt idx="32">
                  <c:v> 1382</c:v>
                </c:pt>
                <c:pt idx="33">
                  <c:v> 1383</c:v>
                </c:pt>
                <c:pt idx="34">
                  <c:v> 1384</c:v>
                </c:pt>
                <c:pt idx="35">
                  <c:v> 1385</c:v>
                </c:pt>
                <c:pt idx="36">
                  <c:v> 1386</c:v>
                </c:pt>
                <c:pt idx="37">
                  <c:v> 1387</c:v>
                </c:pt>
                <c:pt idx="38">
                  <c:v> 1388</c:v>
                </c:pt>
                <c:pt idx="39">
                  <c:v> 1389</c:v>
                </c:pt>
                <c:pt idx="40">
                  <c:v> 1390</c:v>
                </c:pt>
                <c:pt idx="41">
                  <c:v> 1391</c:v>
                </c:pt>
                <c:pt idx="42">
                  <c:v> 1392</c:v>
                </c:pt>
                <c:pt idx="43">
                  <c:v> 1393</c:v>
                </c:pt>
                <c:pt idx="44">
                  <c:v> 1394</c:v>
                </c:pt>
                <c:pt idx="45">
                  <c:v> 1395</c:v>
                </c:pt>
                <c:pt idx="46">
                  <c:v> 1396</c:v>
                </c:pt>
                <c:pt idx="47">
                  <c:v> 1397</c:v>
                </c:pt>
                <c:pt idx="48">
                  <c:v> 1398</c:v>
                </c:pt>
                <c:pt idx="49">
                  <c:v> 1399</c:v>
                </c:pt>
                <c:pt idx="50">
                  <c:v> 1400</c:v>
                </c:pt>
                <c:pt idx="51">
                  <c:v> 1401</c:v>
                </c:pt>
                <c:pt idx="52">
                  <c:v> 1402</c:v>
                </c:pt>
                <c:pt idx="53">
                  <c:v> 1403</c:v>
                </c:pt>
                <c:pt idx="54">
                  <c:v> 1404</c:v>
                </c:pt>
                <c:pt idx="55">
                  <c:v> 1405</c:v>
                </c:pt>
                <c:pt idx="56">
                  <c:v> 1406</c:v>
                </c:pt>
                <c:pt idx="57">
                  <c:v> 1407</c:v>
                </c:pt>
                <c:pt idx="58">
                  <c:v> 1408</c:v>
                </c:pt>
                <c:pt idx="59">
                  <c:v> 1409</c:v>
                </c:pt>
                <c:pt idx="60">
                  <c:v> 1410</c:v>
                </c:pt>
                <c:pt idx="61">
                  <c:v> 1411</c:v>
                </c:pt>
                <c:pt idx="62">
                  <c:v> 1412</c:v>
                </c:pt>
                <c:pt idx="63">
                  <c:v> 1413</c:v>
                </c:pt>
                <c:pt idx="64">
                  <c:v> 1414</c:v>
                </c:pt>
                <c:pt idx="65">
                  <c:v> 1415</c:v>
                </c:pt>
                <c:pt idx="66">
                  <c:v> 1416</c:v>
                </c:pt>
                <c:pt idx="67">
                  <c:v> 1417</c:v>
                </c:pt>
                <c:pt idx="68">
                  <c:v> 1418</c:v>
                </c:pt>
                <c:pt idx="69">
                  <c:v> 1419</c:v>
                </c:pt>
                <c:pt idx="70">
                  <c:v> 1420</c:v>
                </c:pt>
                <c:pt idx="71">
                  <c:v> 1421</c:v>
                </c:pt>
                <c:pt idx="72">
                  <c:v> 1422</c:v>
                </c:pt>
                <c:pt idx="73">
                  <c:v> 1423</c:v>
                </c:pt>
                <c:pt idx="74">
                  <c:v> 1424</c:v>
                </c:pt>
                <c:pt idx="75">
                  <c:v> 1425</c:v>
                </c:pt>
                <c:pt idx="76">
                  <c:v> 1426</c:v>
                </c:pt>
                <c:pt idx="77">
                  <c:v> 1427</c:v>
                </c:pt>
                <c:pt idx="78">
                  <c:v> 1428</c:v>
                </c:pt>
                <c:pt idx="79">
                  <c:v> 1429</c:v>
                </c:pt>
                <c:pt idx="80">
                  <c:v> 1430</c:v>
                </c:pt>
                <c:pt idx="81">
                  <c:v> 1431</c:v>
                </c:pt>
                <c:pt idx="82">
                  <c:v> 1432</c:v>
                </c:pt>
                <c:pt idx="83">
                  <c:v> 1433</c:v>
                </c:pt>
                <c:pt idx="84">
                  <c:v> 1434</c:v>
                </c:pt>
                <c:pt idx="85">
                  <c:v> 1435</c:v>
                </c:pt>
                <c:pt idx="86">
                  <c:v> 1436</c:v>
                </c:pt>
                <c:pt idx="87">
                  <c:v> 1437</c:v>
                </c:pt>
                <c:pt idx="88">
                  <c:v> 1438</c:v>
                </c:pt>
                <c:pt idx="89">
                  <c:v> 1439</c:v>
                </c:pt>
                <c:pt idx="90">
                  <c:v> 1440</c:v>
                </c:pt>
                <c:pt idx="91">
                  <c:v> 1441</c:v>
                </c:pt>
                <c:pt idx="92">
                  <c:v> 1442</c:v>
                </c:pt>
                <c:pt idx="93">
                  <c:v> 1443</c:v>
                </c:pt>
                <c:pt idx="94">
                  <c:v> 1444</c:v>
                </c:pt>
                <c:pt idx="95">
                  <c:v> 1445</c:v>
                </c:pt>
                <c:pt idx="96">
                  <c:v> 1446</c:v>
                </c:pt>
                <c:pt idx="97">
                  <c:v> 1447</c:v>
                </c:pt>
                <c:pt idx="98">
                  <c:v> 1448</c:v>
                </c:pt>
                <c:pt idx="99">
                  <c:v> 1449</c:v>
                </c:pt>
                <c:pt idx="100">
                  <c:v> 1450</c:v>
                </c:pt>
                <c:pt idx="101">
                  <c:v> 1451</c:v>
                </c:pt>
                <c:pt idx="102">
                  <c:v> 1452</c:v>
                </c:pt>
                <c:pt idx="103">
                  <c:v> 1453</c:v>
                </c:pt>
                <c:pt idx="104">
                  <c:v> 1454</c:v>
                </c:pt>
                <c:pt idx="105">
                  <c:v> 1455</c:v>
                </c:pt>
                <c:pt idx="106">
                  <c:v> 1456</c:v>
                </c:pt>
                <c:pt idx="107">
                  <c:v> 1457</c:v>
                </c:pt>
                <c:pt idx="108">
                  <c:v> 1458</c:v>
                </c:pt>
                <c:pt idx="109">
                  <c:v> 1459</c:v>
                </c:pt>
                <c:pt idx="110">
                  <c:v> 1460</c:v>
                </c:pt>
                <c:pt idx="111">
                  <c:v> 1461</c:v>
                </c:pt>
                <c:pt idx="112">
                  <c:v> 1462</c:v>
                </c:pt>
                <c:pt idx="113">
                  <c:v> 1463</c:v>
                </c:pt>
                <c:pt idx="114">
                  <c:v> 1464</c:v>
                </c:pt>
                <c:pt idx="115">
                  <c:v> 1465</c:v>
                </c:pt>
                <c:pt idx="116">
                  <c:v> 1466</c:v>
                </c:pt>
                <c:pt idx="117">
                  <c:v> 1467</c:v>
                </c:pt>
                <c:pt idx="118">
                  <c:v> 1468</c:v>
                </c:pt>
                <c:pt idx="119">
                  <c:v> 1469</c:v>
                </c:pt>
                <c:pt idx="120">
                  <c:v> 1470</c:v>
                </c:pt>
                <c:pt idx="121">
                  <c:v> 1471</c:v>
                </c:pt>
                <c:pt idx="122">
                  <c:v> 1472</c:v>
                </c:pt>
                <c:pt idx="123">
                  <c:v> 1473</c:v>
                </c:pt>
                <c:pt idx="124">
                  <c:v> 1474</c:v>
                </c:pt>
                <c:pt idx="125">
                  <c:v> 1475</c:v>
                </c:pt>
                <c:pt idx="126">
                  <c:v> 1476</c:v>
                </c:pt>
                <c:pt idx="127">
                  <c:v> 1477</c:v>
                </c:pt>
                <c:pt idx="128">
                  <c:v> 1478</c:v>
                </c:pt>
                <c:pt idx="129">
                  <c:v> 1479</c:v>
                </c:pt>
                <c:pt idx="130">
                  <c:v> 1480</c:v>
                </c:pt>
                <c:pt idx="131">
                  <c:v> 1481</c:v>
                </c:pt>
                <c:pt idx="132">
                  <c:v> 1482</c:v>
                </c:pt>
                <c:pt idx="133">
                  <c:v> 1483</c:v>
                </c:pt>
                <c:pt idx="134">
                  <c:v> 1484</c:v>
                </c:pt>
                <c:pt idx="135">
                  <c:v> 1485</c:v>
                </c:pt>
                <c:pt idx="136">
                  <c:v> 1486</c:v>
                </c:pt>
                <c:pt idx="137">
                  <c:v> 1487</c:v>
                </c:pt>
                <c:pt idx="138">
                  <c:v> 1488</c:v>
                </c:pt>
                <c:pt idx="139">
                  <c:v> 1489</c:v>
                </c:pt>
                <c:pt idx="140">
                  <c:v> 1490</c:v>
                </c:pt>
                <c:pt idx="141">
                  <c:v> 1491</c:v>
                </c:pt>
                <c:pt idx="142">
                  <c:v> 1492</c:v>
                </c:pt>
                <c:pt idx="143">
                  <c:v> 1493</c:v>
                </c:pt>
                <c:pt idx="144">
                  <c:v> 1494</c:v>
                </c:pt>
                <c:pt idx="145">
                  <c:v> 1495</c:v>
                </c:pt>
                <c:pt idx="146">
                  <c:v> 1496</c:v>
                </c:pt>
                <c:pt idx="147">
                  <c:v> 1497</c:v>
                </c:pt>
                <c:pt idx="148">
                  <c:v> 1498</c:v>
                </c:pt>
                <c:pt idx="149">
                  <c:v> 1499</c:v>
                </c:pt>
                <c:pt idx="150">
                  <c:v> 1500</c:v>
                </c:pt>
              </c:strCache>
            </c:strRef>
          </c:cat>
          <c:val>
            <c:numRef>
              <c:f>'Enter Data 1'!$P$1353:$P$1503</c:f>
              <c:numCache>
                <c:formatCode>General</c:formatCode>
                <c:ptCount val="151"/>
              </c:numCache>
            </c:numRef>
          </c:val>
          <c:smooth val="0"/>
          <c:extLst>
            <c:ext xmlns:c16="http://schemas.microsoft.com/office/drawing/2014/chart" uri="{C3380CC4-5D6E-409C-BE32-E72D297353CC}">
              <c16:uniqueId val="{00000008-F95A-7449-96DC-14502AA0150E}"/>
            </c:ext>
          </c:extLst>
        </c:ser>
        <c:ser>
          <c:idx val="8"/>
          <c:order val="8"/>
          <c:spPr>
            <a:ln w="12700" cap="rnd">
              <a:noFill/>
              <a:round/>
            </a:ln>
            <a:effectLst/>
          </c:spPr>
          <c:marker>
            <c:symbol val="circle"/>
            <c:size val="4"/>
            <c:spPr>
              <a:noFill/>
              <a:ln w="3175">
                <a:solidFill>
                  <a:schemeClr val="accent6">
                    <a:lumMod val="75000"/>
                  </a:schemeClr>
                </a:solidFill>
              </a:ln>
              <a:effectLst/>
            </c:spPr>
          </c:marker>
          <c:cat>
            <c:strRef>
              <c:f>'Enter Data 1'!$B$1353:$C$1503</c:f>
              <c:strCache>
                <c:ptCount val="151"/>
                <c:pt idx="0">
                  <c:v> 1350</c:v>
                </c:pt>
                <c:pt idx="1">
                  <c:v> 1351</c:v>
                </c:pt>
                <c:pt idx="2">
                  <c:v> 1352</c:v>
                </c:pt>
                <c:pt idx="3">
                  <c:v> 1353</c:v>
                </c:pt>
                <c:pt idx="4">
                  <c:v> 1354</c:v>
                </c:pt>
                <c:pt idx="5">
                  <c:v> 1355</c:v>
                </c:pt>
                <c:pt idx="6">
                  <c:v> 1356</c:v>
                </c:pt>
                <c:pt idx="7">
                  <c:v> 1357</c:v>
                </c:pt>
                <c:pt idx="8">
                  <c:v> 1358</c:v>
                </c:pt>
                <c:pt idx="9">
                  <c:v> 1359</c:v>
                </c:pt>
                <c:pt idx="10">
                  <c:v> 1360</c:v>
                </c:pt>
                <c:pt idx="11">
                  <c:v> 1361</c:v>
                </c:pt>
                <c:pt idx="12">
                  <c:v> 1362</c:v>
                </c:pt>
                <c:pt idx="13">
                  <c:v> 1363</c:v>
                </c:pt>
                <c:pt idx="14">
                  <c:v> 1364</c:v>
                </c:pt>
                <c:pt idx="15">
                  <c:v> 1365</c:v>
                </c:pt>
                <c:pt idx="16">
                  <c:v> 1366</c:v>
                </c:pt>
                <c:pt idx="17">
                  <c:v> 1367</c:v>
                </c:pt>
                <c:pt idx="18">
                  <c:v> 1368</c:v>
                </c:pt>
                <c:pt idx="19">
                  <c:v> 1369</c:v>
                </c:pt>
                <c:pt idx="20">
                  <c:v> 1370</c:v>
                </c:pt>
                <c:pt idx="21">
                  <c:v> 1371</c:v>
                </c:pt>
                <c:pt idx="22">
                  <c:v> 1372</c:v>
                </c:pt>
                <c:pt idx="23">
                  <c:v> 1373</c:v>
                </c:pt>
                <c:pt idx="24">
                  <c:v> 1374</c:v>
                </c:pt>
                <c:pt idx="25">
                  <c:v> 1375</c:v>
                </c:pt>
                <c:pt idx="26">
                  <c:v> 1376</c:v>
                </c:pt>
                <c:pt idx="27">
                  <c:v> 1377</c:v>
                </c:pt>
                <c:pt idx="28">
                  <c:v> 1378</c:v>
                </c:pt>
                <c:pt idx="29">
                  <c:v> 1379</c:v>
                </c:pt>
                <c:pt idx="30">
                  <c:v> 1380</c:v>
                </c:pt>
                <c:pt idx="31">
                  <c:v> 1381</c:v>
                </c:pt>
                <c:pt idx="32">
                  <c:v> 1382</c:v>
                </c:pt>
                <c:pt idx="33">
                  <c:v> 1383</c:v>
                </c:pt>
                <c:pt idx="34">
                  <c:v> 1384</c:v>
                </c:pt>
                <c:pt idx="35">
                  <c:v> 1385</c:v>
                </c:pt>
                <c:pt idx="36">
                  <c:v> 1386</c:v>
                </c:pt>
                <c:pt idx="37">
                  <c:v> 1387</c:v>
                </c:pt>
                <c:pt idx="38">
                  <c:v> 1388</c:v>
                </c:pt>
                <c:pt idx="39">
                  <c:v> 1389</c:v>
                </c:pt>
                <c:pt idx="40">
                  <c:v> 1390</c:v>
                </c:pt>
                <c:pt idx="41">
                  <c:v> 1391</c:v>
                </c:pt>
                <c:pt idx="42">
                  <c:v> 1392</c:v>
                </c:pt>
                <c:pt idx="43">
                  <c:v> 1393</c:v>
                </c:pt>
                <c:pt idx="44">
                  <c:v> 1394</c:v>
                </c:pt>
                <c:pt idx="45">
                  <c:v> 1395</c:v>
                </c:pt>
                <c:pt idx="46">
                  <c:v> 1396</c:v>
                </c:pt>
                <c:pt idx="47">
                  <c:v> 1397</c:v>
                </c:pt>
                <c:pt idx="48">
                  <c:v> 1398</c:v>
                </c:pt>
                <c:pt idx="49">
                  <c:v> 1399</c:v>
                </c:pt>
                <c:pt idx="50">
                  <c:v> 1400</c:v>
                </c:pt>
                <c:pt idx="51">
                  <c:v> 1401</c:v>
                </c:pt>
                <c:pt idx="52">
                  <c:v> 1402</c:v>
                </c:pt>
                <c:pt idx="53">
                  <c:v> 1403</c:v>
                </c:pt>
                <c:pt idx="54">
                  <c:v> 1404</c:v>
                </c:pt>
                <c:pt idx="55">
                  <c:v> 1405</c:v>
                </c:pt>
                <c:pt idx="56">
                  <c:v> 1406</c:v>
                </c:pt>
                <c:pt idx="57">
                  <c:v> 1407</c:v>
                </c:pt>
                <c:pt idx="58">
                  <c:v> 1408</c:v>
                </c:pt>
                <c:pt idx="59">
                  <c:v> 1409</c:v>
                </c:pt>
                <c:pt idx="60">
                  <c:v> 1410</c:v>
                </c:pt>
                <c:pt idx="61">
                  <c:v> 1411</c:v>
                </c:pt>
                <c:pt idx="62">
                  <c:v> 1412</c:v>
                </c:pt>
                <c:pt idx="63">
                  <c:v> 1413</c:v>
                </c:pt>
                <c:pt idx="64">
                  <c:v> 1414</c:v>
                </c:pt>
                <c:pt idx="65">
                  <c:v> 1415</c:v>
                </c:pt>
                <c:pt idx="66">
                  <c:v> 1416</c:v>
                </c:pt>
                <c:pt idx="67">
                  <c:v> 1417</c:v>
                </c:pt>
                <c:pt idx="68">
                  <c:v> 1418</c:v>
                </c:pt>
                <c:pt idx="69">
                  <c:v> 1419</c:v>
                </c:pt>
                <c:pt idx="70">
                  <c:v> 1420</c:v>
                </c:pt>
                <c:pt idx="71">
                  <c:v> 1421</c:v>
                </c:pt>
                <c:pt idx="72">
                  <c:v> 1422</c:v>
                </c:pt>
                <c:pt idx="73">
                  <c:v> 1423</c:v>
                </c:pt>
                <c:pt idx="74">
                  <c:v> 1424</c:v>
                </c:pt>
                <c:pt idx="75">
                  <c:v> 1425</c:v>
                </c:pt>
                <c:pt idx="76">
                  <c:v> 1426</c:v>
                </c:pt>
                <c:pt idx="77">
                  <c:v> 1427</c:v>
                </c:pt>
                <c:pt idx="78">
                  <c:v> 1428</c:v>
                </c:pt>
                <c:pt idx="79">
                  <c:v> 1429</c:v>
                </c:pt>
                <c:pt idx="80">
                  <c:v> 1430</c:v>
                </c:pt>
                <c:pt idx="81">
                  <c:v> 1431</c:v>
                </c:pt>
                <c:pt idx="82">
                  <c:v> 1432</c:v>
                </c:pt>
                <c:pt idx="83">
                  <c:v> 1433</c:v>
                </c:pt>
                <c:pt idx="84">
                  <c:v> 1434</c:v>
                </c:pt>
                <c:pt idx="85">
                  <c:v> 1435</c:v>
                </c:pt>
                <c:pt idx="86">
                  <c:v> 1436</c:v>
                </c:pt>
                <c:pt idx="87">
                  <c:v> 1437</c:v>
                </c:pt>
                <c:pt idx="88">
                  <c:v> 1438</c:v>
                </c:pt>
                <c:pt idx="89">
                  <c:v> 1439</c:v>
                </c:pt>
                <c:pt idx="90">
                  <c:v> 1440</c:v>
                </c:pt>
                <c:pt idx="91">
                  <c:v> 1441</c:v>
                </c:pt>
                <c:pt idx="92">
                  <c:v> 1442</c:v>
                </c:pt>
                <c:pt idx="93">
                  <c:v> 1443</c:v>
                </c:pt>
                <c:pt idx="94">
                  <c:v> 1444</c:v>
                </c:pt>
                <c:pt idx="95">
                  <c:v> 1445</c:v>
                </c:pt>
                <c:pt idx="96">
                  <c:v> 1446</c:v>
                </c:pt>
                <c:pt idx="97">
                  <c:v> 1447</c:v>
                </c:pt>
                <c:pt idx="98">
                  <c:v> 1448</c:v>
                </c:pt>
                <c:pt idx="99">
                  <c:v> 1449</c:v>
                </c:pt>
                <c:pt idx="100">
                  <c:v> 1450</c:v>
                </c:pt>
                <c:pt idx="101">
                  <c:v> 1451</c:v>
                </c:pt>
                <c:pt idx="102">
                  <c:v> 1452</c:v>
                </c:pt>
                <c:pt idx="103">
                  <c:v> 1453</c:v>
                </c:pt>
                <c:pt idx="104">
                  <c:v> 1454</c:v>
                </c:pt>
                <c:pt idx="105">
                  <c:v> 1455</c:v>
                </c:pt>
                <c:pt idx="106">
                  <c:v> 1456</c:v>
                </c:pt>
                <c:pt idx="107">
                  <c:v> 1457</c:v>
                </c:pt>
                <c:pt idx="108">
                  <c:v> 1458</c:v>
                </c:pt>
                <c:pt idx="109">
                  <c:v> 1459</c:v>
                </c:pt>
                <c:pt idx="110">
                  <c:v> 1460</c:v>
                </c:pt>
                <c:pt idx="111">
                  <c:v> 1461</c:v>
                </c:pt>
                <c:pt idx="112">
                  <c:v> 1462</c:v>
                </c:pt>
                <c:pt idx="113">
                  <c:v> 1463</c:v>
                </c:pt>
                <c:pt idx="114">
                  <c:v> 1464</c:v>
                </c:pt>
                <c:pt idx="115">
                  <c:v> 1465</c:v>
                </c:pt>
                <c:pt idx="116">
                  <c:v> 1466</c:v>
                </c:pt>
                <c:pt idx="117">
                  <c:v> 1467</c:v>
                </c:pt>
                <c:pt idx="118">
                  <c:v> 1468</c:v>
                </c:pt>
                <c:pt idx="119">
                  <c:v> 1469</c:v>
                </c:pt>
                <c:pt idx="120">
                  <c:v> 1470</c:v>
                </c:pt>
                <c:pt idx="121">
                  <c:v> 1471</c:v>
                </c:pt>
                <c:pt idx="122">
                  <c:v> 1472</c:v>
                </c:pt>
                <c:pt idx="123">
                  <c:v> 1473</c:v>
                </c:pt>
                <c:pt idx="124">
                  <c:v> 1474</c:v>
                </c:pt>
                <c:pt idx="125">
                  <c:v> 1475</c:v>
                </c:pt>
                <c:pt idx="126">
                  <c:v> 1476</c:v>
                </c:pt>
                <c:pt idx="127">
                  <c:v> 1477</c:v>
                </c:pt>
                <c:pt idx="128">
                  <c:v> 1478</c:v>
                </c:pt>
                <c:pt idx="129">
                  <c:v> 1479</c:v>
                </c:pt>
                <c:pt idx="130">
                  <c:v> 1480</c:v>
                </c:pt>
                <c:pt idx="131">
                  <c:v> 1481</c:v>
                </c:pt>
                <c:pt idx="132">
                  <c:v> 1482</c:v>
                </c:pt>
                <c:pt idx="133">
                  <c:v> 1483</c:v>
                </c:pt>
                <c:pt idx="134">
                  <c:v> 1484</c:v>
                </c:pt>
                <c:pt idx="135">
                  <c:v> 1485</c:v>
                </c:pt>
                <c:pt idx="136">
                  <c:v> 1486</c:v>
                </c:pt>
                <c:pt idx="137">
                  <c:v> 1487</c:v>
                </c:pt>
                <c:pt idx="138">
                  <c:v> 1488</c:v>
                </c:pt>
                <c:pt idx="139">
                  <c:v> 1489</c:v>
                </c:pt>
                <c:pt idx="140">
                  <c:v> 1490</c:v>
                </c:pt>
                <c:pt idx="141">
                  <c:v> 1491</c:v>
                </c:pt>
                <c:pt idx="142">
                  <c:v> 1492</c:v>
                </c:pt>
                <c:pt idx="143">
                  <c:v> 1493</c:v>
                </c:pt>
                <c:pt idx="144">
                  <c:v> 1494</c:v>
                </c:pt>
                <c:pt idx="145">
                  <c:v> 1495</c:v>
                </c:pt>
                <c:pt idx="146">
                  <c:v> 1496</c:v>
                </c:pt>
                <c:pt idx="147">
                  <c:v> 1497</c:v>
                </c:pt>
                <c:pt idx="148">
                  <c:v> 1498</c:v>
                </c:pt>
                <c:pt idx="149">
                  <c:v> 1499</c:v>
                </c:pt>
                <c:pt idx="150">
                  <c:v> 1500</c:v>
                </c:pt>
              </c:strCache>
            </c:strRef>
          </c:cat>
          <c:val>
            <c:numRef>
              <c:f>'Enter Data 1'!$Q$1353:$Q$1503</c:f>
              <c:numCache>
                <c:formatCode>General</c:formatCode>
                <c:ptCount val="151"/>
              </c:numCache>
            </c:numRef>
          </c:val>
          <c:smooth val="0"/>
          <c:extLst>
            <c:ext xmlns:c16="http://schemas.microsoft.com/office/drawing/2014/chart" uri="{C3380CC4-5D6E-409C-BE32-E72D297353CC}">
              <c16:uniqueId val="{00000009-F95A-7449-96DC-14502AA0150E}"/>
            </c:ext>
          </c:extLst>
        </c:ser>
        <c:ser>
          <c:idx val="9"/>
          <c:order val="9"/>
          <c:spPr>
            <a:ln w="28575" cap="rnd">
              <a:noFill/>
              <a:round/>
            </a:ln>
            <a:effectLst/>
          </c:spPr>
          <c:marker>
            <c:symbol val="circle"/>
            <c:size val="4"/>
            <c:spPr>
              <a:solidFill>
                <a:schemeClr val="accent6">
                  <a:lumMod val="75000"/>
                </a:schemeClr>
              </a:solidFill>
              <a:ln w="3175">
                <a:noFill/>
              </a:ln>
              <a:effectLst/>
            </c:spPr>
          </c:marker>
          <c:cat>
            <c:strRef>
              <c:f>'Enter Data 1'!$B$1353:$C$1503</c:f>
              <c:strCache>
                <c:ptCount val="151"/>
                <c:pt idx="0">
                  <c:v> 1350</c:v>
                </c:pt>
                <c:pt idx="1">
                  <c:v> 1351</c:v>
                </c:pt>
                <c:pt idx="2">
                  <c:v> 1352</c:v>
                </c:pt>
                <c:pt idx="3">
                  <c:v> 1353</c:v>
                </c:pt>
                <c:pt idx="4">
                  <c:v> 1354</c:v>
                </c:pt>
                <c:pt idx="5">
                  <c:v> 1355</c:v>
                </c:pt>
                <c:pt idx="6">
                  <c:v> 1356</c:v>
                </c:pt>
                <c:pt idx="7">
                  <c:v> 1357</c:v>
                </c:pt>
                <c:pt idx="8">
                  <c:v> 1358</c:v>
                </c:pt>
                <c:pt idx="9">
                  <c:v> 1359</c:v>
                </c:pt>
                <c:pt idx="10">
                  <c:v> 1360</c:v>
                </c:pt>
                <c:pt idx="11">
                  <c:v> 1361</c:v>
                </c:pt>
                <c:pt idx="12">
                  <c:v> 1362</c:v>
                </c:pt>
                <c:pt idx="13">
                  <c:v> 1363</c:v>
                </c:pt>
                <c:pt idx="14">
                  <c:v> 1364</c:v>
                </c:pt>
                <c:pt idx="15">
                  <c:v> 1365</c:v>
                </c:pt>
                <c:pt idx="16">
                  <c:v> 1366</c:v>
                </c:pt>
                <c:pt idx="17">
                  <c:v> 1367</c:v>
                </c:pt>
                <c:pt idx="18">
                  <c:v> 1368</c:v>
                </c:pt>
                <c:pt idx="19">
                  <c:v> 1369</c:v>
                </c:pt>
                <c:pt idx="20">
                  <c:v> 1370</c:v>
                </c:pt>
                <c:pt idx="21">
                  <c:v> 1371</c:v>
                </c:pt>
                <c:pt idx="22">
                  <c:v> 1372</c:v>
                </c:pt>
                <c:pt idx="23">
                  <c:v> 1373</c:v>
                </c:pt>
                <c:pt idx="24">
                  <c:v> 1374</c:v>
                </c:pt>
                <c:pt idx="25">
                  <c:v> 1375</c:v>
                </c:pt>
                <c:pt idx="26">
                  <c:v> 1376</c:v>
                </c:pt>
                <c:pt idx="27">
                  <c:v> 1377</c:v>
                </c:pt>
                <c:pt idx="28">
                  <c:v> 1378</c:v>
                </c:pt>
                <c:pt idx="29">
                  <c:v> 1379</c:v>
                </c:pt>
                <c:pt idx="30">
                  <c:v> 1380</c:v>
                </c:pt>
                <c:pt idx="31">
                  <c:v> 1381</c:v>
                </c:pt>
                <c:pt idx="32">
                  <c:v> 1382</c:v>
                </c:pt>
                <c:pt idx="33">
                  <c:v> 1383</c:v>
                </c:pt>
                <c:pt idx="34">
                  <c:v> 1384</c:v>
                </c:pt>
                <c:pt idx="35">
                  <c:v> 1385</c:v>
                </c:pt>
                <c:pt idx="36">
                  <c:v> 1386</c:v>
                </c:pt>
                <c:pt idx="37">
                  <c:v> 1387</c:v>
                </c:pt>
                <c:pt idx="38">
                  <c:v> 1388</c:v>
                </c:pt>
                <c:pt idx="39">
                  <c:v> 1389</c:v>
                </c:pt>
                <c:pt idx="40">
                  <c:v> 1390</c:v>
                </c:pt>
                <c:pt idx="41">
                  <c:v> 1391</c:v>
                </c:pt>
                <c:pt idx="42">
                  <c:v> 1392</c:v>
                </c:pt>
                <c:pt idx="43">
                  <c:v> 1393</c:v>
                </c:pt>
                <c:pt idx="44">
                  <c:v> 1394</c:v>
                </c:pt>
                <c:pt idx="45">
                  <c:v> 1395</c:v>
                </c:pt>
                <c:pt idx="46">
                  <c:v> 1396</c:v>
                </c:pt>
                <c:pt idx="47">
                  <c:v> 1397</c:v>
                </c:pt>
                <c:pt idx="48">
                  <c:v> 1398</c:v>
                </c:pt>
                <c:pt idx="49">
                  <c:v> 1399</c:v>
                </c:pt>
                <c:pt idx="50">
                  <c:v> 1400</c:v>
                </c:pt>
                <c:pt idx="51">
                  <c:v> 1401</c:v>
                </c:pt>
                <c:pt idx="52">
                  <c:v> 1402</c:v>
                </c:pt>
                <c:pt idx="53">
                  <c:v> 1403</c:v>
                </c:pt>
                <c:pt idx="54">
                  <c:v> 1404</c:v>
                </c:pt>
                <c:pt idx="55">
                  <c:v> 1405</c:v>
                </c:pt>
                <c:pt idx="56">
                  <c:v> 1406</c:v>
                </c:pt>
                <c:pt idx="57">
                  <c:v> 1407</c:v>
                </c:pt>
                <c:pt idx="58">
                  <c:v> 1408</c:v>
                </c:pt>
                <c:pt idx="59">
                  <c:v> 1409</c:v>
                </c:pt>
                <c:pt idx="60">
                  <c:v> 1410</c:v>
                </c:pt>
                <c:pt idx="61">
                  <c:v> 1411</c:v>
                </c:pt>
                <c:pt idx="62">
                  <c:v> 1412</c:v>
                </c:pt>
                <c:pt idx="63">
                  <c:v> 1413</c:v>
                </c:pt>
                <c:pt idx="64">
                  <c:v> 1414</c:v>
                </c:pt>
                <c:pt idx="65">
                  <c:v> 1415</c:v>
                </c:pt>
                <c:pt idx="66">
                  <c:v> 1416</c:v>
                </c:pt>
                <c:pt idx="67">
                  <c:v> 1417</c:v>
                </c:pt>
                <c:pt idx="68">
                  <c:v> 1418</c:v>
                </c:pt>
                <c:pt idx="69">
                  <c:v> 1419</c:v>
                </c:pt>
                <c:pt idx="70">
                  <c:v> 1420</c:v>
                </c:pt>
                <c:pt idx="71">
                  <c:v> 1421</c:v>
                </c:pt>
                <c:pt idx="72">
                  <c:v> 1422</c:v>
                </c:pt>
                <c:pt idx="73">
                  <c:v> 1423</c:v>
                </c:pt>
                <c:pt idx="74">
                  <c:v> 1424</c:v>
                </c:pt>
                <c:pt idx="75">
                  <c:v> 1425</c:v>
                </c:pt>
                <c:pt idx="76">
                  <c:v> 1426</c:v>
                </c:pt>
                <c:pt idx="77">
                  <c:v> 1427</c:v>
                </c:pt>
                <c:pt idx="78">
                  <c:v> 1428</c:v>
                </c:pt>
                <c:pt idx="79">
                  <c:v> 1429</c:v>
                </c:pt>
                <c:pt idx="80">
                  <c:v> 1430</c:v>
                </c:pt>
                <c:pt idx="81">
                  <c:v> 1431</c:v>
                </c:pt>
                <c:pt idx="82">
                  <c:v> 1432</c:v>
                </c:pt>
                <c:pt idx="83">
                  <c:v> 1433</c:v>
                </c:pt>
                <c:pt idx="84">
                  <c:v> 1434</c:v>
                </c:pt>
                <c:pt idx="85">
                  <c:v> 1435</c:v>
                </c:pt>
                <c:pt idx="86">
                  <c:v> 1436</c:v>
                </c:pt>
                <c:pt idx="87">
                  <c:v> 1437</c:v>
                </c:pt>
                <c:pt idx="88">
                  <c:v> 1438</c:v>
                </c:pt>
                <c:pt idx="89">
                  <c:v> 1439</c:v>
                </c:pt>
                <c:pt idx="90">
                  <c:v> 1440</c:v>
                </c:pt>
                <c:pt idx="91">
                  <c:v> 1441</c:v>
                </c:pt>
                <c:pt idx="92">
                  <c:v> 1442</c:v>
                </c:pt>
                <c:pt idx="93">
                  <c:v> 1443</c:v>
                </c:pt>
                <c:pt idx="94">
                  <c:v> 1444</c:v>
                </c:pt>
                <c:pt idx="95">
                  <c:v> 1445</c:v>
                </c:pt>
                <c:pt idx="96">
                  <c:v> 1446</c:v>
                </c:pt>
                <c:pt idx="97">
                  <c:v> 1447</c:v>
                </c:pt>
                <c:pt idx="98">
                  <c:v> 1448</c:v>
                </c:pt>
                <c:pt idx="99">
                  <c:v> 1449</c:v>
                </c:pt>
                <c:pt idx="100">
                  <c:v> 1450</c:v>
                </c:pt>
                <c:pt idx="101">
                  <c:v> 1451</c:v>
                </c:pt>
                <c:pt idx="102">
                  <c:v> 1452</c:v>
                </c:pt>
                <c:pt idx="103">
                  <c:v> 1453</c:v>
                </c:pt>
                <c:pt idx="104">
                  <c:v> 1454</c:v>
                </c:pt>
                <c:pt idx="105">
                  <c:v> 1455</c:v>
                </c:pt>
                <c:pt idx="106">
                  <c:v> 1456</c:v>
                </c:pt>
                <c:pt idx="107">
                  <c:v> 1457</c:v>
                </c:pt>
                <c:pt idx="108">
                  <c:v> 1458</c:v>
                </c:pt>
                <c:pt idx="109">
                  <c:v> 1459</c:v>
                </c:pt>
                <c:pt idx="110">
                  <c:v> 1460</c:v>
                </c:pt>
                <c:pt idx="111">
                  <c:v> 1461</c:v>
                </c:pt>
                <c:pt idx="112">
                  <c:v> 1462</c:v>
                </c:pt>
                <c:pt idx="113">
                  <c:v> 1463</c:v>
                </c:pt>
                <c:pt idx="114">
                  <c:v> 1464</c:v>
                </c:pt>
                <c:pt idx="115">
                  <c:v> 1465</c:v>
                </c:pt>
                <c:pt idx="116">
                  <c:v> 1466</c:v>
                </c:pt>
                <c:pt idx="117">
                  <c:v> 1467</c:v>
                </c:pt>
                <c:pt idx="118">
                  <c:v> 1468</c:v>
                </c:pt>
                <c:pt idx="119">
                  <c:v> 1469</c:v>
                </c:pt>
                <c:pt idx="120">
                  <c:v> 1470</c:v>
                </c:pt>
                <c:pt idx="121">
                  <c:v> 1471</c:v>
                </c:pt>
                <c:pt idx="122">
                  <c:v> 1472</c:v>
                </c:pt>
                <c:pt idx="123">
                  <c:v> 1473</c:v>
                </c:pt>
                <c:pt idx="124">
                  <c:v> 1474</c:v>
                </c:pt>
                <c:pt idx="125">
                  <c:v> 1475</c:v>
                </c:pt>
                <c:pt idx="126">
                  <c:v> 1476</c:v>
                </c:pt>
                <c:pt idx="127">
                  <c:v> 1477</c:v>
                </c:pt>
                <c:pt idx="128">
                  <c:v> 1478</c:v>
                </c:pt>
                <c:pt idx="129">
                  <c:v> 1479</c:v>
                </c:pt>
                <c:pt idx="130">
                  <c:v> 1480</c:v>
                </c:pt>
                <c:pt idx="131">
                  <c:v> 1481</c:v>
                </c:pt>
                <c:pt idx="132">
                  <c:v> 1482</c:v>
                </c:pt>
                <c:pt idx="133">
                  <c:v> 1483</c:v>
                </c:pt>
                <c:pt idx="134">
                  <c:v> 1484</c:v>
                </c:pt>
                <c:pt idx="135">
                  <c:v> 1485</c:v>
                </c:pt>
                <c:pt idx="136">
                  <c:v> 1486</c:v>
                </c:pt>
                <c:pt idx="137">
                  <c:v> 1487</c:v>
                </c:pt>
                <c:pt idx="138">
                  <c:v> 1488</c:v>
                </c:pt>
                <c:pt idx="139">
                  <c:v> 1489</c:v>
                </c:pt>
                <c:pt idx="140">
                  <c:v> 1490</c:v>
                </c:pt>
                <c:pt idx="141">
                  <c:v> 1491</c:v>
                </c:pt>
                <c:pt idx="142">
                  <c:v> 1492</c:v>
                </c:pt>
                <c:pt idx="143">
                  <c:v> 1493</c:v>
                </c:pt>
                <c:pt idx="144">
                  <c:v> 1494</c:v>
                </c:pt>
                <c:pt idx="145">
                  <c:v> 1495</c:v>
                </c:pt>
                <c:pt idx="146">
                  <c:v> 1496</c:v>
                </c:pt>
                <c:pt idx="147">
                  <c:v> 1497</c:v>
                </c:pt>
                <c:pt idx="148">
                  <c:v> 1498</c:v>
                </c:pt>
                <c:pt idx="149">
                  <c:v> 1499</c:v>
                </c:pt>
                <c:pt idx="150">
                  <c:v> 1500</c:v>
                </c:pt>
              </c:strCache>
            </c:strRef>
          </c:cat>
          <c:val>
            <c:numRef>
              <c:f>'Enter Data 1'!$R$1353:$R$1503</c:f>
              <c:numCache>
                <c:formatCode>General</c:formatCode>
                <c:ptCount val="151"/>
              </c:numCache>
            </c:numRef>
          </c:val>
          <c:smooth val="0"/>
          <c:extLst>
            <c:ext xmlns:c16="http://schemas.microsoft.com/office/drawing/2014/chart" uri="{C3380CC4-5D6E-409C-BE32-E72D297353CC}">
              <c16:uniqueId val="{0000000A-F95A-7449-96DC-14502AA0150E}"/>
            </c:ext>
          </c:extLst>
        </c:ser>
        <c:ser>
          <c:idx val="10"/>
          <c:order val="10"/>
          <c:spPr>
            <a:ln w="28575" cap="rnd">
              <a:noFill/>
              <a:round/>
            </a:ln>
            <a:effectLst/>
          </c:spPr>
          <c:marker>
            <c:symbol val="circle"/>
            <c:size val="4"/>
            <c:spPr>
              <a:noFill/>
              <a:ln w="3175">
                <a:solidFill>
                  <a:schemeClr val="accent6">
                    <a:lumMod val="75000"/>
                  </a:schemeClr>
                </a:solidFill>
              </a:ln>
              <a:effectLst/>
            </c:spPr>
          </c:marker>
          <c:cat>
            <c:strRef>
              <c:f>'Enter Data 1'!$B$1353:$C$1503</c:f>
              <c:strCache>
                <c:ptCount val="151"/>
                <c:pt idx="0">
                  <c:v> 1350</c:v>
                </c:pt>
                <c:pt idx="1">
                  <c:v> 1351</c:v>
                </c:pt>
                <c:pt idx="2">
                  <c:v> 1352</c:v>
                </c:pt>
                <c:pt idx="3">
                  <c:v> 1353</c:v>
                </c:pt>
                <c:pt idx="4">
                  <c:v> 1354</c:v>
                </c:pt>
                <c:pt idx="5">
                  <c:v> 1355</c:v>
                </c:pt>
                <c:pt idx="6">
                  <c:v> 1356</c:v>
                </c:pt>
                <c:pt idx="7">
                  <c:v> 1357</c:v>
                </c:pt>
                <c:pt idx="8">
                  <c:v> 1358</c:v>
                </c:pt>
                <c:pt idx="9">
                  <c:v> 1359</c:v>
                </c:pt>
                <c:pt idx="10">
                  <c:v> 1360</c:v>
                </c:pt>
                <c:pt idx="11">
                  <c:v> 1361</c:v>
                </c:pt>
                <c:pt idx="12">
                  <c:v> 1362</c:v>
                </c:pt>
                <c:pt idx="13">
                  <c:v> 1363</c:v>
                </c:pt>
                <c:pt idx="14">
                  <c:v> 1364</c:v>
                </c:pt>
                <c:pt idx="15">
                  <c:v> 1365</c:v>
                </c:pt>
                <c:pt idx="16">
                  <c:v> 1366</c:v>
                </c:pt>
                <c:pt idx="17">
                  <c:v> 1367</c:v>
                </c:pt>
                <c:pt idx="18">
                  <c:v> 1368</c:v>
                </c:pt>
                <c:pt idx="19">
                  <c:v> 1369</c:v>
                </c:pt>
                <c:pt idx="20">
                  <c:v> 1370</c:v>
                </c:pt>
                <c:pt idx="21">
                  <c:v> 1371</c:v>
                </c:pt>
                <c:pt idx="22">
                  <c:v> 1372</c:v>
                </c:pt>
                <c:pt idx="23">
                  <c:v> 1373</c:v>
                </c:pt>
                <c:pt idx="24">
                  <c:v> 1374</c:v>
                </c:pt>
                <c:pt idx="25">
                  <c:v> 1375</c:v>
                </c:pt>
                <c:pt idx="26">
                  <c:v> 1376</c:v>
                </c:pt>
                <c:pt idx="27">
                  <c:v> 1377</c:v>
                </c:pt>
                <c:pt idx="28">
                  <c:v> 1378</c:v>
                </c:pt>
                <c:pt idx="29">
                  <c:v> 1379</c:v>
                </c:pt>
                <c:pt idx="30">
                  <c:v> 1380</c:v>
                </c:pt>
                <c:pt idx="31">
                  <c:v> 1381</c:v>
                </c:pt>
                <c:pt idx="32">
                  <c:v> 1382</c:v>
                </c:pt>
                <c:pt idx="33">
                  <c:v> 1383</c:v>
                </c:pt>
                <c:pt idx="34">
                  <c:v> 1384</c:v>
                </c:pt>
                <c:pt idx="35">
                  <c:v> 1385</c:v>
                </c:pt>
                <c:pt idx="36">
                  <c:v> 1386</c:v>
                </c:pt>
                <c:pt idx="37">
                  <c:v> 1387</c:v>
                </c:pt>
                <c:pt idx="38">
                  <c:v> 1388</c:v>
                </c:pt>
                <c:pt idx="39">
                  <c:v> 1389</c:v>
                </c:pt>
                <c:pt idx="40">
                  <c:v> 1390</c:v>
                </c:pt>
                <c:pt idx="41">
                  <c:v> 1391</c:v>
                </c:pt>
                <c:pt idx="42">
                  <c:v> 1392</c:v>
                </c:pt>
                <c:pt idx="43">
                  <c:v> 1393</c:v>
                </c:pt>
                <c:pt idx="44">
                  <c:v> 1394</c:v>
                </c:pt>
                <c:pt idx="45">
                  <c:v> 1395</c:v>
                </c:pt>
                <c:pt idx="46">
                  <c:v> 1396</c:v>
                </c:pt>
                <c:pt idx="47">
                  <c:v> 1397</c:v>
                </c:pt>
                <c:pt idx="48">
                  <c:v> 1398</c:v>
                </c:pt>
                <c:pt idx="49">
                  <c:v> 1399</c:v>
                </c:pt>
                <c:pt idx="50">
                  <c:v> 1400</c:v>
                </c:pt>
                <c:pt idx="51">
                  <c:v> 1401</c:v>
                </c:pt>
                <c:pt idx="52">
                  <c:v> 1402</c:v>
                </c:pt>
                <c:pt idx="53">
                  <c:v> 1403</c:v>
                </c:pt>
                <c:pt idx="54">
                  <c:v> 1404</c:v>
                </c:pt>
                <c:pt idx="55">
                  <c:v> 1405</c:v>
                </c:pt>
                <c:pt idx="56">
                  <c:v> 1406</c:v>
                </c:pt>
                <c:pt idx="57">
                  <c:v> 1407</c:v>
                </c:pt>
                <c:pt idx="58">
                  <c:v> 1408</c:v>
                </c:pt>
                <c:pt idx="59">
                  <c:v> 1409</c:v>
                </c:pt>
                <c:pt idx="60">
                  <c:v> 1410</c:v>
                </c:pt>
                <c:pt idx="61">
                  <c:v> 1411</c:v>
                </c:pt>
                <c:pt idx="62">
                  <c:v> 1412</c:v>
                </c:pt>
                <c:pt idx="63">
                  <c:v> 1413</c:v>
                </c:pt>
                <c:pt idx="64">
                  <c:v> 1414</c:v>
                </c:pt>
                <c:pt idx="65">
                  <c:v> 1415</c:v>
                </c:pt>
                <c:pt idx="66">
                  <c:v> 1416</c:v>
                </c:pt>
                <c:pt idx="67">
                  <c:v> 1417</c:v>
                </c:pt>
                <c:pt idx="68">
                  <c:v> 1418</c:v>
                </c:pt>
                <c:pt idx="69">
                  <c:v> 1419</c:v>
                </c:pt>
                <c:pt idx="70">
                  <c:v> 1420</c:v>
                </c:pt>
                <c:pt idx="71">
                  <c:v> 1421</c:v>
                </c:pt>
                <c:pt idx="72">
                  <c:v> 1422</c:v>
                </c:pt>
                <c:pt idx="73">
                  <c:v> 1423</c:v>
                </c:pt>
                <c:pt idx="74">
                  <c:v> 1424</c:v>
                </c:pt>
                <c:pt idx="75">
                  <c:v> 1425</c:v>
                </c:pt>
                <c:pt idx="76">
                  <c:v> 1426</c:v>
                </c:pt>
                <c:pt idx="77">
                  <c:v> 1427</c:v>
                </c:pt>
                <c:pt idx="78">
                  <c:v> 1428</c:v>
                </c:pt>
                <c:pt idx="79">
                  <c:v> 1429</c:v>
                </c:pt>
                <c:pt idx="80">
                  <c:v> 1430</c:v>
                </c:pt>
                <c:pt idx="81">
                  <c:v> 1431</c:v>
                </c:pt>
                <c:pt idx="82">
                  <c:v> 1432</c:v>
                </c:pt>
                <c:pt idx="83">
                  <c:v> 1433</c:v>
                </c:pt>
                <c:pt idx="84">
                  <c:v> 1434</c:v>
                </c:pt>
                <c:pt idx="85">
                  <c:v> 1435</c:v>
                </c:pt>
                <c:pt idx="86">
                  <c:v> 1436</c:v>
                </c:pt>
                <c:pt idx="87">
                  <c:v> 1437</c:v>
                </c:pt>
                <c:pt idx="88">
                  <c:v> 1438</c:v>
                </c:pt>
                <c:pt idx="89">
                  <c:v> 1439</c:v>
                </c:pt>
                <c:pt idx="90">
                  <c:v> 1440</c:v>
                </c:pt>
                <c:pt idx="91">
                  <c:v> 1441</c:v>
                </c:pt>
                <c:pt idx="92">
                  <c:v> 1442</c:v>
                </c:pt>
                <c:pt idx="93">
                  <c:v> 1443</c:v>
                </c:pt>
                <c:pt idx="94">
                  <c:v> 1444</c:v>
                </c:pt>
                <c:pt idx="95">
                  <c:v> 1445</c:v>
                </c:pt>
                <c:pt idx="96">
                  <c:v> 1446</c:v>
                </c:pt>
                <c:pt idx="97">
                  <c:v> 1447</c:v>
                </c:pt>
                <c:pt idx="98">
                  <c:v> 1448</c:v>
                </c:pt>
                <c:pt idx="99">
                  <c:v> 1449</c:v>
                </c:pt>
                <c:pt idx="100">
                  <c:v> 1450</c:v>
                </c:pt>
                <c:pt idx="101">
                  <c:v> 1451</c:v>
                </c:pt>
                <c:pt idx="102">
                  <c:v> 1452</c:v>
                </c:pt>
                <c:pt idx="103">
                  <c:v> 1453</c:v>
                </c:pt>
                <c:pt idx="104">
                  <c:v> 1454</c:v>
                </c:pt>
                <c:pt idx="105">
                  <c:v> 1455</c:v>
                </c:pt>
                <c:pt idx="106">
                  <c:v> 1456</c:v>
                </c:pt>
                <c:pt idx="107">
                  <c:v> 1457</c:v>
                </c:pt>
                <c:pt idx="108">
                  <c:v> 1458</c:v>
                </c:pt>
                <c:pt idx="109">
                  <c:v> 1459</c:v>
                </c:pt>
                <c:pt idx="110">
                  <c:v> 1460</c:v>
                </c:pt>
                <c:pt idx="111">
                  <c:v> 1461</c:v>
                </c:pt>
                <c:pt idx="112">
                  <c:v> 1462</c:v>
                </c:pt>
                <c:pt idx="113">
                  <c:v> 1463</c:v>
                </c:pt>
                <c:pt idx="114">
                  <c:v> 1464</c:v>
                </c:pt>
                <c:pt idx="115">
                  <c:v> 1465</c:v>
                </c:pt>
                <c:pt idx="116">
                  <c:v> 1466</c:v>
                </c:pt>
                <c:pt idx="117">
                  <c:v> 1467</c:v>
                </c:pt>
                <c:pt idx="118">
                  <c:v> 1468</c:v>
                </c:pt>
                <c:pt idx="119">
                  <c:v> 1469</c:v>
                </c:pt>
                <c:pt idx="120">
                  <c:v> 1470</c:v>
                </c:pt>
                <c:pt idx="121">
                  <c:v> 1471</c:v>
                </c:pt>
                <c:pt idx="122">
                  <c:v> 1472</c:v>
                </c:pt>
                <c:pt idx="123">
                  <c:v> 1473</c:v>
                </c:pt>
                <c:pt idx="124">
                  <c:v> 1474</c:v>
                </c:pt>
                <c:pt idx="125">
                  <c:v> 1475</c:v>
                </c:pt>
                <c:pt idx="126">
                  <c:v> 1476</c:v>
                </c:pt>
                <c:pt idx="127">
                  <c:v> 1477</c:v>
                </c:pt>
                <c:pt idx="128">
                  <c:v> 1478</c:v>
                </c:pt>
                <c:pt idx="129">
                  <c:v> 1479</c:v>
                </c:pt>
                <c:pt idx="130">
                  <c:v> 1480</c:v>
                </c:pt>
                <c:pt idx="131">
                  <c:v> 1481</c:v>
                </c:pt>
                <c:pt idx="132">
                  <c:v> 1482</c:v>
                </c:pt>
                <c:pt idx="133">
                  <c:v> 1483</c:v>
                </c:pt>
                <c:pt idx="134">
                  <c:v> 1484</c:v>
                </c:pt>
                <c:pt idx="135">
                  <c:v> 1485</c:v>
                </c:pt>
                <c:pt idx="136">
                  <c:v> 1486</c:v>
                </c:pt>
                <c:pt idx="137">
                  <c:v> 1487</c:v>
                </c:pt>
                <c:pt idx="138">
                  <c:v> 1488</c:v>
                </c:pt>
                <c:pt idx="139">
                  <c:v> 1489</c:v>
                </c:pt>
                <c:pt idx="140">
                  <c:v> 1490</c:v>
                </c:pt>
                <c:pt idx="141">
                  <c:v> 1491</c:v>
                </c:pt>
                <c:pt idx="142">
                  <c:v> 1492</c:v>
                </c:pt>
                <c:pt idx="143">
                  <c:v> 1493</c:v>
                </c:pt>
                <c:pt idx="144">
                  <c:v> 1494</c:v>
                </c:pt>
                <c:pt idx="145">
                  <c:v> 1495</c:v>
                </c:pt>
                <c:pt idx="146">
                  <c:v> 1496</c:v>
                </c:pt>
                <c:pt idx="147">
                  <c:v> 1497</c:v>
                </c:pt>
                <c:pt idx="148">
                  <c:v> 1498</c:v>
                </c:pt>
                <c:pt idx="149">
                  <c:v> 1499</c:v>
                </c:pt>
                <c:pt idx="150">
                  <c:v> 1500</c:v>
                </c:pt>
              </c:strCache>
            </c:strRef>
          </c:cat>
          <c:val>
            <c:numRef>
              <c:f>'Enter Data 1'!$S$1353:$S$1503</c:f>
              <c:numCache>
                <c:formatCode>General</c:formatCode>
                <c:ptCount val="151"/>
              </c:numCache>
            </c:numRef>
          </c:val>
          <c:smooth val="0"/>
          <c:extLst>
            <c:ext xmlns:c16="http://schemas.microsoft.com/office/drawing/2014/chart" uri="{C3380CC4-5D6E-409C-BE32-E72D297353CC}">
              <c16:uniqueId val="{0000000B-F95A-7449-96DC-14502AA0150E}"/>
            </c:ext>
          </c:extLst>
        </c:ser>
        <c:ser>
          <c:idx val="11"/>
          <c:order val="11"/>
          <c:spPr>
            <a:ln w="28575" cap="rnd">
              <a:noFill/>
              <a:round/>
            </a:ln>
            <a:effectLst/>
          </c:spPr>
          <c:marker>
            <c:symbol val="circle"/>
            <c:size val="4"/>
            <c:spPr>
              <a:solidFill>
                <a:schemeClr val="accent6">
                  <a:lumMod val="75000"/>
                </a:schemeClr>
              </a:solidFill>
              <a:ln w="3175">
                <a:solidFill>
                  <a:schemeClr val="accent6">
                    <a:lumMod val="75000"/>
                  </a:schemeClr>
                </a:solidFill>
              </a:ln>
              <a:effectLst/>
            </c:spPr>
          </c:marker>
          <c:cat>
            <c:strRef>
              <c:f>'Enter Data 1'!$B$1353:$C$1503</c:f>
              <c:strCache>
                <c:ptCount val="151"/>
                <c:pt idx="0">
                  <c:v> 1350</c:v>
                </c:pt>
                <c:pt idx="1">
                  <c:v> 1351</c:v>
                </c:pt>
                <c:pt idx="2">
                  <c:v> 1352</c:v>
                </c:pt>
                <c:pt idx="3">
                  <c:v> 1353</c:v>
                </c:pt>
                <c:pt idx="4">
                  <c:v> 1354</c:v>
                </c:pt>
                <c:pt idx="5">
                  <c:v> 1355</c:v>
                </c:pt>
                <c:pt idx="6">
                  <c:v> 1356</c:v>
                </c:pt>
                <c:pt idx="7">
                  <c:v> 1357</c:v>
                </c:pt>
                <c:pt idx="8">
                  <c:v> 1358</c:v>
                </c:pt>
                <c:pt idx="9">
                  <c:v> 1359</c:v>
                </c:pt>
                <c:pt idx="10">
                  <c:v> 1360</c:v>
                </c:pt>
                <c:pt idx="11">
                  <c:v> 1361</c:v>
                </c:pt>
                <c:pt idx="12">
                  <c:v> 1362</c:v>
                </c:pt>
                <c:pt idx="13">
                  <c:v> 1363</c:v>
                </c:pt>
                <c:pt idx="14">
                  <c:v> 1364</c:v>
                </c:pt>
                <c:pt idx="15">
                  <c:v> 1365</c:v>
                </c:pt>
                <c:pt idx="16">
                  <c:v> 1366</c:v>
                </c:pt>
                <c:pt idx="17">
                  <c:v> 1367</c:v>
                </c:pt>
                <c:pt idx="18">
                  <c:v> 1368</c:v>
                </c:pt>
                <c:pt idx="19">
                  <c:v> 1369</c:v>
                </c:pt>
                <c:pt idx="20">
                  <c:v> 1370</c:v>
                </c:pt>
                <c:pt idx="21">
                  <c:v> 1371</c:v>
                </c:pt>
                <c:pt idx="22">
                  <c:v> 1372</c:v>
                </c:pt>
                <c:pt idx="23">
                  <c:v> 1373</c:v>
                </c:pt>
                <c:pt idx="24">
                  <c:v> 1374</c:v>
                </c:pt>
                <c:pt idx="25">
                  <c:v> 1375</c:v>
                </c:pt>
                <c:pt idx="26">
                  <c:v> 1376</c:v>
                </c:pt>
                <c:pt idx="27">
                  <c:v> 1377</c:v>
                </c:pt>
                <c:pt idx="28">
                  <c:v> 1378</c:v>
                </c:pt>
                <c:pt idx="29">
                  <c:v> 1379</c:v>
                </c:pt>
                <c:pt idx="30">
                  <c:v> 1380</c:v>
                </c:pt>
                <c:pt idx="31">
                  <c:v> 1381</c:v>
                </c:pt>
                <c:pt idx="32">
                  <c:v> 1382</c:v>
                </c:pt>
                <c:pt idx="33">
                  <c:v> 1383</c:v>
                </c:pt>
                <c:pt idx="34">
                  <c:v> 1384</c:v>
                </c:pt>
                <c:pt idx="35">
                  <c:v> 1385</c:v>
                </c:pt>
                <c:pt idx="36">
                  <c:v> 1386</c:v>
                </c:pt>
                <c:pt idx="37">
                  <c:v> 1387</c:v>
                </c:pt>
                <c:pt idx="38">
                  <c:v> 1388</c:v>
                </c:pt>
                <c:pt idx="39">
                  <c:v> 1389</c:v>
                </c:pt>
                <c:pt idx="40">
                  <c:v> 1390</c:v>
                </c:pt>
                <c:pt idx="41">
                  <c:v> 1391</c:v>
                </c:pt>
                <c:pt idx="42">
                  <c:v> 1392</c:v>
                </c:pt>
                <c:pt idx="43">
                  <c:v> 1393</c:v>
                </c:pt>
                <c:pt idx="44">
                  <c:v> 1394</c:v>
                </c:pt>
                <c:pt idx="45">
                  <c:v> 1395</c:v>
                </c:pt>
                <c:pt idx="46">
                  <c:v> 1396</c:v>
                </c:pt>
                <c:pt idx="47">
                  <c:v> 1397</c:v>
                </c:pt>
                <c:pt idx="48">
                  <c:v> 1398</c:v>
                </c:pt>
                <c:pt idx="49">
                  <c:v> 1399</c:v>
                </c:pt>
                <c:pt idx="50">
                  <c:v> 1400</c:v>
                </c:pt>
                <c:pt idx="51">
                  <c:v> 1401</c:v>
                </c:pt>
                <c:pt idx="52">
                  <c:v> 1402</c:v>
                </c:pt>
                <c:pt idx="53">
                  <c:v> 1403</c:v>
                </c:pt>
                <c:pt idx="54">
                  <c:v> 1404</c:v>
                </c:pt>
                <c:pt idx="55">
                  <c:v> 1405</c:v>
                </c:pt>
                <c:pt idx="56">
                  <c:v> 1406</c:v>
                </c:pt>
                <c:pt idx="57">
                  <c:v> 1407</c:v>
                </c:pt>
                <c:pt idx="58">
                  <c:v> 1408</c:v>
                </c:pt>
                <c:pt idx="59">
                  <c:v> 1409</c:v>
                </c:pt>
                <c:pt idx="60">
                  <c:v> 1410</c:v>
                </c:pt>
                <c:pt idx="61">
                  <c:v> 1411</c:v>
                </c:pt>
                <c:pt idx="62">
                  <c:v> 1412</c:v>
                </c:pt>
                <c:pt idx="63">
                  <c:v> 1413</c:v>
                </c:pt>
                <c:pt idx="64">
                  <c:v> 1414</c:v>
                </c:pt>
                <c:pt idx="65">
                  <c:v> 1415</c:v>
                </c:pt>
                <c:pt idx="66">
                  <c:v> 1416</c:v>
                </c:pt>
                <c:pt idx="67">
                  <c:v> 1417</c:v>
                </c:pt>
                <c:pt idx="68">
                  <c:v> 1418</c:v>
                </c:pt>
                <c:pt idx="69">
                  <c:v> 1419</c:v>
                </c:pt>
                <c:pt idx="70">
                  <c:v> 1420</c:v>
                </c:pt>
                <c:pt idx="71">
                  <c:v> 1421</c:v>
                </c:pt>
                <c:pt idx="72">
                  <c:v> 1422</c:v>
                </c:pt>
                <c:pt idx="73">
                  <c:v> 1423</c:v>
                </c:pt>
                <c:pt idx="74">
                  <c:v> 1424</c:v>
                </c:pt>
                <c:pt idx="75">
                  <c:v> 1425</c:v>
                </c:pt>
                <c:pt idx="76">
                  <c:v> 1426</c:v>
                </c:pt>
                <c:pt idx="77">
                  <c:v> 1427</c:v>
                </c:pt>
                <c:pt idx="78">
                  <c:v> 1428</c:v>
                </c:pt>
                <c:pt idx="79">
                  <c:v> 1429</c:v>
                </c:pt>
                <c:pt idx="80">
                  <c:v> 1430</c:v>
                </c:pt>
                <c:pt idx="81">
                  <c:v> 1431</c:v>
                </c:pt>
                <c:pt idx="82">
                  <c:v> 1432</c:v>
                </c:pt>
                <c:pt idx="83">
                  <c:v> 1433</c:v>
                </c:pt>
                <c:pt idx="84">
                  <c:v> 1434</c:v>
                </c:pt>
                <c:pt idx="85">
                  <c:v> 1435</c:v>
                </c:pt>
                <c:pt idx="86">
                  <c:v> 1436</c:v>
                </c:pt>
                <c:pt idx="87">
                  <c:v> 1437</c:v>
                </c:pt>
                <c:pt idx="88">
                  <c:v> 1438</c:v>
                </c:pt>
                <c:pt idx="89">
                  <c:v> 1439</c:v>
                </c:pt>
                <c:pt idx="90">
                  <c:v> 1440</c:v>
                </c:pt>
                <c:pt idx="91">
                  <c:v> 1441</c:v>
                </c:pt>
                <c:pt idx="92">
                  <c:v> 1442</c:v>
                </c:pt>
                <c:pt idx="93">
                  <c:v> 1443</c:v>
                </c:pt>
                <c:pt idx="94">
                  <c:v> 1444</c:v>
                </c:pt>
                <c:pt idx="95">
                  <c:v> 1445</c:v>
                </c:pt>
                <c:pt idx="96">
                  <c:v> 1446</c:v>
                </c:pt>
                <c:pt idx="97">
                  <c:v> 1447</c:v>
                </c:pt>
                <c:pt idx="98">
                  <c:v> 1448</c:v>
                </c:pt>
                <c:pt idx="99">
                  <c:v> 1449</c:v>
                </c:pt>
                <c:pt idx="100">
                  <c:v> 1450</c:v>
                </c:pt>
                <c:pt idx="101">
                  <c:v> 1451</c:v>
                </c:pt>
                <c:pt idx="102">
                  <c:v> 1452</c:v>
                </c:pt>
                <c:pt idx="103">
                  <c:v> 1453</c:v>
                </c:pt>
                <c:pt idx="104">
                  <c:v> 1454</c:v>
                </c:pt>
                <c:pt idx="105">
                  <c:v> 1455</c:v>
                </c:pt>
                <c:pt idx="106">
                  <c:v> 1456</c:v>
                </c:pt>
                <c:pt idx="107">
                  <c:v> 1457</c:v>
                </c:pt>
                <c:pt idx="108">
                  <c:v> 1458</c:v>
                </c:pt>
                <c:pt idx="109">
                  <c:v> 1459</c:v>
                </c:pt>
                <c:pt idx="110">
                  <c:v> 1460</c:v>
                </c:pt>
                <c:pt idx="111">
                  <c:v> 1461</c:v>
                </c:pt>
                <c:pt idx="112">
                  <c:v> 1462</c:v>
                </c:pt>
                <c:pt idx="113">
                  <c:v> 1463</c:v>
                </c:pt>
                <c:pt idx="114">
                  <c:v> 1464</c:v>
                </c:pt>
                <c:pt idx="115">
                  <c:v> 1465</c:v>
                </c:pt>
                <c:pt idx="116">
                  <c:v> 1466</c:v>
                </c:pt>
                <c:pt idx="117">
                  <c:v> 1467</c:v>
                </c:pt>
                <c:pt idx="118">
                  <c:v> 1468</c:v>
                </c:pt>
                <c:pt idx="119">
                  <c:v> 1469</c:v>
                </c:pt>
                <c:pt idx="120">
                  <c:v> 1470</c:v>
                </c:pt>
                <c:pt idx="121">
                  <c:v> 1471</c:v>
                </c:pt>
                <c:pt idx="122">
                  <c:v> 1472</c:v>
                </c:pt>
                <c:pt idx="123">
                  <c:v> 1473</c:v>
                </c:pt>
                <c:pt idx="124">
                  <c:v> 1474</c:v>
                </c:pt>
                <c:pt idx="125">
                  <c:v> 1475</c:v>
                </c:pt>
                <c:pt idx="126">
                  <c:v> 1476</c:v>
                </c:pt>
                <c:pt idx="127">
                  <c:v> 1477</c:v>
                </c:pt>
                <c:pt idx="128">
                  <c:v> 1478</c:v>
                </c:pt>
                <c:pt idx="129">
                  <c:v> 1479</c:v>
                </c:pt>
                <c:pt idx="130">
                  <c:v> 1480</c:v>
                </c:pt>
                <c:pt idx="131">
                  <c:v> 1481</c:v>
                </c:pt>
                <c:pt idx="132">
                  <c:v> 1482</c:v>
                </c:pt>
                <c:pt idx="133">
                  <c:v> 1483</c:v>
                </c:pt>
                <c:pt idx="134">
                  <c:v> 1484</c:v>
                </c:pt>
                <c:pt idx="135">
                  <c:v> 1485</c:v>
                </c:pt>
                <c:pt idx="136">
                  <c:v> 1486</c:v>
                </c:pt>
                <c:pt idx="137">
                  <c:v> 1487</c:v>
                </c:pt>
                <c:pt idx="138">
                  <c:v> 1488</c:v>
                </c:pt>
                <c:pt idx="139">
                  <c:v> 1489</c:v>
                </c:pt>
                <c:pt idx="140">
                  <c:v> 1490</c:v>
                </c:pt>
                <c:pt idx="141">
                  <c:v> 1491</c:v>
                </c:pt>
                <c:pt idx="142">
                  <c:v> 1492</c:v>
                </c:pt>
                <c:pt idx="143">
                  <c:v> 1493</c:v>
                </c:pt>
                <c:pt idx="144">
                  <c:v> 1494</c:v>
                </c:pt>
                <c:pt idx="145">
                  <c:v> 1495</c:v>
                </c:pt>
                <c:pt idx="146">
                  <c:v> 1496</c:v>
                </c:pt>
                <c:pt idx="147">
                  <c:v> 1497</c:v>
                </c:pt>
                <c:pt idx="148">
                  <c:v> 1498</c:v>
                </c:pt>
                <c:pt idx="149">
                  <c:v> 1499</c:v>
                </c:pt>
                <c:pt idx="150">
                  <c:v> 1500</c:v>
                </c:pt>
              </c:strCache>
            </c:strRef>
          </c:cat>
          <c:val>
            <c:numRef>
              <c:f>'Enter Data 1'!$T$1353:$T$1503</c:f>
              <c:numCache>
                <c:formatCode>General</c:formatCode>
                <c:ptCount val="151"/>
              </c:numCache>
            </c:numRef>
          </c:val>
          <c:smooth val="0"/>
          <c:extLst>
            <c:ext xmlns:c16="http://schemas.microsoft.com/office/drawing/2014/chart" uri="{C3380CC4-5D6E-409C-BE32-E72D297353CC}">
              <c16:uniqueId val="{0000000C-F95A-7449-96DC-14502AA0150E}"/>
            </c:ext>
          </c:extLst>
        </c:ser>
        <c:ser>
          <c:idx val="12"/>
          <c:order val="12"/>
          <c:spPr>
            <a:ln w="28575" cap="rnd">
              <a:noFill/>
              <a:round/>
            </a:ln>
            <a:effectLst/>
          </c:spPr>
          <c:marker>
            <c:symbol val="circle"/>
            <c:size val="4"/>
            <c:spPr>
              <a:noFill/>
              <a:ln w="3175">
                <a:solidFill>
                  <a:schemeClr val="accent6">
                    <a:lumMod val="75000"/>
                  </a:schemeClr>
                </a:solidFill>
              </a:ln>
              <a:effectLst/>
            </c:spPr>
          </c:marker>
          <c:cat>
            <c:strRef>
              <c:f>'Enter Data 1'!$B$1353:$C$1503</c:f>
              <c:strCache>
                <c:ptCount val="151"/>
                <c:pt idx="0">
                  <c:v> 1350</c:v>
                </c:pt>
                <c:pt idx="1">
                  <c:v> 1351</c:v>
                </c:pt>
                <c:pt idx="2">
                  <c:v> 1352</c:v>
                </c:pt>
                <c:pt idx="3">
                  <c:v> 1353</c:v>
                </c:pt>
                <c:pt idx="4">
                  <c:v> 1354</c:v>
                </c:pt>
                <c:pt idx="5">
                  <c:v> 1355</c:v>
                </c:pt>
                <c:pt idx="6">
                  <c:v> 1356</c:v>
                </c:pt>
                <c:pt idx="7">
                  <c:v> 1357</c:v>
                </c:pt>
                <c:pt idx="8">
                  <c:v> 1358</c:v>
                </c:pt>
                <c:pt idx="9">
                  <c:v> 1359</c:v>
                </c:pt>
                <c:pt idx="10">
                  <c:v> 1360</c:v>
                </c:pt>
                <c:pt idx="11">
                  <c:v> 1361</c:v>
                </c:pt>
                <c:pt idx="12">
                  <c:v> 1362</c:v>
                </c:pt>
                <c:pt idx="13">
                  <c:v> 1363</c:v>
                </c:pt>
                <c:pt idx="14">
                  <c:v> 1364</c:v>
                </c:pt>
                <c:pt idx="15">
                  <c:v> 1365</c:v>
                </c:pt>
                <c:pt idx="16">
                  <c:v> 1366</c:v>
                </c:pt>
                <c:pt idx="17">
                  <c:v> 1367</c:v>
                </c:pt>
                <c:pt idx="18">
                  <c:v> 1368</c:v>
                </c:pt>
                <c:pt idx="19">
                  <c:v> 1369</c:v>
                </c:pt>
                <c:pt idx="20">
                  <c:v> 1370</c:v>
                </c:pt>
                <c:pt idx="21">
                  <c:v> 1371</c:v>
                </c:pt>
                <c:pt idx="22">
                  <c:v> 1372</c:v>
                </c:pt>
                <c:pt idx="23">
                  <c:v> 1373</c:v>
                </c:pt>
                <c:pt idx="24">
                  <c:v> 1374</c:v>
                </c:pt>
                <c:pt idx="25">
                  <c:v> 1375</c:v>
                </c:pt>
                <c:pt idx="26">
                  <c:v> 1376</c:v>
                </c:pt>
                <c:pt idx="27">
                  <c:v> 1377</c:v>
                </c:pt>
                <c:pt idx="28">
                  <c:v> 1378</c:v>
                </c:pt>
                <c:pt idx="29">
                  <c:v> 1379</c:v>
                </c:pt>
                <c:pt idx="30">
                  <c:v> 1380</c:v>
                </c:pt>
                <c:pt idx="31">
                  <c:v> 1381</c:v>
                </c:pt>
                <c:pt idx="32">
                  <c:v> 1382</c:v>
                </c:pt>
                <c:pt idx="33">
                  <c:v> 1383</c:v>
                </c:pt>
                <c:pt idx="34">
                  <c:v> 1384</c:v>
                </c:pt>
                <c:pt idx="35">
                  <c:v> 1385</c:v>
                </c:pt>
                <c:pt idx="36">
                  <c:v> 1386</c:v>
                </c:pt>
                <c:pt idx="37">
                  <c:v> 1387</c:v>
                </c:pt>
                <c:pt idx="38">
                  <c:v> 1388</c:v>
                </c:pt>
                <c:pt idx="39">
                  <c:v> 1389</c:v>
                </c:pt>
                <c:pt idx="40">
                  <c:v> 1390</c:v>
                </c:pt>
                <c:pt idx="41">
                  <c:v> 1391</c:v>
                </c:pt>
                <c:pt idx="42">
                  <c:v> 1392</c:v>
                </c:pt>
                <c:pt idx="43">
                  <c:v> 1393</c:v>
                </c:pt>
                <c:pt idx="44">
                  <c:v> 1394</c:v>
                </c:pt>
                <c:pt idx="45">
                  <c:v> 1395</c:v>
                </c:pt>
                <c:pt idx="46">
                  <c:v> 1396</c:v>
                </c:pt>
                <c:pt idx="47">
                  <c:v> 1397</c:v>
                </c:pt>
                <c:pt idx="48">
                  <c:v> 1398</c:v>
                </c:pt>
                <c:pt idx="49">
                  <c:v> 1399</c:v>
                </c:pt>
                <c:pt idx="50">
                  <c:v> 1400</c:v>
                </c:pt>
                <c:pt idx="51">
                  <c:v> 1401</c:v>
                </c:pt>
                <c:pt idx="52">
                  <c:v> 1402</c:v>
                </c:pt>
                <c:pt idx="53">
                  <c:v> 1403</c:v>
                </c:pt>
                <c:pt idx="54">
                  <c:v> 1404</c:v>
                </c:pt>
                <c:pt idx="55">
                  <c:v> 1405</c:v>
                </c:pt>
                <c:pt idx="56">
                  <c:v> 1406</c:v>
                </c:pt>
                <c:pt idx="57">
                  <c:v> 1407</c:v>
                </c:pt>
                <c:pt idx="58">
                  <c:v> 1408</c:v>
                </c:pt>
                <c:pt idx="59">
                  <c:v> 1409</c:v>
                </c:pt>
                <c:pt idx="60">
                  <c:v> 1410</c:v>
                </c:pt>
                <c:pt idx="61">
                  <c:v> 1411</c:v>
                </c:pt>
                <c:pt idx="62">
                  <c:v> 1412</c:v>
                </c:pt>
                <c:pt idx="63">
                  <c:v> 1413</c:v>
                </c:pt>
                <c:pt idx="64">
                  <c:v> 1414</c:v>
                </c:pt>
                <c:pt idx="65">
                  <c:v> 1415</c:v>
                </c:pt>
                <c:pt idx="66">
                  <c:v> 1416</c:v>
                </c:pt>
                <c:pt idx="67">
                  <c:v> 1417</c:v>
                </c:pt>
                <c:pt idx="68">
                  <c:v> 1418</c:v>
                </c:pt>
                <c:pt idx="69">
                  <c:v> 1419</c:v>
                </c:pt>
                <c:pt idx="70">
                  <c:v> 1420</c:v>
                </c:pt>
                <c:pt idx="71">
                  <c:v> 1421</c:v>
                </c:pt>
                <c:pt idx="72">
                  <c:v> 1422</c:v>
                </c:pt>
                <c:pt idx="73">
                  <c:v> 1423</c:v>
                </c:pt>
                <c:pt idx="74">
                  <c:v> 1424</c:v>
                </c:pt>
                <c:pt idx="75">
                  <c:v> 1425</c:v>
                </c:pt>
                <c:pt idx="76">
                  <c:v> 1426</c:v>
                </c:pt>
                <c:pt idx="77">
                  <c:v> 1427</c:v>
                </c:pt>
                <c:pt idx="78">
                  <c:v> 1428</c:v>
                </c:pt>
                <c:pt idx="79">
                  <c:v> 1429</c:v>
                </c:pt>
                <c:pt idx="80">
                  <c:v> 1430</c:v>
                </c:pt>
                <c:pt idx="81">
                  <c:v> 1431</c:v>
                </c:pt>
                <c:pt idx="82">
                  <c:v> 1432</c:v>
                </c:pt>
                <c:pt idx="83">
                  <c:v> 1433</c:v>
                </c:pt>
                <c:pt idx="84">
                  <c:v> 1434</c:v>
                </c:pt>
                <c:pt idx="85">
                  <c:v> 1435</c:v>
                </c:pt>
                <c:pt idx="86">
                  <c:v> 1436</c:v>
                </c:pt>
                <c:pt idx="87">
                  <c:v> 1437</c:v>
                </c:pt>
                <c:pt idx="88">
                  <c:v> 1438</c:v>
                </c:pt>
                <c:pt idx="89">
                  <c:v> 1439</c:v>
                </c:pt>
                <c:pt idx="90">
                  <c:v> 1440</c:v>
                </c:pt>
                <c:pt idx="91">
                  <c:v> 1441</c:v>
                </c:pt>
                <c:pt idx="92">
                  <c:v> 1442</c:v>
                </c:pt>
                <c:pt idx="93">
                  <c:v> 1443</c:v>
                </c:pt>
                <c:pt idx="94">
                  <c:v> 1444</c:v>
                </c:pt>
                <c:pt idx="95">
                  <c:v> 1445</c:v>
                </c:pt>
                <c:pt idx="96">
                  <c:v> 1446</c:v>
                </c:pt>
                <c:pt idx="97">
                  <c:v> 1447</c:v>
                </c:pt>
                <c:pt idx="98">
                  <c:v> 1448</c:v>
                </c:pt>
                <c:pt idx="99">
                  <c:v> 1449</c:v>
                </c:pt>
                <c:pt idx="100">
                  <c:v> 1450</c:v>
                </c:pt>
                <c:pt idx="101">
                  <c:v> 1451</c:v>
                </c:pt>
                <c:pt idx="102">
                  <c:v> 1452</c:v>
                </c:pt>
                <c:pt idx="103">
                  <c:v> 1453</c:v>
                </c:pt>
                <c:pt idx="104">
                  <c:v> 1454</c:v>
                </c:pt>
                <c:pt idx="105">
                  <c:v> 1455</c:v>
                </c:pt>
                <c:pt idx="106">
                  <c:v> 1456</c:v>
                </c:pt>
                <c:pt idx="107">
                  <c:v> 1457</c:v>
                </c:pt>
                <c:pt idx="108">
                  <c:v> 1458</c:v>
                </c:pt>
                <c:pt idx="109">
                  <c:v> 1459</c:v>
                </c:pt>
                <c:pt idx="110">
                  <c:v> 1460</c:v>
                </c:pt>
                <c:pt idx="111">
                  <c:v> 1461</c:v>
                </c:pt>
                <c:pt idx="112">
                  <c:v> 1462</c:v>
                </c:pt>
                <c:pt idx="113">
                  <c:v> 1463</c:v>
                </c:pt>
                <c:pt idx="114">
                  <c:v> 1464</c:v>
                </c:pt>
                <c:pt idx="115">
                  <c:v> 1465</c:v>
                </c:pt>
                <c:pt idx="116">
                  <c:v> 1466</c:v>
                </c:pt>
                <c:pt idx="117">
                  <c:v> 1467</c:v>
                </c:pt>
                <c:pt idx="118">
                  <c:v> 1468</c:v>
                </c:pt>
                <c:pt idx="119">
                  <c:v> 1469</c:v>
                </c:pt>
                <c:pt idx="120">
                  <c:v> 1470</c:v>
                </c:pt>
                <c:pt idx="121">
                  <c:v> 1471</c:v>
                </c:pt>
                <c:pt idx="122">
                  <c:v> 1472</c:v>
                </c:pt>
                <c:pt idx="123">
                  <c:v> 1473</c:v>
                </c:pt>
                <c:pt idx="124">
                  <c:v> 1474</c:v>
                </c:pt>
                <c:pt idx="125">
                  <c:v> 1475</c:v>
                </c:pt>
                <c:pt idx="126">
                  <c:v> 1476</c:v>
                </c:pt>
                <c:pt idx="127">
                  <c:v> 1477</c:v>
                </c:pt>
                <c:pt idx="128">
                  <c:v> 1478</c:v>
                </c:pt>
                <c:pt idx="129">
                  <c:v> 1479</c:v>
                </c:pt>
                <c:pt idx="130">
                  <c:v> 1480</c:v>
                </c:pt>
                <c:pt idx="131">
                  <c:v> 1481</c:v>
                </c:pt>
                <c:pt idx="132">
                  <c:v> 1482</c:v>
                </c:pt>
                <c:pt idx="133">
                  <c:v> 1483</c:v>
                </c:pt>
                <c:pt idx="134">
                  <c:v> 1484</c:v>
                </c:pt>
                <c:pt idx="135">
                  <c:v> 1485</c:v>
                </c:pt>
                <c:pt idx="136">
                  <c:v> 1486</c:v>
                </c:pt>
                <c:pt idx="137">
                  <c:v> 1487</c:v>
                </c:pt>
                <c:pt idx="138">
                  <c:v> 1488</c:v>
                </c:pt>
                <c:pt idx="139">
                  <c:v> 1489</c:v>
                </c:pt>
                <c:pt idx="140">
                  <c:v> 1490</c:v>
                </c:pt>
                <c:pt idx="141">
                  <c:v> 1491</c:v>
                </c:pt>
                <c:pt idx="142">
                  <c:v> 1492</c:v>
                </c:pt>
                <c:pt idx="143">
                  <c:v> 1493</c:v>
                </c:pt>
                <c:pt idx="144">
                  <c:v> 1494</c:v>
                </c:pt>
                <c:pt idx="145">
                  <c:v> 1495</c:v>
                </c:pt>
                <c:pt idx="146">
                  <c:v> 1496</c:v>
                </c:pt>
                <c:pt idx="147">
                  <c:v> 1497</c:v>
                </c:pt>
                <c:pt idx="148">
                  <c:v> 1498</c:v>
                </c:pt>
                <c:pt idx="149">
                  <c:v> 1499</c:v>
                </c:pt>
                <c:pt idx="150">
                  <c:v> 1500</c:v>
                </c:pt>
              </c:strCache>
            </c:strRef>
          </c:cat>
          <c:val>
            <c:numRef>
              <c:f>'Enter Data 1'!$U$1353:$U$1503</c:f>
              <c:numCache>
                <c:formatCode>General</c:formatCode>
                <c:ptCount val="151"/>
              </c:numCache>
            </c:numRef>
          </c:val>
          <c:smooth val="0"/>
          <c:extLst>
            <c:ext xmlns:c16="http://schemas.microsoft.com/office/drawing/2014/chart" uri="{C3380CC4-5D6E-409C-BE32-E72D297353CC}">
              <c16:uniqueId val="{0000000D-F95A-7449-96DC-14502AA0150E}"/>
            </c:ext>
          </c:extLst>
        </c:ser>
        <c:ser>
          <c:idx val="13"/>
          <c:order val="13"/>
          <c:spPr>
            <a:ln w="28575" cap="rnd">
              <a:noFill/>
              <a:round/>
            </a:ln>
            <a:effectLst/>
          </c:spPr>
          <c:marker>
            <c:symbol val="circle"/>
            <c:size val="4"/>
            <c:spPr>
              <a:solidFill>
                <a:schemeClr val="accent6">
                  <a:lumMod val="75000"/>
                </a:schemeClr>
              </a:solidFill>
              <a:ln w="3175">
                <a:solidFill>
                  <a:schemeClr val="accent6">
                    <a:lumMod val="75000"/>
                  </a:schemeClr>
                </a:solidFill>
              </a:ln>
              <a:effectLst/>
            </c:spPr>
          </c:marker>
          <c:cat>
            <c:strRef>
              <c:f>'Enter Data 1'!$B$1353:$C$1503</c:f>
              <c:strCache>
                <c:ptCount val="151"/>
                <c:pt idx="0">
                  <c:v> 1350</c:v>
                </c:pt>
                <c:pt idx="1">
                  <c:v> 1351</c:v>
                </c:pt>
                <c:pt idx="2">
                  <c:v> 1352</c:v>
                </c:pt>
                <c:pt idx="3">
                  <c:v> 1353</c:v>
                </c:pt>
                <c:pt idx="4">
                  <c:v> 1354</c:v>
                </c:pt>
                <c:pt idx="5">
                  <c:v> 1355</c:v>
                </c:pt>
                <c:pt idx="6">
                  <c:v> 1356</c:v>
                </c:pt>
                <c:pt idx="7">
                  <c:v> 1357</c:v>
                </c:pt>
                <c:pt idx="8">
                  <c:v> 1358</c:v>
                </c:pt>
                <c:pt idx="9">
                  <c:v> 1359</c:v>
                </c:pt>
                <c:pt idx="10">
                  <c:v> 1360</c:v>
                </c:pt>
                <c:pt idx="11">
                  <c:v> 1361</c:v>
                </c:pt>
                <c:pt idx="12">
                  <c:v> 1362</c:v>
                </c:pt>
                <c:pt idx="13">
                  <c:v> 1363</c:v>
                </c:pt>
                <c:pt idx="14">
                  <c:v> 1364</c:v>
                </c:pt>
                <c:pt idx="15">
                  <c:v> 1365</c:v>
                </c:pt>
                <c:pt idx="16">
                  <c:v> 1366</c:v>
                </c:pt>
                <c:pt idx="17">
                  <c:v> 1367</c:v>
                </c:pt>
                <c:pt idx="18">
                  <c:v> 1368</c:v>
                </c:pt>
                <c:pt idx="19">
                  <c:v> 1369</c:v>
                </c:pt>
                <c:pt idx="20">
                  <c:v> 1370</c:v>
                </c:pt>
                <c:pt idx="21">
                  <c:v> 1371</c:v>
                </c:pt>
                <c:pt idx="22">
                  <c:v> 1372</c:v>
                </c:pt>
                <c:pt idx="23">
                  <c:v> 1373</c:v>
                </c:pt>
                <c:pt idx="24">
                  <c:v> 1374</c:v>
                </c:pt>
                <c:pt idx="25">
                  <c:v> 1375</c:v>
                </c:pt>
                <c:pt idx="26">
                  <c:v> 1376</c:v>
                </c:pt>
                <c:pt idx="27">
                  <c:v> 1377</c:v>
                </c:pt>
                <c:pt idx="28">
                  <c:v> 1378</c:v>
                </c:pt>
                <c:pt idx="29">
                  <c:v> 1379</c:v>
                </c:pt>
                <c:pt idx="30">
                  <c:v> 1380</c:v>
                </c:pt>
                <c:pt idx="31">
                  <c:v> 1381</c:v>
                </c:pt>
                <c:pt idx="32">
                  <c:v> 1382</c:v>
                </c:pt>
                <c:pt idx="33">
                  <c:v> 1383</c:v>
                </c:pt>
                <c:pt idx="34">
                  <c:v> 1384</c:v>
                </c:pt>
                <c:pt idx="35">
                  <c:v> 1385</c:v>
                </c:pt>
                <c:pt idx="36">
                  <c:v> 1386</c:v>
                </c:pt>
                <c:pt idx="37">
                  <c:v> 1387</c:v>
                </c:pt>
                <c:pt idx="38">
                  <c:v> 1388</c:v>
                </c:pt>
                <c:pt idx="39">
                  <c:v> 1389</c:v>
                </c:pt>
                <c:pt idx="40">
                  <c:v> 1390</c:v>
                </c:pt>
                <c:pt idx="41">
                  <c:v> 1391</c:v>
                </c:pt>
                <c:pt idx="42">
                  <c:v> 1392</c:v>
                </c:pt>
                <c:pt idx="43">
                  <c:v> 1393</c:v>
                </c:pt>
                <c:pt idx="44">
                  <c:v> 1394</c:v>
                </c:pt>
                <c:pt idx="45">
                  <c:v> 1395</c:v>
                </c:pt>
                <c:pt idx="46">
                  <c:v> 1396</c:v>
                </c:pt>
                <c:pt idx="47">
                  <c:v> 1397</c:v>
                </c:pt>
                <c:pt idx="48">
                  <c:v> 1398</c:v>
                </c:pt>
                <c:pt idx="49">
                  <c:v> 1399</c:v>
                </c:pt>
                <c:pt idx="50">
                  <c:v> 1400</c:v>
                </c:pt>
                <c:pt idx="51">
                  <c:v> 1401</c:v>
                </c:pt>
                <c:pt idx="52">
                  <c:v> 1402</c:v>
                </c:pt>
                <c:pt idx="53">
                  <c:v> 1403</c:v>
                </c:pt>
                <c:pt idx="54">
                  <c:v> 1404</c:v>
                </c:pt>
                <c:pt idx="55">
                  <c:v> 1405</c:v>
                </c:pt>
                <c:pt idx="56">
                  <c:v> 1406</c:v>
                </c:pt>
                <c:pt idx="57">
                  <c:v> 1407</c:v>
                </c:pt>
                <c:pt idx="58">
                  <c:v> 1408</c:v>
                </c:pt>
                <c:pt idx="59">
                  <c:v> 1409</c:v>
                </c:pt>
                <c:pt idx="60">
                  <c:v> 1410</c:v>
                </c:pt>
                <c:pt idx="61">
                  <c:v> 1411</c:v>
                </c:pt>
                <c:pt idx="62">
                  <c:v> 1412</c:v>
                </c:pt>
                <c:pt idx="63">
                  <c:v> 1413</c:v>
                </c:pt>
                <c:pt idx="64">
                  <c:v> 1414</c:v>
                </c:pt>
                <c:pt idx="65">
                  <c:v> 1415</c:v>
                </c:pt>
                <c:pt idx="66">
                  <c:v> 1416</c:v>
                </c:pt>
                <c:pt idx="67">
                  <c:v> 1417</c:v>
                </c:pt>
                <c:pt idx="68">
                  <c:v> 1418</c:v>
                </c:pt>
                <c:pt idx="69">
                  <c:v> 1419</c:v>
                </c:pt>
                <c:pt idx="70">
                  <c:v> 1420</c:v>
                </c:pt>
                <c:pt idx="71">
                  <c:v> 1421</c:v>
                </c:pt>
                <c:pt idx="72">
                  <c:v> 1422</c:v>
                </c:pt>
                <c:pt idx="73">
                  <c:v> 1423</c:v>
                </c:pt>
                <c:pt idx="74">
                  <c:v> 1424</c:v>
                </c:pt>
                <c:pt idx="75">
                  <c:v> 1425</c:v>
                </c:pt>
                <c:pt idx="76">
                  <c:v> 1426</c:v>
                </c:pt>
                <c:pt idx="77">
                  <c:v> 1427</c:v>
                </c:pt>
                <c:pt idx="78">
                  <c:v> 1428</c:v>
                </c:pt>
                <c:pt idx="79">
                  <c:v> 1429</c:v>
                </c:pt>
                <c:pt idx="80">
                  <c:v> 1430</c:v>
                </c:pt>
                <c:pt idx="81">
                  <c:v> 1431</c:v>
                </c:pt>
                <c:pt idx="82">
                  <c:v> 1432</c:v>
                </c:pt>
                <c:pt idx="83">
                  <c:v> 1433</c:v>
                </c:pt>
                <c:pt idx="84">
                  <c:v> 1434</c:v>
                </c:pt>
                <c:pt idx="85">
                  <c:v> 1435</c:v>
                </c:pt>
                <c:pt idx="86">
                  <c:v> 1436</c:v>
                </c:pt>
                <c:pt idx="87">
                  <c:v> 1437</c:v>
                </c:pt>
                <c:pt idx="88">
                  <c:v> 1438</c:v>
                </c:pt>
                <c:pt idx="89">
                  <c:v> 1439</c:v>
                </c:pt>
                <c:pt idx="90">
                  <c:v> 1440</c:v>
                </c:pt>
                <c:pt idx="91">
                  <c:v> 1441</c:v>
                </c:pt>
                <c:pt idx="92">
                  <c:v> 1442</c:v>
                </c:pt>
                <c:pt idx="93">
                  <c:v> 1443</c:v>
                </c:pt>
                <c:pt idx="94">
                  <c:v> 1444</c:v>
                </c:pt>
                <c:pt idx="95">
                  <c:v> 1445</c:v>
                </c:pt>
                <c:pt idx="96">
                  <c:v> 1446</c:v>
                </c:pt>
                <c:pt idx="97">
                  <c:v> 1447</c:v>
                </c:pt>
                <c:pt idx="98">
                  <c:v> 1448</c:v>
                </c:pt>
                <c:pt idx="99">
                  <c:v> 1449</c:v>
                </c:pt>
                <c:pt idx="100">
                  <c:v> 1450</c:v>
                </c:pt>
                <c:pt idx="101">
                  <c:v> 1451</c:v>
                </c:pt>
                <c:pt idx="102">
                  <c:v> 1452</c:v>
                </c:pt>
                <c:pt idx="103">
                  <c:v> 1453</c:v>
                </c:pt>
                <c:pt idx="104">
                  <c:v> 1454</c:v>
                </c:pt>
                <c:pt idx="105">
                  <c:v> 1455</c:v>
                </c:pt>
                <c:pt idx="106">
                  <c:v> 1456</c:v>
                </c:pt>
                <c:pt idx="107">
                  <c:v> 1457</c:v>
                </c:pt>
                <c:pt idx="108">
                  <c:v> 1458</c:v>
                </c:pt>
                <c:pt idx="109">
                  <c:v> 1459</c:v>
                </c:pt>
                <c:pt idx="110">
                  <c:v> 1460</c:v>
                </c:pt>
                <c:pt idx="111">
                  <c:v> 1461</c:v>
                </c:pt>
                <c:pt idx="112">
                  <c:v> 1462</c:v>
                </c:pt>
                <c:pt idx="113">
                  <c:v> 1463</c:v>
                </c:pt>
                <c:pt idx="114">
                  <c:v> 1464</c:v>
                </c:pt>
                <c:pt idx="115">
                  <c:v> 1465</c:v>
                </c:pt>
                <c:pt idx="116">
                  <c:v> 1466</c:v>
                </c:pt>
                <c:pt idx="117">
                  <c:v> 1467</c:v>
                </c:pt>
                <c:pt idx="118">
                  <c:v> 1468</c:v>
                </c:pt>
                <c:pt idx="119">
                  <c:v> 1469</c:v>
                </c:pt>
                <c:pt idx="120">
                  <c:v> 1470</c:v>
                </c:pt>
                <c:pt idx="121">
                  <c:v> 1471</c:v>
                </c:pt>
                <c:pt idx="122">
                  <c:v> 1472</c:v>
                </c:pt>
                <c:pt idx="123">
                  <c:v> 1473</c:v>
                </c:pt>
                <c:pt idx="124">
                  <c:v> 1474</c:v>
                </c:pt>
                <c:pt idx="125">
                  <c:v> 1475</c:v>
                </c:pt>
                <c:pt idx="126">
                  <c:v> 1476</c:v>
                </c:pt>
                <c:pt idx="127">
                  <c:v> 1477</c:v>
                </c:pt>
                <c:pt idx="128">
                  <c:v> 1478</c:v>
                </c:pt>
                <c:pt idx="129">
                  <c:v> 1479</c:v>
                </c:pt>
                <c:pt idx="130">
                  <c:v> 1480</c:v>
                </c:pt>
                <c:pt idx="131">
                  <c:v> 1481</c:v>
                </c:pt>
                <c:pt idx="132">
                  <c:v> 1482</c:v>
                </c:pt>
                <c:pt idx="133">
                  <c:v> 1483</c:v>
                </c:pt>
                <c:pt idx="134">
                  <c:v> 1484</c:v>
                </c:pt>
                <c:pt idx="135">
                  <c:v> 1485</c:v>
                </c:pt>
                <c:pt idx="136">
                  <c:v> 1486</c:v>
                </c:pt>
                <c:pt idx="137">
                  <c:v> 1487</c:v>
                </c:pt>
                <c:pt idx="138">
                  <c:v> 1488</c:v>
                </c:pt>
                <c:pt idx="139">
                  <c:v> 1489</c:v>
                </c:pt>
                <c:pt idx="140">
                  <c:v> 1490</c:v>
                </c:pt>
                <c:pt idx="141">
                  <c:v> 1491</c:v>
                </c:pt>
                <c:pt idx="142">
                  <c:v> 1492</c:v>
                </c:pt>
                <c:pt idx="143">
                  <c:v> 1493</c:v>
                </c:pt>
                <c:pt idx="144">
                  <c:v> 1494</c:v>
                </c:pt>
                <c:pt idx="145">
                  <c:v> 1495</c:v>
                </c:pt>
                <c:pt idx="146">
                  <c:v> 1496</c:v>
                </c:pt>
                <c:pt idx="147">
                  <c:v> 1497</c:v>
                </c:pt>
                <c:pt idx="148">
                  <c:v> 1498</c:v>
                </c:pt>
                <c:pt idx="149">
                  <c:v> 1499</c:v>
                </c:pt>
                <c:pt idx="150">
                  <c:v> 1500</c:v>
                </c:pt>
              </c:strCache>
            </c:strRef>
          </c:cat>
          <c:val>
            <c:numRef>
              <c:f>'Enter Data 1'!$V$1353:$V$1503</c:f>
              <c:numCache>
                <c:formatCode>General</c:formatCode>
                <c:ptCount val="151"/>
              </c:numCache>
            </c:numRef>
          </c:val>
          <c:smooth val="0"/>
          <c:extLst>
            <c:ext xmlns:c16="http://schemas.microsoft.com/office/drawing/2014/chart" uri="{C3380CC4-5D6E-409C-BE32-E72D297353CC}">
              <c16:uniqueId val="{0000000E-F95A-7449-96DC-14502AA0150E}"/>
            </c:ext>
          </c:extLst>
        </c:ser>
        <c:ser>
          <c:idx val="14"/>
          <c:order val="14"/>
          <c:spPr>
            <a:ln w="28575" cap="rnd">
              <a:noFill/>
              <a:round/>
            </a:ln>
            <a:effectLst/>
          </c:spPr>
          <c:marker>
            <c:symbol val="circle"/>
            <c:size val="4"/>
            <c:spPr>
              <a:noFill/>
              <a:ln w="3175">
                <a:solidFill>
                  <a:schemeClr val="accent6">
                    <a:lumMod val="75000"/>
                  </a:schemeClr>
                </a:solidFill>
              </a:ln>
              <a:effectLst/>
            </c:spPr>
          </c:marker>
          <c:cat>
            <c:strRef>
              <c:f>'Enter Data 1'!$B$1353:$C$1503</c:f>
              <c:strCache>
                <c:ptCount val="151"/>
                <c:pt idx="0">
                  <c:v> 1350</c:v>
                </c:pt>
                <c:pt idx="1">
                  <c:v> 1351</c:v>
                </c:pt>
                <c:pt idx="2">
                  <c:v> 1352</c:v>
                </c:pt>
                <c:pt idx="3">
                  <c:v> 1353</c:v>
                </c:pt>
                <c:pt idx="4">
                  <c:v> 1354</c:v>
                </c:pt>
                <c:pt idx="5">
                  <c:v> 1355</c:v>
                </c:pt>
                <c:pt idx="6">
                  <c:v> 1356</c:v>
                </c:pt>
                <c:pt idx="7">
                  <c:v> 1357</c:v>
                </c:pt>
                <c:pt idx="8">
                  <c:v> 1358</c:v>
                </c:pt>
                <c:pt idx="9">
                  <c:v> 1359</c:v>
                </c:pt>
                <c:pt idx="10">
                  <c:v> 1360</c:v>
                </c:pt>
                <c:pt idx="11">
                  <c:v> 1361</c:v>
                </c:pt>
                <c:pt idx="12">
                  <c:v> 1362</c:v>
                </c:pt>
                <c:pt idx="13">
                  <c:v> 1363</c:v>
                </c:pt>
                <c:pt idx="14">
                  <c:v> 1364</c:v>
                </c:pt>
                <c:pt idx="15">
                  <c:v> 1365</c:v>
                </c:pt>
                <c:pt idx="16">
                  <c:v> 1366</c:v>
                </c:pt>
                <c:pt idx="17">
                  <c:v> 1367</c:v>
                </c:pt>
                <c:pt idx="18">
                  <c:v> 1368</c:v>
                </c:pt>
                <c:pt idx="19">
                  <c:v> 1369</c:v>
                </c:pt>
                <c:pt idx="20">
                  <c:v> 1370</c:v>
                </c:pt>
                <c:pt idx="21">
                  <c:v> 1371</c:v>
                </c:pt>
                <c:pt idx="22">
                  <c:v> 1372</c:v>
                </c:pt>
                <c:pt idx="23">
                  <c:v> 1373</c:v>
                </c:pt>
                <c:pt idx="24">
                  <c:v> 1374</c:v>
                </c:pt>
                <c:pt idx="25">
                  <c:v> 1375</c:v>
                </c:pt>
                <c:pt idx="26">
                  <c:v> 1376</c:v>
                </c:pt>
                <c:pt idx="27">
                  <c:v> 1377</c:v>
                </c:pt>
                <c:pt idx="28">
                  <c:v> 1378</c:v>
                </c:pt>
                <c:pt idx="29">
                  <c:v> 1379</c:v>
                </c:pt>
                <c:pt idx="30">
                  <c:v> 1380</c:v>
                </c:pt>
                <c:pt idx="31">
                  <c:v> 1381</c:v>
                </c:pt>
                <c:pt idx="32">
                  <c:v> 1382</c:v>
                </c:pt>
                <c:pt idx="33">
                  <c:v> 1383</c:v>
                </c:pt>
                <c:pt idx="34">
                  <c:v> 1384</c:v>
                </c:pt>
                <c:pt idx="35">
                  <c:v> 1385</c:v>
                </c:pt>
                <c:pt idx="36">
                  <c:v> 1386</c:v>
                </c:pt>
                <c:pt idx="37">
                  <c:v> 1387</c:v>
                </c:pt>
                <c:pt idx="38">
                  <c:v> 1388</c:v>
                </c:pt>
                <c:pt idx="39">
                  <c:v> 1389</c:v>
                </c:pt>
                <c:pt idx="40">
                  <c:v> 1390</c:v>
                </c:pt>
                <c:pt idx="41">
                  <c:v> 1391</c:v>
                </c:pt>
                <c:pt idx="42">
                  <c:v> 1392</c:v>
                </c:pt>
                <c:pt idx="43">
                  <c:v> 1393</c:v>
                </c:pt>
                <c:pt idx="44">
                  <c:v> 1394</c:v>
                </c:pt>
                <c:pt idx="45">
                  <c:v> 1395</c:v>
                </c:pt>
                <c:pt idx="46">
                  <c:v> 1396</c:v>
                </c:pt>
                <c:pt idx="47">
                  <c:v> 1397</c:v>
                </c:pt>
                <c:pt idx="48">
                  <c:v> 1398</c:v>
                </c:pt>
                <c:pt idx="49">
                  <c:v> 1399</c:v>
                </c:pt>
                <c:pt idx="50">
                  <c:v> 1400</c:v>
                </c:pt>
                <c:pt idx="51">
                  <c:v> 1401</c:v>
                </c:pt>
                <c:pt idx="52">
                  <c:v> 1402</c:v>
                </c:pt>
                <c:pt idx="53">
                  <c:v> 1403</c:v>
                </c:pt>
                <c:pt idx="54">
                  <c:v> 1404</c:v>
                </c:pt>
                <c:pt idx="55">
                  <c:v> 1405</c:v>
                </c:pt>
                <c:pt idx="56">
                  <c:v> 1406</c:v>
                </c:pt>
                <c:pt idx="57">
                  <c:v> 1407</c:v>
                </c:pt>
                <c:pt idx="58">
                  <c:v> 1408</c:v>
                </c:pt>
                <c:pt idx="59">
                  <c:v> 1409</c:v>
                </c:pt>
                <c:pt idx="60">
                  <c:v> 1410</c:v>
                </c:pt>
                <c:pt idx="61">
                  <c:v> 1411</c:v>
                </c:pt>
                <c:pt idx="62">
                  <c:v> 1412</c:v>
                </c:pt>
                <c:pt idx="63">
                  <c:v> 1413</c:v>
                </c:pt>
                <c:pt idx="64">
                  <c:v> 1414</c:v>
                </c:pt>
                <c:pt idx="65">
                  <c:v> 1415</c:v>
                </c:pt>
                <c:pt idx="66">
                  <c:v> 1416</c:v>
                </c:pt>
                <c:pt idx="67">
                  <c:v> 1417</c:v>
                </c:pt>
                <c:pt idx="68">
                  <c:v> 1418</c:v>
                </c:pt>
                <c:pt idx="69">
                  <c:v> 1419</c:v>
                </c:pt>
                <c:pt idx="70">
                  <c:v> 1420</c:v>
                </c:pt>
                <c:pt idx="71">
                  <c:v> 1421</c:v>
                </c:pt>
                <c:pt idx="72">
                  <c:v> 1422</c:v>
                </c:pt>
                <c:pt idx="73">
                  <c:v> 1423</c:v>
                </c:pt>
                <c:pt idx="74">
                  <c:v> 1424</c:v>
                </c:pt>
                <c:pt idx="75">
                  <c:v> 1425</c:v>
                </c:pt>
                <c:pt idx="76">
                  <c:v> 1426</c:v>
                </c:pt>
                <c:pt idx="77">
                  <c:v> 1427</c:v>
                </c:pt>
                <c:pt idx="78">
                  <c:v> 1428</c:v>
                </c:pt>
                <c:pt idx="79">
                  <c:v> 1429</c:v>
                </c:pt>
                <c:pt idx="80">
                  <c:v> 1430</c:v>
                </c:pt>
                <c:pt idx="81">
                  <c:v> 1431</c:v>
                </c:pt>
                <c:pt idx="82">
                  <c:v> 1432</c:v>
                </c:pt>
                <c:pt idx="83">
                  <c:v> 1433</c:v>
                </c:pt>
                <c:pt idx="84">
                  <c:v> 1434</c:v>
                </c:pt>
                <c:pt idx="85">
                  <c:v> 1435</c:v>
                </c:pt>
                <c:pt idx="86">
                  <c:v> 1436</c:v>
                </c:pt>
                <c:pt idx="87">
                  <c:v> 1437</c:v>
                </c:pt>
                <c:pt idx="88">
                  <c:v> 1438</c:v>
                </c:pt>
                <c:pt idx="89">
                  <c:v> 1439</c:v>
                </c:pt>
                <c:pt idx="90">
                  <c:v> 1440</c:v>
                </c:pt>
                <c:pt idx="91">
                  <c:v> 1441</c:v>
                </c:pt>
                <c:pt idx="92">
                  <c:v> 1442</c:v>
                </c:pt>
                <c:pt idx="93">
                  <c:v> 1443</c:v>
                </c:pt>
                <c:pt idx="94">
                  <c:v> 1444</c:v>
                </c:pt>
                <c:pt idx="95">
                  <c:v> 1445</c:v>
                </c:pt>
                <c:pt idx="96">
                  <c:v> 1446</c:v>
                </c:pt>
                <c:pt idx="97">
                  <c:v> 1447</c:v>
                </c:pt>
                <c:pt idx="98">
                  <c:v> 1448</c:v>
                </c:pt>
                <c:pt idx="99">
                  <c:v> 1449</c:v>
                </c:pt>
                <c:pt idx="100">
                  <c:v> 1450</c:v>
                </c:pt>
                <c:pt idx="101">
                  <c:v> 1451</c:v>
                </c:pt>
                <c:pt idx="102">
                  <c:v> 1452</c:v>
                </c:pt>
                <c:pt idx="103">
                  <c:v> 1453</c:v>
                </c:pt>
                <c:pt idx="104">
                  <c:v> 1454</c:v>
                </c:pt>
                <c:pt idx="105">
                  <c:v> 1455</c:v>
                </c:pt>
                <c:pt idx="106">
                  <c:v> 1456</c:v>
                </c:pt>
                <c:pt idx="107">
                  <c:v> 1457</c:v>
                </c:pt>
                <c:pt idx="108">
                  <c:v> 1458</c:v>
                </c:pt>
                <c:pt idx="109">
                  <c:v> 1459</c:v>
                </c:pt>
                <c:pt idx="110">
                  <c:v> 1460</c:v>
                </c:pt>
                <c:pt idx="111">
                  <c:v> 1461</c:v>
                </c:pt>
                <c:pt idx="112">
                  <c:v> 1462</c:v>
                </c:pt>
                <c:pt idx="113">
                  <c:v> 1463</c:v>
                </c:pt>
                <c:pt idx="114">
                  <c:v> 1464</c:v>
                </c:pt>
                <c:pt idx="115">
                  <c:v> 1465</c:v>
                </c:pt>
                <c:pt idx="116">
                  <c:v> 1466</c:v>
                </c:pt>
                <c:pt idx="117">
                  <c:v> 1467</c:v>
                </c:pt>
                <c:pt idx="118">
                  <c:v> 1468</c:v>
                </c:pt>
                <c:pt idx="119">
                  <c:v> 1469</c:v>
                </c:pt>
                <c:pt idx="120">
                  <c:v> 1470</c:v>
                </c:pt>
                <c:pt idx="121">
                  <c:v> 1471</c:v>
                </c:pt>
                <c:pt idx="122">
                  <c:v> 1472</c:v>
                </c:pt>
                <c:pt idx="123">
                  <c:v> 1473</c:v>
                </c:pt>
                <c:pt idx="124">
                  <c:v> 1474</c:v>
                </c:pt>
                <c:pt idx="125">
                  <c:v> 1475</c:v>
                </c:pt>
                <c:pt idx="126">
                  <c:v> 1476</c:v>
                </c:pt>
                <c:pt idx="127">
                  <c:v> 1477</c:v>
                </c:pt>
                <c:pt idx="128">
                  <c:v> 1478</c:v>
                </c:pt>
                <c:pt idx="129">
                  <c:v> 1479</c:v>
                </c:pt>
                <c:pt idx="130">
                  <c:v> 1480</c:v>
                </c:pt>
                <c:pt idx="131">
                  <c:v> 1481</c:v>
                </c:pt>
                <c:pt idx="132">
                  <c:v> 1482</c:v>
                </c:pt>
                <c:pt idx="133">
                  <c:v> 1483</c:v>
                </c:pt>
                <c:pt idx="134">
                  <c:v> 1484</c:v>
                </c:pt>
                <c:pt idx="135">
                  <c:v> 1485</c:v>
                </c:pt>
                <c:pt idx="136">
                  <c:v> 1486</c:v>
                </c:pt>
                <c:pt idx="137">
                  <c:v> 1487</c:v>
                </c:pt>
                <c:pt idx="138">
                  <c:v> 1488</c:v>
                </c:pt>
                <c:pt idx="139">
                  <c:v> 1489</c:v>
                </c:pt>
                <c:pt idx="140">
                  <c:v> 1490</c:v>
                </c:pt>
                <c:pt idx="141">
                  <c:v> 1491</c:v>
                </c:pt>
                <c:pt idx="142">
                  <c:v> 1492</c:v>
                </c:pt>
                <c:pt idx="143">
                  <c:v> 1493</c:v>
                </c:pt>
                <c:pt idx="144">
                  <c:v> 1494</c:v>
                </c:pt>
                <c:pt idx="145">
                  <c:v> 1495</c:v>
                </c:pt>
                <c:pt idx="146">
                  <c:v> 1496</c:v>
                </c:pt>
                <c:pt idx="147">
                  <c:v> 1497</c:v>
                </c:pt>
                <c:pt idx="148">
                  <c:v> 1498</c:v>
                </c:pt>
                <c:pt idx="149">
                  <c:v> 1499</c:v>
                </c:pt>
                <c:pt idx="150">
                  <c:v> 1500</c:v>
                </c:pt>
              </c:strCache>
            </c:strRef>
          </c:cat>
          <c:val>
            <c:numRef>
              <c:f>'Enter Data 1'!$W$1353:$W$1503</c:f>
              <c:numCache>
                <c:formatCode>General</c:formatCode>
                <c:ptCount val="151"/>
              </c:numCache>
            </c:numRef>
          </c:val>
          <c:smooth val="0"/>
          <c:extLst>
            <c:ext xmlns:c16="http://schemas.microsoft.com/office/drawing/2014/chart" uri="{C3380CC4-5D6E-409C-BE32-E72D297353CC}">
              <c16:uniqueId val="{0000000F-F95A-7449-96DC-14502AA0150E}"/>
            </c:ext>
          </c:extLst>
        </c:ser>
        <c:ser>
          <c:idx val="15"/>
          <c:order val="15"/>
          <c:spPr>
            <a:ln w="28575" cap="rnd">
              <a:noFill/>
              <a:round/>
            </a:ln>
            <a:effectLst/>
          </c:spPr>
          <c:marker>
            <c:symbol val="circle"/>
            <c:size val="4"/>
            <c:spPr>
              <a:solidFill>
                <a:schemeClr val="accent6">
                  <a:lumMod val="75000"/>
                </a:schemeClr>
              </a:solidFill>
              <a:ln w="3175">
                <a:solidFill>
                  <a:schemeClr val="accent6">
                    <a:lumMod val="75000"/>
                  </a:schemeClr>
                </a:solidFill>
              </a:ln>
              <a:effectLst/>
            </c:spPr>
          </c:marker>
          <c:cat>
            <c:strRef>
              <c:f>'Enter Data 1'!$B$1353:$C$1503</c:f>
              <c:strCache>
                <c:ptCount val="151"/>
                <c:pt idx="0">
                  <c:v> 1350</c:v>
                </c:pt>
                <c:pt idx="1">
                  <c:v> 1351</c:v>
                </c:pt>
                <c:pt idx="2">
                  <c:v> 1352</c:v>
                </c:pt>
                <c:pt idx="3">
                  <c:v> 1353</c:v>
                </c:pt>
                <c:pt idx="4">
                  <c:v> 1354</c:v>
                </c:pt>
                <c:pt idx="5">
                  <c:v> 1355</c:v>
                </c:pt>
                <c:pt idx="6">
                  <c:v> 1356</c:v>
                </c:pt>
                <c:pt idx="7">
                  <c:v> 1357</c:v>
                </c:pt>
                <c:pt idx="8">
                  <c:v> 1358</c:v>
                </c:pt>
                <c:pt idx="9">
                  <c:v> 1359</c:v>
                </c:pt>
                <c:pt idx="10">
                  <c:v> 1360</c:v>
                </c:pt>
                <c:pt idx="11">
                  <c:v> 1361</c:v>
                </c:pt>
                <c:pt idx="12">
                  <c:v> 1362</c:v>
                </c:pt>
                <c:pt idx="13">
                  <c:v> 1363</c:v>
                </c:pt>
                <c:pt idx="14">
                  <c:v> 1364</c:v>
                </c:pt>
                <c:pt idx="15">
                  <c:v> 1365</c:v>
                </c:pt>
                <c:pt idx="16">
                  <c:v> 1366</c:v>
                </c:pt>
                <c:pt idx="17">
                  <c:v> 1367</c:v>
                </c:pt>
                <c:pt idx="18">
                  <c:v> 1368</c:v>
                </c:pt>
                <c:pt idx="19">
                  <c:v> 1369</c:v>
                </c:pt>
                <c:pt idx="20">
                  <c:v> 1370</c:v>
                </c:pt>
                <c:pt idx="21">
                  <c:v> 1371</c:v>
                </c:pt>
                <c:pt idx="22">
                  <c:v> 1372</c:v>
                </c:pt>
                <c:pt idx="23">
                  <c:v> 1373</c:v>
                </c:pt>
                <c:pt idx="24">
                  <c:v> 1374</c:v>
                </c:pt>
                <c:pt idx="25">
                  <c:v> 1375</c:v>
                </c:pt>
                <c:pt idx="26">
                  <c:v> 1376</c:v>
                </c:pt>
                <c:pt idx="27">
                  <c:v> 1377</c:v>
                </c:pt>
                <c:pt idx="28">
                  <c:v> 1378</c:v>
                </c:pt>
                <c:pt idx="29">
                  <c:v> 1379</c:v>
                </c:pt>
                <c:pt idx="30">
                  <c:v> 1380</c:v>
                </c:pt>
                <c:pt idx="31">
                  <c:v> 1381</c:v>
                </c:pt>
                <c:pt idx="32">
                  <c:v> 1382</c:v>
                </c:pt>
                <c:pt idx="33">
                  <c:v> 1383</c:v>
                </c:pt>
                <c:pt idx="34">
                  <c:v> 1384</c:v>
                </c:pt>
                <c:pt idx="35">
                  <c:v> 1385</c:v>
                </c:pt>
                <c:pt idx="36">
                  <c:v> 1386</c:v>
                </c:pt>
                <c:pt idx="37">
                  <c:v> 1387</c:v>
                </c:pt>
                <c:pt idx="38">
                  <c:v> 1388</c:v>
                </c:pt>
                <c:pt idx="39">
                  <c:v> 1389</c:v>
                </c:pt>
                <c:pt idx="40">
                  <c:v> 1390</c:v>
                </c:pt>
                <c:pt idx="41">
                  <c:v> 1391</c:v>
                </c:pt>
                <c:pt idx="42">
                  <c:v> 1392</c:v>
                </c:pt>
                <c:pt idx="43">
                  <c:v> 1393</c:v>
                </c:pt>
                <c:pt idx="44">
                  <c:v> 1394</c:v>
                </c:pt>
                <c:pt idx="45">
                  <c:v> 1395</c:v>
                </c:pt>
                <c:pt idx="46">
                  <c:v> 1396</c:v>
                </c:pt>
                <c:pt idx="47">
                  <c:v> 1397</c:v>
                </c:pt>
                <c:pt idx="48">
                  <c:v> 1398</c:v>
                </c:pt>
                <c:pt idx="49">
                  <c:v> 1399</c:v>
                </c:pt>
                <c:pt idx="50">
                  <c:v> 1400</c:v>
                </c:pt>
                <c:pt idx="51">
                  <c:v> 1401</c:v>
                </c:pt>
                <c:pt idx="52">
                  <c:v> 1402</c:v>
                </c:pt>
                <c:pt idx="53">
                  <c:v> 1403</c:v>
                </c:pt>
                <c:pt idx="54">
                  <c:v> 1404</c:v>
                </c:pt>
                <c:pt idx="55">
                  <c:v> 1405</c:v>
                </c:pt>
                <c:pt idx="56">
                  <c:v> 1406</c:v>
                </c:pt>
                <c:pt idx="57">
                  <c:v> 1407</c:v>
                </c:pt>
                <c:pt idx="58">
                  <c:v> 1408</c:v>
                </c:pt>
                <c:pt idx="59">
                  <c:v> 1409</c:v>
                </c:pt>
                <c:pt idx="60">
                  <c:v> 1410</c:v>
                </c:pt>
                <c:pt idx="61">
                  <c:v> 1411</c:v>
                </c:pt>
                <c:pt idx="62">
                  <c:v> 1412</c:v>
                </c:pt>
                <c:pt idx="63">
                  <c:v> 1413</c:v>
                </c:pt>
                <c:pt idx="64">
                  <c:v> 1414</c:v>
                </c:pt>
                <c:pt idx="65">
                  <c:v> 1415</c:v>
                </c:pt>
                <c:pt idx="66">
                  <c:v> 1416</c:v>
                </c:pt>
                <c:pt idx="67">
                  <c:v> 1417</c:v>
                </c:pt>
                <c:pt idx="68">
                  <c:v> 1418</c:v>
                </c:pt>
                <c:pt idx="69">
                  <c:v> 1419</c:v>
                </c:pt>
                <c:pt idx="70">
                  <c:v> 1420</c:v>
                </c:pt>
                <c:pt idx="71">
                  <c:v> 1421</c:v>
                </c:pt>
                <c:pt idx="72">
                  <c:v> 1422</c:v>
                </c:pt>
                <c:pt idx="73">
                  <c:v> 1423</c:v>
                </c:pt>
                <c:pt idx="74">
                  <c:v> 1424</c:v>
                </c:pt>
                <c:pt idx="75">
                  <c:v> 1425</c:v>
                </c:pt>
                <c:pt idx="76">
                  <c:v> 1426</c:v>
                </c:pt>
                <c:pt idx="77">
                  <c:v> 1427</c:v>
                </c:pt>
                <c:pt idx="78">
                  <c:v> 1428</c:v>
                </c:pt>
                <c:pt idx="79">
                  <c:v> 1429</c:v>
                </c:pt>
                <c:pt idx="80">
                  <c:v> 1430</c:v>
                </c:pt>
                <c:pt idx="81">
                  <c:v> 1431</c:v>
                </c:pt>
                <c:pt idx="82">
                  <c:v> 1432</c:v>
                </c:pt>
                <c:pt idx="83">
                  <c:v> 1433</c:v>
                </c:pt>
                <c:pt idx="84">
                  <c:v> 1434</c:v>
                </c:pt>
                <c:pt idx="85">
                  <c:v> 1435</c:v>
                </c:pt>
                <c:pt idx="86">
                  <c:v> 1436</c:v>
                </c:pt>
                <c:pt idx="87">
                  <c:v> 1437</c:v>
                </c:pt>
                <c:pt idx="88">
                  <c:v> 1438</c:v>
                </c:pt>
                <c:pt idx="89">
                  <c:v> 1439</c:v>
                </c:pt>
                <c:pt idx="90">
                  <c:v> 1440</c:v>
                </c:pt>
                <c:pt idx="91">
                  <c:v> 1441</c:v>
                </c:pt>
                <c:pt idx="92">
                  <c:v> 1442</c:v>
                </c:pt>
                <c:pt idx="93">
                  <c:v> 1443</c:v>
                </c:pt>
                <c:pt idx="94">
                  <c:v> 1444</c:v>
                </c:pt>
                <c:pt idx="95">
                  <c:v> 1445</c:v>
                </c:pt>
                <c:pt idx="96">
                  <c:v> 1446</c:v>
                </c:pt>
                <c:pt idx="97">
                  <c:v> 1447</c:v>
                </c:pt>
                <c:pt idx="98">
                  <c:v> 1448</c:v>
                </c:pt>
                <c:pt idx="99">
                  <c:v> 1449</c:v>
                </c:pt>
                <c:pt idx="100">
                  <c:v> 1450</c:v>
                </c:pt>
                <c:pt idx="101">
                  <c:v> 1451</c:v>
                </c:pt>
                <c:pt idx="102">
                  <c:v> 1452</c:v>
                </c:pt>
                <c:pt idx="103">
                  <c:v> 1453</c:v>
                </c:pt>
                <c:pt idx="104">
                  <c:v> 1454</c:v>
                </c:pt>
                <c:pt idx="105">
                  <c:v> 1455</c:v>
                </c:pt>
                <c:pt idx="106">
                  <c:v> 1456</c:v>
                </c:pt>
                <c:pt idx="107">
                  <c:v> 1457</c:v>
                </c:pt>
                <c:pt idx="108">
                  <c:v> 1458</c:v>
                </c:pt>
                <c:pt idx="109">
                  <c:v> 1459</c:v>
                </c:pt>
                <c:pt idx="110">
                  <c:v> 1460</c:v>
                </c:pt>
                <c:pt idx="111">
                  <c:v> 1461</c:v>
                </c:pt>
                <c:pt idx="112">
                  <c:v> 1462</c:v>
                </c:pt>
                <c:pt idx="113">
                  <c:v> 1463</c:v>
                </c:pt>
                <c:pt idx="114">
                  <c:v> 1464</c:v>
                </c:pt>
                <c:pt idx="115">
                  <c:v> 1465</c:v>
                </c:pt>
                <c:pt idx="116">
                  <c:v> 1466</c:v>
                </c:pt>
                <c:pt idx="117">
                  <c:v> 1467</c:v>
                </c:pt>
                <c:pt idx="118">
                  <c:v> 1468</c:v>
                </c:pt>
                <c:pt idx="119">
                  <c:v> 1469</c:v>
                </c:pt>
                <c:pt idx="120">
                  <c:v> 1470</c:v>
                </c:pt>
                <c:pt idx="121">
                  <c:v> 1471</c:v>
                </c:pt>
                <c:pt idx="122">
                  <c:v> 1472</c:v>
                </c:pt>
                <c:pt idx="123">
                  <c:v> 1473</c:v>
                </c:pt>
                <c:pt idx="124">
                  <c:v> 1474</c:v>
                </c:pt>
                <c:pt idx="125">
                  <c:v> 1475</c:v>
                </c:pt>
                <c:pt idx="126">
                  <c:v> 1476</c:v>
                </c:pt>
                <c:pt idx="127">
                  <c:v> 1477</c:v>
                </c:pt>
                <c:pt idx="128">
                  <c:v> 1478</c:v>
                </c:pt>
                <c:pt idx="129">
                  <c:v> 1479</c:v>
                </c:pt>
                <c:pt idx="130">
                  <c:v> 1480</c:v>
                </c:pt>
                <c:pt idx="131">
                  <c:v> 1481</c:v>
                </c:pt>
                <c:pt idx="132">
                  <c:v> 1482</c:v>
                </c:pt>
                <c:pt idx="133">
                  <c:v> 1483</c:v>
                </c:pt>
                <c:pt idx="134">
                  <c:v> 1484</c:v>
                </c:pt>
                <c:pt idx="135">
                  <c:v> 1485</c:v>
                </c:pt>
                <c:pt idx="136">
                  <c:v> 1486</c:v>
                </c:pt>
                <c:pt idx="137">
                  <c:v> 1487</c:v>
                </c:pt>
                <c:pt idx="138">
                  <c:v> 1488</c:v>
                </c:pt>
                <c:pt idx="139">
                  <c:v> 1489</c:v>
                </c:pt>
                <c:pt idx="140">
                  <c:v> 1490</c:v>
                </c:pt>
                <c:pt idx="141">
                  <c:v> 1491</c:v>
                </c:pt>
                <c:pt idx="142">
                  <c:v> 1492</c:v>
                </c:pt>
                <c:pt idx="143">
                  <c:v> 1493</c:v>
                </c:pt>
                <c:pt idx="144">
                  <c:v> 1494</c:v>
                </c:pt>
                <c:pt idx="145">
                  <c:v> 1495</c:v>
                </c:pt>
                <c:pt idx="146">
                  <c:v> 1496</c:v>
                </c:pt>
                <c:pt idx="147">
                  <c:v> 1497</c:v>
                </c:pt>
                <c:pt idx="148">
                  <c:v> 1498</c:v>
                </c:pt>
                <c:pt idx="149">
                  <c:v> 1499</c:v>
                </c:pt>
                <c:pt idx="150">
                  <c:v> 1500</c:v>
                </c:pt>
              </c:strCache>
            </c:strRef>
          </c:cat>
          <c:val>
            <c:numRef>
              <c:f>'Enter Data 1'!$X$1353:$X$1503</c:f>
              <c:numCache>
                <c:formatCode>General</c:formatCode>
                <c:ptCount val="151"/>
              </c:numCache>
            </c:numRef>
          </c:val>
          <c:smooth val="0"/>
          <c:extLst>
            <c:ext xmlns:c16="http://schemas.microsoft.com/office/drawing/2014/chart" uri="{C3380CC4-5D6E-409C-BE32-E72D297353CC}">
              <c16:uniqueId val="{00000010-F95A-7449-96DC-14502AA0150E}"/>
            </c:ext>
          </c:extLst>
        </c:ser>
        <c:ser>
          <c:idx val="16"/>
          <c:order val="16"/>
          <c:spPr>
            <a:ln w="28575" cap="rnd">
              <a:noFill/>
              <a:round/>
            </a:ln>
            <a:effectLst/>
          </c:spPr>
          <c:marker>
            <c:symbol val="circle"/>
            <c:size val="4"/>
            <c:spPr>
              <a:noFill/>
              <a:ln w="3175">
                <a:solidFill>
                  <a:schemeClr val="accent6">
                    <a:lumMod val="75000"/>
                  </a:schemeClr>
                </a:solidFill>
              </a:ln>
              <a:effectLst/>
            </c:spPr>
          </c:marker>
          <c:cat>
            <c:strRef>
              <c:f>'Enter Data 1'!$B$1353:$C$1503</c:f>
              <c:strCache>
                <c:ptCount val="151"/>
                <c:pt idx="0">
                  <c:v> 1350</c:v>
                </c:pt>
                <c:pt idx="1">
                  <c:v> 1351</c:v>
                </c:pt>
                <c:pt idx="2">
                  <c:v> 1352</c:v>
                </c:pt>
                <c:pt idx="3">
                  <c:v> 1353</c:v>
                </c:pt>
                <c:pt idx="4">
                  <c:v> 1354</c:v>
                </c:pt>
                <c:pt idx="5">
                  <c:v> 1355</c:v>
                </c:pt>
                <c:pt idx="6">
                  <c:v> 1356</c:v>
                </c:pt>
                <c:pt idx="7">
                  <c:v> 1357</c:v>
                </c:pt>
                <c:pt idx="8">
                  <c:v> 1358</c:v>
                </c:pt>
                <c:pt idx="9">
                  <c:v> 1359</c:v>
                </c:pt>
                <c:pt idx="10">
                  <c:v> 1360</c:v>
                </c:pt>
                <c:pt idx="11">
                  <c:v> 1361</c:v>
                </c:pt>
                <c:pt idx="12">
                  <c:v> 1362</c:v>
                </c:pt>
                <c:pt idx="13">
                  <c:v> 1363</c:v>
                </c:pt>
                <c:pt idx="14">
                  <c:v> 1364</c:v>
                </c:pt>
                <c:pt idx="15">
                  <c:v> 1365</c:v>
                </c:pt>
                <c:pt idx="16">
                  <c:v> 1366</c:v>
                </c:pt>
                <c:pt idx="17">
                  <c:v> 1367</c:v>
                </c:pt>
                <c:pt idx="18">
                  <c:v> 1368</c:v>
                </c:pt>
                <c:pt idx="19">
                  <c:v> 1369</c:v>
                </c:pt>
                <c:pt idx="20">
                  <c:v> 1370</c:v>
                </c:pt>
                <c:pt idx="21">
                  <c:v> 1371</c:v>
                </c:pt>
                <c:pt idx="22">
                  <c:v> 1372</c:v>
                </c:pt>
                <c:pt idx="23">
                  <c:v> 1373</c:v>
                </c:pt>
                <c:pt idx="24">
                  <c:v> 1374</c:v>
                </c:pt>
                <c:pt idx="25">
                  <c:v> 1375</c:v>
                </c:pt>
                <c:pt idx="26">
                  <c:v> 1376</c:v>
                </c:pt>
                <c:pt idx="27">
                  <c:v> 1377</c:v>
                </c:pt>
                <c:pt idx="28">
                  <c:v> 1378</c:v>
                </c:pt>
                <c:pt idx="29">
                  <c:v> 1379</c:v>
                </c:pt>
                <c:pt idx="30">
                  <c:v> 1380</c:v>
                </c:pt>
                <c:pt idx="31">
                  <c:v> 1381</c:v>
                </c:pt>
                <c:pt idx="32">
                  <c:v> 1382</c:v>
                </c:pt>
                <c:pt idx="33">
                  <c:v> 1383</c:v>
                </c:pt>
                <c:pt idx="34">
                  <c:v> 1384</c:v>
                </c:pt>
                <c:pt idx="35">
                  <c:v> 1385</c:v>
                </c:pt>
                <c:pt idx="36">
                  <c:v> 1386</c:v>
                </c:pt>
                <c:pt idx="37">
                  <c:v> 1387</c:v>
                </c:pt>
                <c:pt idx="38">
                  <c:v> 1388</c:v>
                </c:pt>
                <c:pt idx="39">
                  <c:v> 1389</c:v>
                </c:pt>
                <c:pt idx="40">
                  <c:v> 1390</c:v>
                </c:pt>
                <c:pt idx="41">
                  <c:v> 1391</c:v>
                </c:pt>
                <c:pt idx="42">
                  <c:v> 1392</c:v>
                </c:pt>
                <c:pt idx="43">
                  <c:v> 1393</c:v>
                </c:pt>
                <c:pt idx="44">
                  <c:v> 1394</c:v>
                </c:pt>
                <c:pt idx="45">
                  <c:v> 1395</c:v>
                </c:pt>
                <c:pt idx="46">
                  <c:v> 1396</c:v>
                </c:pt>
                <c:pt idx="47">
                  <c:v> 1397</c:v>
                </c:pt>
                <c:pt idx="48">
                  <c:v> 1398</c:v>
                </c:pt>
                <c:pt idx="49">
                  <c:v> 1399</c:v>
                </c:pt>
                <c:pt idx="50">
                  <c:v> 1400</c:v>
                </c:pt>
                <c:pt idx="51">
                  <c:v> 1401</c:v>
                </c:pt>
                <c:pt idx="52">
                  <c:v> 1402</c:v>
                </c:pt>
                <c:pt idx="53">
                  <c:v> 1403</c:v>
                </c:pt>
                <c:pt idx="54">
                  <c:v> 1404</c:v>
                </c:pt>
                <c:pt idx="55">
                  <c:v> 1405</c:v>
                </c:pt>
                <c:pt idx="56">
                  <c:v> 1406</c:v>
                </c:pt>
                <c:pt idx="57">
                  <c:v> 1407</c:v>
                </c:pt>
                <c:pt idx="58">
                  <c:v> 1408</c:v>
                </c:pt>
                <c:pt idx="59">
                  <c:v> 1409</c:v>
                </c:pt>
                <c:pt idx="60">
                  <c:v> 1410</c:v>
                </c:pt>
                <c:pt idx="61">
                  <c:v> 1411</c:v>
                </c:pt>
                <c:pt idx="62">
                  <c:v> 1412</c:v>
                </c:pt>
                <c:pt idx="63">
                  <c:v> 1413</c:v>
                </c:pt>
                <c:pt idx="64">
                  <c:v> 1414</c:v>
                </c:pt>
                <c:pt idx="65">
                  <c:v> 1415</c:v>
                </c:pt>
                <c:pt idx="66">
                  <c:v> 1416</c:v>
                </c:pt>
                <c:pt idx="67">
                  <c:v> 1417</c:v>
                </c:pt>
                <c:pt idx="68">
                  <c:v> 1418</c:v>
                </c:pt>
                <c:pt idx="69">
                  <c:v> 1419</c:v>
                </c:pt>
                <c:pt idx="70">
                  <c:v> 1420</c:v>
                </c:pt>
                <c:pt idx="71">
                  <c:v> 1421</c:v>
                </c:pt>
                <c:pt idx="72">
                  <c:v> 1422</c:v>
                </c:pt>
                <c:pt idx="73">
                  <c:v> 1423</c:v>
                </c:pt>
                <c:pt idx="74">
                  <c:v> 1424</c:v>
                </c:pt>
                <c:pt idx="75">
                  <c:v> 1425</c:v>
                </c:pt>
                <c:pt idx="76">
                  <c:v> 1426</c:v>
                </c:pt>
                <c:pt idx="77">
                  <c:v> 1427</c:v>
                </c:pt>
                <c:pt idx="78">
                  <c:v> 1428</c:v>
                </c:pt>
                <c:pt idx="79">
                  <c:v> 1429</c:v>
                </c:pt>
                <c:pt idx="80">
                  <c:v> 1430</c:v>
                </c:pt>
                <c:pt idx="81">
                  <c:v> 1431</c:v>
                </c:pt>
                <c:pt idx="82">
                  <c:v> 1432</c:v>
                </c:pt>
                <c:pt idx="83">
                  <c:v> 1433</c:v>
                </c:pt>
                <c:pt idx="84">
                  <c:v> 1434</c:v>
                </c:pt>
                <c:pt idx="85">
                  <c:v> 1435</c:v>
                </c:pt>
                <c:pt idx="86">
                  <c:v> 1436</c:v>
                </c:pt>
                <c:pt idx="87">
                  <c:v> 1437</c:v>
                </c:pt>
                <c:pt idx="88">
                  <c:v> 1438</c:v>
                </c:pt>
                <c:pt idx="89">
                  <c:v> 1439</c:v>
                </c:pt>
                <c:pt idx="90">
                  <c:v> 1440</c:v>
                </c:pt>
                <c:pt idx="91">
                  <c:v> 1441</c:v>
                </c:pt>
                <c:pt idx="92">
                  <c:v> 1442</c:v>
                </c:pt>
                <c:pt idx="93">
                  <c:v> 1443</c:v>
                </c:pt>
                <c:pt idx="94">
                  <c:v> 1444</c:v>
                </c:pt>
                <c:pt idx="95">
                  <c:v> 1445</c:v>
                </c:pt>
                <c:pt idx="96">
                  <c:v> 1446</c:v>
                </c:pt>
                <c:pt idx="97">
                  <c:v> 1447</c:v>
                </c:pt>
                <c:pt idx="98">
                  <c:v> 1448</c:v>
                </c:pt>
                <c:pt idx="99">
                  <c:v> 1449</c:v>
                </c:pt>
                <c:pt idx="100">
                  <c:v> 1450</c:v>
                </c:pt>
                <c:pt idx="101">
                  <c:v> 1451</c:v>
                </c:pt>
                <c:pt idx="102">
                  <c:v> 1452</c:v>
                </c:pt>
                <c:pt idx="103">
                  <c:v> 1453</c:v>
                </c:pt>
                <c:pt idx="104">
                  <c:v> 1454</c:v>
                </c:pt>
                <c:pt idx="105">
                  <c:v> 1455</c:v>
                </c:pt>
                <c:pt idx="106">
                  <c:v> 1456</c:v>
                </c:pt>
                <c:pt idx="107">
                  <c:v> 1457</c:v>
                </c:pt>
                <c:pt idx="108">
                  <c:v> 1458</c:v>
                </c:pt>
                <c:pt idx="109">
                  <c:v> 1459</c:v>
                </c:pt>
                <c:pt idx="110">
                  <c:v> 1460</c:v>
                </c:pt>
                <c:pt idx="111">
                  <c:v> 1461</c:v>
                </c:pt>
                <c:pt idx="112">
                  <c:v> 1462</c:v>
                </c:pt>
                <c:pt idx="113">
                  <c:v> 1463</c:v>
                </c:pt>
                <c:pt idx="114">
                  <c:v> 1464</c:v>
                </c:pt>
                <c:pt idx="115">
                  <c:v> 1465</c:v>
                </c:pt>
                <c:pt idx="116">
                  <c:v> 1466</c:v>
                </c:pt>
                <c:pt idx="117">
                  <c:v> 1467</c:v>
                </c:pt>
                <c:pt idx="118">
                  <c:v> 1468</c:v>
                </c:pt>
                <c:pt idx="119">
                  <c:v> 1469</c:v>
                </c:pt>
                <c:pt idx="120">
                  <c:v> 1470</c:v>
                </c:pt>
                <c:pt idx="121">
                  <c:v> 1471</c:v>
                </c:pt>
                <c:pt idx="122">
                  <c:v> 1472</c:v>
                </c:pt>
                <c:pt idx="123">
                  <c:v> 1473</c:v>
                </c:pt>
                <c:pt idx="124">
                  <c:v> 1474</c:v>
                </c:pt>
                <c:pt idx="125">
                  <c:v> 1475</c:v>
                </c:pt>
                <c:pt idx="126">
                  <c:v> 1476</c:v>
                </c:pt>
                <c:pt idx="127">
                  <c:v> 1477</c:v>
                </c:pt>
                <c:pt idx="128">
                  <c:v> 1478</c:v>
                </c:pt>
                <c:pt idx="129">
                  <c:v> 1479</c:v>
                </c:pt>
                <c:pt idx="130">
                  <c:v> 1480</c:v>
                </c:pt>
                <c:pt idx="131">
                  <c:v> 1481</c:v>
                </c:pt>
                <c:pt idx="132">
                  <c:v> 1482</c:v>
                </c:pt>
                <c:pt idx="133">
                  <c:v> 1483</c:v>
                </c:pt>
                <c:pt idx="134">
                  <c:v> 1484</c:v>
                </c:pt>
                <c:pt idx="135">
                  <c:v> 1485</c:v>
                </c:pt>
                <c:pt idx="136">
                  <c:v> 1486</c:v>
                </c:pt>
                <c:pt idx="137">
                  <c:v> 1487</c:v>
                </c:pt>
                <c:pt idx="138">
                  <c:v> 1488</c:v>
                </c:pt>
                <c:pt idx="139">
                  <c:v> 1489</c:v>
                </c:pt>
                <c:pt idx="140">
                  <c:v> 1490</c:v>
                </c:pt>
                <c:pt idx="141">
                  <c:v> 1491</c:v>
                </c:pt>
                <c:pt idx="142">
                  <c:v> 1492</c:v>
                </c:pt>
                <c:pt idx="143">
                  <c:v> 1493</c:v>
                </c:pt>
                <c:pt idx="144">
                  <c:v> 1494</c:v>
                </c:pt>
                <c:pt idx="145">
                  <c:v> 1495</c:v>
                </c:pt>
                <c:pt idx="146">
                  <c:v> 1496</c:v>
                </c:pt>
                <c:pt idx="147">
                  <c:v> 1497</c:v>
                </c:pt>
                <c:pt idx="148">
                  <c:v> 1498</c:v>
                </c:pt>
                <c:pt idx="149">
                  <c:v> 1499</c:v>
                </c:pt>
                <c:pt idx="150">
                  <c:v> 1500</c:v>
                </c:pt>
              </c:strCache>
            </c:strRef>
          </c:cat>
          <c:val>
            <c:numRef>
              <c:f>'Enter Data 1'!$Y$1353:$Y$1503</c:f>
              <c:numCache>
                <c:formatCode>General</c:formatCode>
                <c:ptCount val="151"/>
              </c:numCache>
            </c:numRef>
          </c:val>
          <c:smooth val="0"/>
          <c:extLst>
            <c:ext xmlns:c16="http://schemas.microsoft.com/office/drawing/2014/chart" uri="{C3380CC4-5D6E-409C-BE32-E72D297353CC}">
              <c16:uniqueId val="{00000011-F95A-7449-96DC-14502AA0150E}"/>
            </c:ext>
          </c:extLst>
        </c:ser>
        <c:ser>
          <c:idx val="17"/>
          <c:order val="17"/>
          <c:spPr>
            <a:ln w="28575" cap="rnd">
              <a:noFill/>
              <a:round/>
            </a:ln>
            <a:effectLst/>
          </c:spPr>
          <c:marker>
            <c:symbol val="circle"/>
            <c:size val="4"/>
            <c:spPr>
              <a:solidFill>
                <a:schemeClr val="accent6">
                  <a:lumMod val="75000"/>
                </a:schemeClr>
              </a:solidFill>
              <a:ln w="3175">
                <a:solidFill>
                  <a:schemeClr val="accent6">
                    <a:lumMod val="75000"/>
                  </a:schemeClr>
                </a:solidFill>
              </a:ln>
              <a:effectLst/>
            </c:spPr>
          </c:marker>
          <c:cat>
            <c:strRef>
              <c:f>'Enter Data 1'!$B$1353:$C$1503</c:f>
              <c:strCache>
                <c:ptCount val="151"/>
                <c:pt idx="0">
                  <c:v> 1350</c:v>
                </c:pt>
                <c:pt idx="1">
                  <c:v> 1351</c:v>
                </c:pt>
                <c:pt idx="2">
                  <c:v> 1352</c:v>
                </c:pt>
                <c:pt idx="3">
                  <c:v> 1353</c:v>
                </c:pt>
                <c:pt idx="4">
                  <c:v> 1354</c:v>
                </c:pt>
                <c:pt idx="5">
                  <c:v> 1355</c:v>
                </c:pt>
                <c:pt idx="6">
                  <c:v> 1356</c:v>
                </c:pt>
                <c:pt idx="7">
                  <c:v> 1357</c:v>
                </c:pt>
                <c:pt idx="8">
                  <c:v> 1358</c:v>
                </c:pt>
                <c:pt idx="9">
                  <c:v> 1359</c:v>
                </c:pt>
                <c:pt idx="10">
                  <c:v> 1360</c:v>
                </c:pt>
                <c:pt idx="11">
                  <c:v> 1361</c:v>
                </c:pt>
                <c:pt idx="12">
                  <c:v> 1362</c:v>
                </c:pt>
                <c:pt idx="13">
                  <c:v> 1363</c:v>
                </c:pt>
                <c:pt idx="14">
                  <c:v> 1364</c:v>
                </c:pt>
                <c:pt idx="15">
                  <c:v> 1365</c:v>
                </c:pt>
                <c:pt idx="16">
                  <c:v> 1366</c:v>
                </c:pt>
                <c:pt idx="17">
                  <c:v> 1367</c:v>
                </c:pt>
                <c:pt idx="18">
                  <c:v> 1368</c:v>
                </c:pt>
                <c:pt idx="19">
                  <c:v> 1369</c:v>
                </c:pt>
                <c:pt idx="20">
                  <c:v> 1370</c:v>
                </c:pt>
                <c:pt idx="21">
                  <c:v> 1371</c:v>
                </c:pt>
                <c:pt idx="22">
                  <c:v> 1372</c:v>
                </c:pt>
                <c:pt idx="23">
                  <c:v> 1373</c:v>
                </c:pt>
                <c:pt idx="24">
                  <c:v> 1374</c:v>
                </c:pt>
                <c:pt idx="25">
                  <c:v> 1375</c:v>
                </c:pt>
                <c:pt idx="26">
                  <c:v> 1376</c:v>
                </c:pt>
                <c:pt idx="27">
                  <c:v> 1377</c:v>
                </c:pt>
                <c:pt idx="28">
                  <c:v> 1378</c:v>
                </c:pt>
                <c:pt idx="29">
                  <c:v> 1379</c:v>
                </c:pt>
                <c:pt idx="30">
                  <c:v> 1380</c:v>
                </c:pt>
                <c:pt idx="31">
                  <c:v> 1381</c:v>
                </c:pt>
                <c:pt idx="32">
                  <c:v> 1382</c:v>
                </c:pt>
                <c:pt idx="33">
                  <c:v> 1383</c:v>
                </c:pt>
                <c:pt idx="34">
                  <c:v> 1384</c:v>
                </c:pt>
                <c:pt idx="35">
                  <c:v> 1385</c:v>
                </c:pt>
                <c:pt idx="36">
                  <c:v> 1386</c:v>
                </c:pt>
                <c:pt idx="37">
                  <c:v> 1387</c:v>
                </c:pt>
                <c:pt idx="38">
                  <c:v> 1388</c:v>
                </c:pt>
                <c:pt idx="39">
                  <c:v> 1389</c:v>
                </c:pt>
                <c:pt idx="40">
                  <c:v> 1390</c:v>
                </c:pt>
                <c:pt idx="41">
                  <c:v> 1391</c:v>
                </c:pt>
                <c:pt idx="42">
                  <c:v> 1392</c:v>
                </c:pt>
                <c:pt idx="43">
                  <c:v> 1393</c:v>
                </c:pt>
                <c:pt idx="44">
                  <c:v> 1394</c:v>
                </c:pt>
                <c:pt idx="45">
                  <c:v> 1395</c:v>
                </c:pt>
                <c:pt idx="46">
                  <c:v> 1396</c:v>
                </c:pt>
                <c:pt idx="47">
                  <c:v> 1397</c:v>
                </c:pt>
                <c:pt idx="48">
                  <c:v> 1398</c:v>
                </c:pt>
                <c:pt idx="49">
                  <c:v> 1399</c:v>
                </c:pt>
                <c:pt idx="50">
                  <c:v> 1400</c:v>
                </c:pt>
                <c:pt idx="51">
                  <c:v> 1401</c:v>
                </c:pt>
                <c:pt idx="52">
                  <c:v> 1402</c:v>
                </c:pt>
                <c:pt idx="53">
                  <c:v> 1403</c:v>
                </c:pt>
                <c:pt idx="54">
                  <c:v> 1404</c:v>
                </c:pt>
                <c:pt idx="55">
                  <c:v> 1405</c:v>
                </c:pt>
                <c:pt idx="56">
                  <c:v> 1406</c:v>
                </c:pt>
                <c:pt idx="57">
                  <c:v> 1407</c:v>
                </c:pt>
                <c:pt idx="58">
                  <c:v> 1408</c:v>
                </c:pt>
                <c:pt idx="59">
                  <c:v> 1409</c:v>
                </c:pt>
                <c:pt idx="60">
                  <c:v> 1410</c:v>
                </c:pt>
                <c:pt idx="61">
                  <c:v> 1411</c:v>
                </c:pt>
                <c:pt idx="62">
                  <c:v> 1412</c:v>
                </c:pt>
                <c:pt idx="63">
                  <c:v> 1413</c:v>
                </c:pt>
                <c:pt idx="64">
                  <c:v> 1414</c:v>
                </c:pt>
                <c:pt idx="65">
                  <c:v> 1415</c:v>
                </c:pt>
                <c:pt idx="66">
                  <c:v> 1416</c:v>
                </c:pt>
                <c:pt idx="67">
                  <c:v> 1417</c:v>
                </c:pt>
                <c:pt idx="68">
                  <c:v> 1418</c:v>
                </c:pt>
                <c:pt idx="69">
                  <c:v> 1419</c:v>
                </c:pt>
                <c:pt idx="70">
                  <c:v> 1420</c:v>
                </c:pt>
                <c:pt idx="71">
                  <c:v> 1421</c:v>
                </c:pt>
                <c:pt idx="72">
                  <c:v> 1422</c:v>
                </c:pt>
                <c:pt idx="73">
                  <c:v> 1423</c:v>
                </c:pt>
                <c:pt idx="74">
                  <c:v> 1424</c:v>
                </c:pt>
                <c:pt idx="75">
                  <c:v> 1425</c:v>
                </c:pt>
                <c:pt idx="76">
                  <c:v> 1426</c:v>
                </c:pt>
                <c:pt idx="77">
                  <c:v> 1427</c:v>
                </c:pt>
                <c:pt idx="78">
                  <c:v> 1428</c:v>
                </c:pt>
                <c:pt idx="79">
                  <c:v> 1429</c:v>
                </c:pt>
                <c:pt idx="80">
                  <c:v> 1430</c:v>
                </c:pt>
                <c:pt idx="81">
                  <c:v> 1431</c:v>
                </c:pt>
                <c:pt idx="82">
                  <c:v> 1432</c:v>
                </c:pt>
                <c:pt idx="83">
                  <c:v> 1433</c:v>
                </c:pt>
                <c:pt idx="84">
                  <c:v> 1434</c:v>
                </c:pt>
                <c:pt idx="85">
                  <c:v> 1435</c:v>
                </c:pt>
                <c:pt idx="86">
                  <c:v> 1436</c:v>
                </c:pt>
                <c:pt idx="87">
                  <c:v> 1437</c:v>
                </c:pt>
                <c:pt idx="88">
                  <c:v> 1438</c:v>
                </c:pt>
                <c:pt idx="89">
                  <c:v> 1439</c:v>
                </c:pt>
                <c:pt idx="90">
                  <c:v> 1440</c:v>
                </c:pt>
                <c:pt idx="91">
                  <c:v> 1441</c:v>
                </c:pt>
                <c:pt idx="92">
                  <c:v> 1442</c:v>
                </c:pt>
                <c:pt idx="93">
                  <c:v> 1443</c:v>
                </c:pt>
                <c:pt idx="94">
                  <c:v> 1444</c:v>
                </c:pt>
                <c:pt idx="95">
                  <c:v> 1445</c:v>
                </c:pt>
                <c:pt idx="96">
                  <c:v> 1446</c:v>
                </c:pt>
                <c:pt idx="97">
                  <c:v> 1447</c:v>
                </c:pt>
                <c:pt idx="98">
                  <c:v> 1448</c:v>
                </c:pt>
                <c:pt idx="99">
                  <c:v> 1449</c:v>
                </c:pt>
                <c:pt idx="100">
                  <c:v> 1450</c:v>
                </c:pt>
                <c:pt idx="101">
                  <c:v> 1451</c:v>
                </c:pt>
                <c:pt idx="102">
                  <c:v> 1452</c:v>
                </c:pt>
                <c:pt idx="103">
                  <c:v> 1453</c:v>
                </c:pt>
                <c:pt idx="104">
                  <c:v> 1454</c:v>
                </c:pt>
                <c:pt idx="105">
                  <c:v> 1455</c:v>
                </c:pt>
                <c:pt idx="106">
                  <c:v> 1456</c:v>
                </c:pt>
                <c:pt idx="107">
                  <c:v> 1457</c:v>
                </c:pt>
                <c:pt idx="108">
                  <c:v> 1458</c:v>
                </c:pt>
                <c:pt idx="109">
                  <c:v> 1459</c:v>
                </c:pt>
                <c:pt idx="110">
                  <c:v> 1460</c:v>
                </c:pt>
                <c:pt idx="111">
                  <c:v> 1461</c:v>
                </c:pt>
                <c:pt idx="112">
                  <c:v> 1462</c:v>
                </c:pt>
                <c:pt idx="113">
                  <c:v> 1463</c:v>
                </c:pt>
                <c:pt idx="114">
                  <c:v> 1464</c:v>
                </c:pt>
                <c:pt idx="115">
                  <c:v> 1465</c:v>
                </c:pt>
                <c:pt idx="116">
                  <c:v> 1466</c:v>
                </c:pt>
                <c:pt idx="117">
                  <c:v> 1467</c:v>
                </c:pt>
                <c:pt idx="118">
                  <c:v> 1468</c:v>
                </c:pt>
                <c:pt idx="119">
                  <c:v> 1469</c:v>
                </c:pt>
                <c:pt idx="120">
                  <c:v> 1470</c:v>
                </c:pt>
                <c:pt idx="121">
                  <c:v> 1471</c:v>
                </c:pt>
                <c:pt idx="122">
                  <c:v> 1472</c:v>
                </c:pt>
                <c:pt idx="123">
                  <c:v> 1473</c:v>
                </c:pt>
                <c:pt idx="124">
                  <c:v> 1474</c:v>
                </c:pt>
                <c:pt idx="125">
                  <c:v> 1475</c:v>
                </c:pt>
                <c:pt idx="126">
                  <c:v> 1476</c:v>
                </c:pt>
                <c:pt idx="127">
                  <c:v> 1477</c:v>
                </c:pt>
                <c:pt idx="128">
                  <c:v> 1478</c:v>
                </c:pt>
                <c:pt idx="129">
                  <c:v> 1479</c:v>
                </c:pt>
                <c:pt idx="130">
                  <c:v> 1480</c:v>
                </c:pt>
                <c:pt idx="131">
                  <c:v> 1481</c:v>
                </c:pt>
                <c:pt idx="132">
                  <c:v> 1482</c:v>
                </c:pt>
                <c:pt idx="133">
                  <c:v> 1483</c:v>
                </c:pt>
                <c:pt idx="134">
                  <c:v> 1484</c:v>
                </c:pt>
                <c:pt idx="135">
                  <c:v> 1485</c:v>
                </c:pt>
                <c:pt idx="136">
                  <c:v> 1486</c:v>
                </c:pt>
                <c:pt idx="137">
                  <c:v> 1487</c:v>
                </c:pt>
                <c:pt idx="138">
                  <c:v> 1488</c:v>
                </c:pt>
                <c:pt idx="139">
                  <c:v> 1489</c:v>
                </c:pt>
                <c:pt idx="140">
                  <c:v> 1490</c:v>
                </c:pt>
                <c:pt idx="141">
                  <c:v> 1491</c:v>
                </c:pt>
                <c:pt idx="142">
                  <c:v> 1492</c:v>
                </c:pt>
                <c:pt idx="143">
                  <c:v> 1493</c:v>
                </c:pt>
                <c:pt idx="144">
                  <c:v> 1494</c:v>
                </c:pt>
                <c:pt idx="145">
                  <c:v> 1495</c:v>
                </c:pt>
                <c:pt idx="146">
                  <c:v> 1496</c:v>
                </c:pt>
                <c:pt idx="147">
                  <c:v> 1497</c:v>
                </c:pt>
                <c:pt idx="148">
                  <c:v> 1498</c:v>
                </c:pt>
                <c:pt idx="149">
                  <c:v> 1499</c:v>
                </c:pt>
                <c:pt idx="150">
                  <c:v> 1500</c:v>
                </c:pt>
              </c:strCache>
            </c:strRef>
          </c:cat>
          <c:val>
            <c:numRef>
              <c:f>'Enter Data 1'!$Z$1353:$Z$1503</c:f>
              <c:numCache>
                <c:formatCode>General</c:formatCode>
                <c:ptCount val="151"/>
              </c:numCache>
            </c:numRef>
          </c:val>
          <c:smooth val="0"/>
          <c:extLst>
            <c:ext xmlns:c16="http://schemas.microsoft.com/office/drawing/2014/chart" uri="{C3380CC4-5D6E-409C-BE32-E72D297353CC}">
              <c16:uniqueId val="{00000012-F95A-7449-96DC-14502AA0150E}"/>
            </c:ext>
          </c:extLst>
        </c:ser>
        <c:ser>
          <c:idx val="18"/>
          <c:order val="18"/>
          <c:spPr>
            <a:ln w="28575" cap="rnd">
              <a:noFill/>
              <a:round/>
            </a:ln>
            <a:effectLst/>
          </c:spPr>
          <c:marker>
            <c:symbol val="circle"/>
            <c:size val="4"/>
            <c:spPr>
              <a:noFill/>
              <a:ln w="3175">
                <a:solidFill>
                  <a:schemeClr val="accent6">
                    <a:lumMod val="75000"/>
                  </a:schemeClr>
                </a:solidFill>
              </a:ln>
              <a:effectLst/>
            </c:spPr>
          </c:marker>
          <c:cat>
            <c:strRef>
              <c:f>'Enter Data 1'!$B$1353:$C$1503</c:f>
              <c:strCache>
                <c:ptCount val="151"/>
                <c:pt idx="0">
                  <c:v> 1350</c:v>
                </c:pt>
                <c:pt idx="1">
                  <c:v> 1351</c:v>
                </c:pt>
                <c:pt idx="2">
                  <c:v> 1352</c:v>
                </c:pt>
                <c:pt idx="3">
                  <c:v> 1353</c:v>
                </c:pt>
                <c:pt idx="4">
                  <c:v> 1354</c:v>
                </c:pt>
                <c:pt idx="5">
                  <c:v> 1355</c:v>
                </c:pt>
                <c:pt idx="6">
                  <c:v> 1356</c:v>
                </c:pt>
                <c:pt idx="7">
                  <c:v> 1357</c:v>
                </c:pt>
                <c:pt idx="8">
                  <c:v> 1358</c:v>
                </c:pt>
                <c:pt idx="9">
                  <c:v> 1359</c:v>
                </c:pt>
                <c:pt idx="10">
                  <c:v> 1360</c:v>
                </c:pt>
                <c:pt idx="11">
                  <c:v> 1361</c:v>
                </c:pt>
                <c:pt idx="12">
                  <c:v> 1362</c:v>
                </c:pt>
                <c:pt idx="13">
                  <c:v> 1363</c:v>
                </c:pt>
                <c:pt idx="14">
                  <c:v> 1364</c:v>
                </c:pt>
                <c:pt idx="15">
                  <c:v> 1365</c:v>
                </c:pt>
                <c:pt idx="16">
                  <c:v> 1366</c:v>
                </c:pt>
                <c:pt idx="17">
                  <c:v> 1367</c:v>
                </c:pt>
                <c:pt idx="18">
                  <c:v> 1368</c:v>
                </c:pt>
                <c:pt idx="19">
                  <c:v> 1369</c:v>
                </c:pt>
                <c:pt idx="20">
                  <c:v> 1370</c:v>
                </c:pt>
                <c:pt idx="21">
                  <c:v> 1371</c:v>
                </c:pt>
                <c:pt idx="22">
                  <c:v> 1372</c:v>
                </c:pt>
                <c:pt idx="23">
                  <c:v> 1373</c:v>
                </c:pt>
                <c:pt idx="24">
                  <c:v> 1374</c:v>
                </c:pt>
                <c:pt idx="25">
                  <c:v> 1375</c:v>
                </c:pt>
                <c:pt idx="26">
                  <c:v> 1376</c:v>
                </c:pt>
                <c:pt idx="27">
                  <c:v> 1377</c:v>
                </c:pt>
                <c:pt idx="28">
                  <c:v> 1378</c:v>
                </c:pt>
                <c:pt idx="29">
                  <c:v> 1379</c:v>
                </c:pt>
                <c:pt idx="30">
                  <c:v> 1380</c:v>
                </c:pt>
                <c:pt idx="31">
                  <c:v> 1381</c:v>
                </c:pt>
                <c:pt idx="32">
                  <c:v> 1382</c:v>
                </c:pt>
                <c:pt idx="33">
                  <c:v> 1383</c:v>
                </c:pt>
                <c:pt idx="34">
                  <c:v> 1384</c:v>
                </c:pt>
                <c:pt idx="35">
                  <c:v> 1385</c:v>
                </c:pt>
                <c:pt idx="36">
                  <c:v> 1386</c:v>
                </c:pt>
                <c:pt idx="37">
                  <c:v> 1387</c:v>
                </c:pt>
                <c:pt idx="38">
                  <c:v> 1388</c:v>
                </c:pt>
                <c:pt idx="39">
                  <c:v> 1389</c:v>
                </c:pt>
                <c:pt idx="40">
                  <c:v> 1390</c:v>
                </c:pt>
                <c:pt idx="41">
                  <c:v> 1391</c:v>
                </c:pt>
                <c:pt idx="42">
                  <c:v> 1392</c:v>
                </c:pt>
                <c:pt idx="43">
                  <c:v> 1393</c:v>
                </c:pt>
                <c:pt idx="44">
                  <c:v> 1394</c:v>
                </c:pt>
                <c:pt idx="45">
                  <c:v> 1395</c:v>
                </c:pt>
                <c:pt idx="46">
                  <c:v> 1396</c:v>
                </c:pt>
                <c:pt idx="47">
                  <c:v> 1397</c:v>
                </c:pt>
                <c:pt idx="48">
                  <c:v> 1398</c:v>
                </c:pt>
                <c:pt idx="49">
                  <c:v> 1399</c:v>
                </c:pt>
                <c:pt idx="50">
                  <c:v> 1400</c:v>
                </c:pt>
                <c:pt idx="51">
                  <c:v> 1401</c:v>
                </c:pt>
                <c:pt idx="52">
                  <c:v> 1402</c:v>
                </c:pt>
                <c:pt idx="53">
                  <c:v> 1403</c:v>
                </c:pt>
                <c:pt idx="54">
                  <c:v> 1404</c:v>
                </c:pt>
                <c:pt idx="55">
                  <c:v> 1405</c:v>
                </c:pt>
                <c:pt idx="56">
                  <c:v> 1406</c:v>
                </c:pt>
                <c:pt idx="57">
                  <c:v> 1407</c:v>
                </c:pt>
                <c:pt idx="58">
                  <c:v> 1408</c:v>
                </c:pt>
                <c:pt idx="59">
                  <c:v> 1409</c:v>
                </c:pt>
                <c:pt idx="60">
                  <c:v> 1410</c:v>
                </c:pt>
                <c:pt idx="61">
                  <c:v> 1411</c:v>
                </c:pt>
                <c:pt idx="62">
                  <c:v> 1412</c:v>
                </c:pt>
                <c:pt idx="63">
                  <c:v> 1413</c:v>
                </c:pt>
                <c:pt idx="64">
                  <c:v> 1414</c:v>
                </c:pt>
                <c:pt idx="65">
                  <c:v> 1415</c:v>
                </c:pt>
                <c:pt idx="66">
                  <c:v> 1416</c:v>
                </c:pt>
                <c:pt idx="67">
                  <c:v> 1417</c:v>
                </c:pt>
                <c:pt idx="68">
                  <c:v> 1418</c:v>
                </c:pt>
                <c:pt idx="69">
                  <c:v> 1419</c:v>
                </c:pt>
                <c:pt idx="70">
                  <c:v> 1420</c:v>
                </c:pt>
                <c:pt idx="71">
                  <c:v> 1421</c:v>
                </c:pt>
                <c:pt idx="72">
                  <c:v> 1422</c:v>
                </c:pt>
                <c:pt idx="73">
                  <c:v> 1423</c:v>
                </c:pt>
                <c:pt idx="74">
                  <c:v> 1424</c:v>
                </c:pt>
                <c:pt idx="75">
                  <c:v> 1425</c:v>
                </c:pt>
                <c:pt idx="76">
                  <c:v> 1426</c:v>
                </c:pt>
                <c:pt idx="77">
                  <c:v> 1427</c:v>
                </c:pt>
                <c:pt idx="78">
                  <c:v> 1428</c:v>
                </c:pt>
                <c:pt idx="79">
                  <c:v> 1429</c:v>
                </c:pt>
                <c:pt idx="80">
                  <c:v> 1430</c:v>
                </c:pt>
                <c:pt idx="81">
                  <c:v> 1431</c:v>
                </c:pt>
                <c:pt idx="82">
                  <c:v> 1432</c:v>
                </c:pt>
                <c:pt idx="83">
                  <c:v> 1433</c:v>
                </c:pt>
                <c:pt idx="84">
                  <c:v> 1434</c:v>
                </c:pt>
                <c:pt idx="85">
                  <c:v> 1435</c:v>
                </c:pt>
                <c:pt idx="86">
                  <c:v> 1436</c:v>
                </c:pt>
                <c:pt idx="87">
                  <c:v> 1437</c:v>
                </c:pt>
                <c:pt idx="88">
                  <c:v> 1438</c:v>
                </c:pt>
                <c:pt idx="89">
                  <c:v> 1439</c:v>
                </c:pt>
                <c:pt idx="90">
                  <c:v> 1440</c:v>
                </c:pt>
                <c:pt idx="91">
                  <c:v> 1441</c:v>
                </c:pt>
                <c:pt idx="92">
                  <c:v> 1442</c:v>
                </c:pt>
                <c:pt idx="93">
                  <c:v> 1443</c:v>
                </c:pt>
                <c:pt idx="94">
                  <c:v> 1444</c:v>
                </c:pt>
                <c:pt idx="95">
                  <c:v> 1445</c:v>
                </c:pt>
                <c:pt idx="96">
                  <c:v> 1446</c:v>
                </c:pt>
                <c:pt idx="97">
                  <c:v> 1447</c:v>
                </c:pt>
                <c:pt idx="98">
                  <c:v> 1448</c:v>
                </c:pt>
                <c:pt idx="99">
                  <c:v> 1449</c:v>
                </c:pt>
                <c:pt idx="100">
                  <c:v> 1450</c:v>
                </c:pt>
                <c:pt idx="101">
                  <c:v> 1451</c:v>
                </c:pt>
                <c:pt idx="102">
                  <c:v> 1452</c:v>
                </c:pt>
                <c:pt idx="103">
                  <c:v> 1453</c:v>
                </c:pt>
                <c:pt idx="104">
                  <c:v> 1454</c:v>
                </c:pt>
                <c:pt idx="105">
                  <c:v> 1455</c:v>
                </c:pt>
                <c:pt idx="106">
                  <c:v> 1456</c:v>
                </c:pt>
                <c:pt idx="107">
                  <c:v> 1457</c:v>
                </c:pt>
                <c:pt idx="108">
                  <c:v> 1458</c:v>
                </c:pt>
                <c:pt idx="109">
                  <c:v> 1459</c:v>
                </c:pt>
                <c:pt idx="110">
                  <c:v> 1460</c:v>
                </c:pt>
                <c:pt idx="111">
                  <c:v> 1461</c:v>
                </c:pt>
                <c:pt idx="112">
                  <c:v> 1462</c:v>
                </c:pt>
                <c:pt idx="113">
                  <c:v> 1463</c:v>
                </c:pt>
                <c:pt idx="114">
                  <c:v> 1464</c:v>
                </c:pt>
                <c:pt idx="115">
                  <c:v> 1465</c:v>
                </c:pt>
                <c:pt idx="116">
                  <c:v> 1466</c:v>
                </c:pt>
                <c:pt idx="117">
                  <c:v> 1467</c:v>
                </c:pt>
                <c:pt idx="118">
                  <c:v> 1468</c:v>
                </c:pt>
                <c:pt idx="119">
                  <c:v> 1469</c:v>
                </c:pt>
                <c:pt idx="120">
                  <c:v> 1470</c:v>
                </c:pt>
                <c:pt idx="121">
                  <c:v> 1471</c:v>
                </c:pt>
                <c:pt idx="122">
                  <c:v> 1472</c:v>
                </c:pt>
                <c:pt idx="123">
                  <c:v> 1473</c:v>
                </c:pt>
                <c:pt idx="124">
                  <c:v> 1474</c:v>
                </c:pt>
                <c:pt idx="125">
                  <c:v> 1475</c:v>
                </c:pt>
                <c:pt idx="126">
                  <c:v> 1476</c:v>
                </c:pt>
                <c:pt idx="127">
                  <c:v> 1477</c:v>
                </c:pt>
                <c:pt idx="128">
                  <c:v> 1478</c:v>
                </c:pt>
                <c:pt idx="129">
                  <c:v> 1479</c:v>
                </c:pt>
                <c:pt idx="130">
                  <c:v> 1480</c:v>
                </c:pt>
                <c:pt idx="131">
                  <c:v> 1481</c:v>
                </c:pt>
                <c:pt idx="132">
                  <c:v> 1482</c:v>
                </c:pt>
                <c:pt idx="133">
                  <c:v> 1483</c:v>
                </c:pt>
                <c:pt idx="134">
                  <c:v> 1484</c:v>
                </c:pt>
                <c:pt idx="135">
                  <c:v> 1485</c:v>
                </c:pt>
                <c:pt idx="136">
                  <c:v> 1486</c:v>
                </c:pt>
                <c:pt idx="137">
                  <c:v> 1487</c:v>
                </c:pt>
                <c:pt idx="138">
                  <c:v> 1488</c:v>
                </c:pt>
                <c:pt idx="139">
                  <c:v> 1489</c:v>
                </c:pt>
                <c:pt idx="140">
                  <c:v> 1490</c:v>
                </c:pt>
                <c:pt idx="141">
                  <c:v> 1491</c:v>
                </c:pt>
                <c:pt idx="142">
                  <c:v> 1492</c:v>
                </c:pt>
                <c:pt idx="143">
                  <c:v> 1493</c:v>
                </c:pt>
                <c:pt idx="144">
                  <c:v> 1494</c:v>
                </c:pt>
                <c:pt idx="145">
                  <c:v> 1495</c:v>
                </c:pt>
                <c:pt idx="146">
                  <c:v> 1496</c:v>
                </c:pt>
                <c:pt idx="147">
                  <c:v> 1497</c:v>
                </c:pt>
                <c:pt idx="148">
                  <c:v> 1498</c:v>
                </c:pt>
                <c:pt idx="149">
                  <c:v> 1499</c:v>
                </c:pt>
                <c:pt idx="150">
                  <c:v> 1500</c:v>
                </c:pt>
              </c:strCache>
            </c:strRef>
          </c:cat>
          <c:val>
            <c:numRef>
              <c:f>'Enter Data 1'!$AA$1353:$AA$1503</c:f>
              <c:numCache>
                <c:formatCode>General</c:formatCode>
                <c:ptCount val="151"/>
              </c:numCache>
            </c:numRef>
          </c:val>
          <c:smooth val="0"/>
          <c:extLst>
            <c:ext xmlns:c16="http://schemas.microsoft.com/office/drawing/2014/chart" uri="{C3380CC4-5D6E-409C-BE32-E72D297353CC}">
              <c16:uniqueId val="{00000013-F95A-7449-96DC-14502AA0150E}"/>
            </c:ext>
          </c:extLst>
        </c:ser>
        <c:ser>
          <c:idx val="21"/>
          <c:order val="20"/>
          <c:tx>
            <c:v>Date</c:v>
          </c:tx>
          <c:spPr>
            <a:ln w="25400" cap="rnd">
              <a:noFill/>
              <a:round/>
            </a:ln>
            <a:effectLst/>
          </c:spPr>
          <c:marker>
            <c:symbol val="none"/>
          </c:marker>
          <c:cat>
            <c:strRef>
              <c:f>'Enter Data 1'!$B$1353:$C$1503</c:f>
              <c:strCache>
                <c:ptCount val="151"/>
                <c:pt idx="0">
                  <c:v> 1350</c:v>
                </c:pt>
                <c:pt idx="1">
                  <c:v> 1351</c:v>
                </c:pt>
                <c:pt idx="2">
                  <c:v> 1352</c:v>
                </c:pt>
                <c:pt idx="3">
                  <c:v> 1353</c:v>
                </c:pt>
                <c:pt idx="4">
                  <c:v> 1354</c:v>
                </c:pt>
                <c:pt idx="5">
                  <c:v> 1355</c:v>
                </c:pt>
                <c:pt idx="6">
                  <c:v> 1356</c:v>
                </c:pt>
                <c:pt idx="7">
                  <c:v> 1357</c:v>
                </c:pt>
                <c:pt idx="8">
                  <c:v> 1358</c:v>
                </c:pt>
                <c:pt idx="9">
                  <c:v> 1359</c:v>
                </c:pt>
                <c:pt idx="10">
                  <c:v> 1360</c:v>
                </c:pt>
                <c:pt idx="11">
                  <c:v> 1361</c:v>
                </c:pt>
                <c:pt idx="12">
                  <c:v> 1362</c:v>
                </c:pt>
                <c:pt idx="13">
                  <c:v> 1363</c:v>
                </c:pt>
                <c:pt idx="14">
                  <c:v> 1364</c:v>
                </c:pt>
                <c:pt idx="15">
                  <c:v> 1365</c:v>
                </c:pt>
                <c:pt idx="16">
                  <c:v> 1366</c:v>
                </c:pt>
                <c:pt idx="17">
                  <c:v> 1367</c:v>
                </c:pt>
                <c:pt idx="18">
                  <c:v> 1368</c:v>
                </c:pt>
                <c:pt idx="19">
                  <c:v> 1369</c:v>
                </c:pt>
                <c:pt idx="20">
                  <c:v> 1370</c:v>
                </c:pt>
                <c:pt idx="21">
                  <c:v> 1371</c:v>
                </c:pt>
                <c:pt idx="22">
                  <c:v> 1372</c:v>
                </c:pt>
                <c:pt idx="23">
                  <c:v> 1373</c:v>
                </c:pt>
                <c:pt idx="24">
                  <c:v> 1374</c:v>
                </c:pt>
                <c:pt idx="25">
                  <c:v> 1375</c:v>
                </c:pt>
                <c:pt idx="26">
                  <c:v> 1376</c:v>
                </c:pt>
                <c:pt idx="27">
                  <c:v> 1377</c:v>
                </c:pt>
                <c:pt idx="28">
                  <c:v> 1378</c:v>
                </c:pt>
                <c:pt idx="29">
                  <c:v> 1379</c:v>
                </c:pt>
                <c:pt idx="30">
                  <c:v> 1380</c:v>
                </c:pt>
                <c:pt idx="31">
                  <c:v> 1381</c:v>
                </c:pt>
                <c:pt idx="32">
                  <c:v> 1382</c:v>
                </c:pt>
                <c:pt idx="33">
                  <c:v> 1383</c:v>
                </c:pt>
                <c:pt idx="34">
                  <c:v> 1384</c:v>
                </c:pt>
                <c:pt idx="35">
                  <c:v> 1385</c:v>
                </c:pt>
                <c:pt idx="36">
                  <c:v> 1386</c:v>
                </c:pt>
                <c:pt idx="37">
                  <c:v> 1387</c:v>
                </c:pt>
                <c:pt idx="38">
                  <c:v> 1388</c:v>
                </c:pt>
                <c:pt idx="39">
                  <c:v> 1389</c:v>
                </c:pt>
                <c:pt idx="40">
                  <c:v> 1390</c:v>
                </c:pt>
                <c:pt idx="41">
                  <c:v> 1391</c:v>
                </c:pt>
                <c:pt idx="42">
                  <c:v> 1392</c:v>
                </c:pt>
                <c:pt idx="43">
                  <c:v> 1393</c:v>
                </c:pt>
                <c:pt idx="44">
                  <c:v> 1394</c:v>
                </c:pt>
                <c:pt idx="45">
                  <c:v> 1395</c:v>
                </c:pt>
                <c:pt idx="46">
                  <c:v> 1396</c:v>
                </c:pt>
                <c:pt idx="47">
                  <c:v> 1397</c:v>
                </c:pt>
                <c:pt idx="48">
                  <c:v> 1398</c:v>
                </c:pt>
                <c:pt idx="49">
                  <c:v> 1399</c:v>
                </c:pt>
                <c:pt idx="50">
                  <c:v> 1400</c:v>
                </c:pt>
                <c:pt idx="51">
                  <c:v> 1401</c:v>
                </c:pt>
                <c:pt idx="52">
                  <c:v> 1402</c:v>
                </c:pt>
                <c:pt idx="53">
                  <c:v> 1403</c:v>
                </c:pt>
                <c:pt idx="54">
                  <c:v> 1404</c:v>
                </c:pt>
                <c:pt idx="55">
                  <c:v> 1405</c:v>
                </c:pt>
                <c:pt idx="56">
                  <c:v> 1406</c:v>
                </c:pt>
                <c:pt idx="57">
                  <c:v> 1407</c:v>
                </c:pt>
                <c:pt idx="58">
                  <c:v> 1408</c:v>
                </c:pt>
                <c:pt idx="59">
                  <c:v> 1409</c:v>
                </c:pt>
                <c:pt idx="60">
                  <c:v> 1410</c:v>
                </c:pt>
                <c:pt idx="61">
                  <c:v> 1411</c:v>
                </c:pt>
                <c:pt idx="62">
                  <c:v> 1412</c:v>
                </c:pt>
                <c:pt idx="63">
                  <c:v> 1413</c:v>
                </c:pt>
                <c:pt idx="64">
                  <c:v> 1414</c:v>
                </c:pt>
                <c:pt idx="65">
                  <c:v> 1415</c:v>
                </c:pt>
                <c:pt idx="66">
                  <c:v> 1416</c:v>
                </c:pt>
                <c:pt idx="67">
                  <c:v> 1417</c:v>
                </c:pt>
                <c:pt idx="68">
                  <c:v> 1418</c:v>
                </c:pt>
                <c:pt idx="69">
                  <c:v> 1419</c:v>
                </c:pt>
                <c:pt idx="70">
                  <c:v> 1420</c:v>
                </c:pt>
                <c:pt idx="71">
                  <c:v> 1421</c:v>
                </c:pt>
                <c:pt idx="72">
                  <c:v> 1422</c:v>
                </c:pt>
                <c:pt idx="73">
                  <c:v> 1423</c:v>
                </c:pt>
                <c:pt idx="74">
                  <c:v> 1424</c:v>
                </c:pt>
                <c:pt idx="75">
                  <c:v> 1425</c:v>
                </c:pt>
                <c:pt idx="76">
                  <c:v> 1426</c:v>
                </c:pt>
                <c:pt idx="77">
                  <c:v> 1427</c:v>
                </c:pt>
                <c:pt idx="78">
                  <c:v> 1428</c:v>
                </c:pt>
                <c:pt idx="79">
                  <c:v> 1429</c:v>
                </c:pt>
                <c:pt idx="80">
                  <c:v> 1430</c:v>
                </c:pt>
                <c:pt idx="81">
                  <c:v> 1431</c:v>
                </c:pt>
                <c:pt idx="82">
                  <c:v> 1432</c:v>
                </c:pt>
                <c:pt idx="83">
                  <c:v> 1433</c:v>
                </c:pt>
                <c:pt idx="84">
                  <c:v> 1434</c:v>
                </c:pt>
                <c:pt idx="85">
                  <c:v> 1435</c:v>
                </c:pt>
                <c:pt idx="86">
                  <c:v> 1436</c:v>
                </c:pt>
                <c:pt idx="87">
                  <c:v> 1437</c:v>
                </c:pt>
                <c:pt idx="88">
                  <c:v> 1438</c:v>
                </c:pt>
                <c:pt idx="89">
                  <c:v> 1439</c:v>
                </c:pt>
                <c:pt idx="90">
                  <c:v> 1440</c:v>
                </c:pt>
                <c:pt idx="91">
                  <c:v> 1441</c:v>
                </c:pt>
                <c:pt idx="92">
                  <c:v> 1442</c:v>
                </c:pt>
                <c:pt idx="93">
                  <c:v> 1443</c:v>
                </c:pt>
                <c:pt idx="94">
                  <c:v> 1444</c:v>
                </c:pt>
                <c:pt idx="95">
                  <c:v> 1445</c:v>
                </c:pt>
                <c:pt idx="96">
                  <c:v> 1446</c:v>
                </c:pt>
                <c:pt idx="97">
                  <c:v> 1447</c:v>
                </c:pt>
                <c:pt idx="98">
                  <c:v> 1448</c:v>
                </c:pt>
                <c:pt idx="99">
                  <c:v> 1449</c:v>
                </c:pt>
                <c:pt idx="100">
                  <c:v> 1450</c:v>
                </c:pt>
                <c:pt idx="101">
                  <c:v> 1451</c:v>
                </c:pt>
                <c:pt idx="102">
                  <c:v> 1452</c:v>
                </c:pt>
                <c:pt idx="103">
                  <c:v> 1453</c:v>
                </c:pt>
                <c:pt idx="104">
                  <c:v> 1454</c:v>
                </c:pt>
                <c:pt idx="105">
                  <c:v> 1455</c:v>
                </c:pt>
                <c:pt idx="106">
                  <c:v> 1456</c:v>
                </c:pt>
                <c:pt idx="107">
                  <c:v> 1457</c:v>
                </c:pt>
                <c:pt idx="108">
                  <c:v> 1458</c:v>
                </c:pt>
                <c:pt idx="109">
                  <c:v> 1459</c:v>
                </c:pt>
                <c:pt idx="110">
                  <c:v> 1460</c:v>
                </c:pt>
                <c:pt idx="111">
                  <c:v> 1461</c:v>
                </c:pt>
                <c:pt idx="112">
                  <c:v> 1462</c:v>
                </c:pt>
                <c:pt idx="113">
                  <c:v> 1463</c:v>
                </c:pt>
                <c:pt idx="114">
                  <c:v> 1464</c:v>
                </c:pt>
                <c:pt idx="115">
                  <c:v> 1465</c:v>
                </c:pt>
                <c:pt idx="116">
                  <c:v> 1466</c:v>
                </c:pt>
                <c:pt idx="117">
                  <c:v> 1467</c:v>
                </c:pt>
                <c:pt idx="118">
                  <c:v> 1468</c:v>
                </c:pt>
                <c:pt idx="119">
                  <c:v> 1469</c:v>
                </c:pt>
                <c:pt idx="120">
                  <c:v> 1470</c:v>
                </c:pt>
                <c:pt idx="121">
                  <c:v> 1471</c:v>
                </c:pt>
                <c:pt idx="122">
                  <c:v> 1472</c:v>
                </c:pt>
                <c:pt idx="123">
                  <c:v> 1473</c:v>
                </c:pt>
                <c:pt idx="124">
                  <c:v> 1474</c:v>
                </c:pt>
                <c:pt idx="125">
                  <c:v> 1475</c:v>
                </c:pt>
                <c:pt idx="126">
                  <c:v> 1476</c:v>
                </c:pt>
                <c:pt idx="127">
                  <c:v> 1477</c:v>
                </c:pt>
                <c:pt idx="128">
                  <c:v> 1478</c:v>
                </c:pt>
                <c:pt idx="129">
                  <c:v> 1479</c:v>
                </c:pt>
                <c:pt idx="130">
                  <c:v> 1480</c:v>
                </c:pt>
                <c:pt idx="131">
                  <c:v> 1481</c:v>
                </c:pt>
                <c:pt idx="132">
                  <c:v> 1482</c:v>
                </c:pt>
                <c:pt idx="133">
                  <c:v> 1483</c:v>
                </c:pt>
                <c:pt idx="134">
                  <c:v> 1484</c:v>
                </c:pt>
                <c:pt idx="135">
                  <c:v> 1485</c:v>
                </c:pt>
                <c:pt idx="136">
                  <c:v> 1486</c:v>
                </c:pt>
                <c:pt idx="137">
                  <c:v> 1487</c:v>
                </c:pt>
                <c:pt idx="138">
                  <c:v> 1488</c:v>
                </c:pt>
                <c:pt idx="139">
                  <c:v> 1489</c:v>
                </c:pt>
                <c:pt idx="140">
                  <c:v> 1490</c:v>
                </c:pt>
                <c:pt idx="141">
                  <c:v> 1491</c:v>
                </c:pt>
                <c:pt idx="142">
                  <c:v> 1492</c:v>
                </c:pt>
                <c:pt idx="143">
                  <c:v> 1493</c:v>
                </c:pt>
                <c:pt idx="144">
                  <c:v> 1494</c:v>
                </c:pt>
                <c:pt idx="145">
                  <c:v> 1495</c:v>
                </c:pt>
                <c:pt idx="146">
                  <c:v> 1496</c:v>
                </c:pt>
                <c:pt idx="147">
                  <c:v> 1497</c:v>
                </c:pt>
                <c:pt idx="148">
                  <c:v> 1498</c:v>
                </c:pt>
                <c:pt idx="149">
                  <c:v> 1499</c:v>
                </c:pt>
                <c:pt idx="150">
                  <c:v> 1500</c:v>
                </c:pt>
              </c:strCache>
            </c:strRef>
          </c:cat>
          <c:val>
            <c:numLit>
              <c:formatCode>General</c:formatCode>
              <c:ptCount val="1"/>
              <c:pt idx="0">
                <c:v>1</c:v>
              </c:pt>
            </c:numLit>
          </c:val>
          <c:smooth val="0"/>
          <c:extLst>
            <c:ext xmlns:c16="http://schemas.microsoft.com/office/drawing/2014/chart" uri="{C3380CC4-5D6E-409C-BE32-E72D297353CC}">
              <c16:uniqueId val="{00000014-F95A-7449-96DC-14502AA0150E}"/>
            </c:ext>
          </c:extLst>
        </c:ser>
        <c:ser>
          <c:idx val="22"/>
          <c:order val="21"/>
          <c:tx>
            <c:v>R1 in SR</c:v>
          </c:tx>
          <c:spPr>
            <a:ln w="25400" cap="rnd">
              <a:noFill/>
              <a:round/>
            </a:ln>
            <a:effectLst/>
          </c:spPr>
          <c:marker>
            <c:symbol val="circle"/>
            <c:size val="4"/>
            <c:spPr>
              <a:solidFill>
                <a:srgbClr val="FF0000"/>
              </a:solidFill>
              <a:ln w="9525">
                <a:noFill/>
              </a:ln>
              <a:effectLst/>
            </c:spPr>
          </c:marker>
          <c:cat>
            <c:strRef>
              <c:f>'Enter Data 1'!$B$1353:$C$1503</c:f>
              <c:strCache>
                <c:ptCount val="151"/>
                <c:pt idx="0">
                  <c:v> 1350</c:v>
                </c:pt>
                <c:pt idx="1">
                  <c:v> 1351</c:v>
                </c:pt>
                <c:pt idx="2">
                  <c:v> 1352</c:v>
                </c:pt>
                <c:pt idx="3">
                  <c:v> 1353</c:v>
                </c:pt>
                <c:pt idx="4">
                  <c:v> 1354</c:v>
                </c:pt>
                <c:pt idx="5">
                  <c:v> 1355</c:v>
                </c:pt>
                <c:pt idx="6">
                  <c:v> 1356</c:v>
                </c:pt>
                <c:pt idx="7">
                  <c:v> 1357</c:v>
                </c:pt>
                <c:pt idx="8">
                  <c:v> 1358</c:v>
                </c:pt>
                <c:pt idx="9">
                  <c:v> 1359</c:v>
                </c:pt>
                <c:pt idx="10">
                  <c:v> 1360</c:v>
                </c:pt>
                <c:pt idx="11">
                  <c:v> 1361</c:v>
                </c:pt>
                <c:pt idx="12">
                  <c:v> 1362</c:v>
                </c:pt>
                <c:pt idx="13">
                  <c:v> 1363</c:v>
                </c:pt>
                <c:pt idx="14">
                  <c:v> 1364</c:v>
                </c:pt>
                <c:pt idx="15">
                  <c:v> 1365</c:v>
                </c:pt>
                <c:pt idx="16">
                  <c:v> 1366</c:v>
                </c:pt>
                <c:pt idx="17">
                  <c:v> 1367</c:v>
                </c:pt>
                <c:pt idx="18">
                  <c:v> 1368</c:v>
                </c:pt>
                <c:pt idx="19">
                  <c:v> 1369</c:v>
                </c:pt>
                <c:pt idx="20">
                  <c:v> 1370</c:v>
                </c:pt>
                <c:pt idx="21">
                  <c:v> 1371</c:v>
                </c:pt>
                <c:pt idx="22">
                  <c:v> 1372</c:v>
                </c:pt>
                <c:pt idx="23">
                  <c:v> 1373</c:v>
                </c:pt>
                <c:pt idx="24">
                  <c:v> 1374</c:v>
                </c:pt>
                <c:pt idx="25">
                  <c:v> 1375</c:v>
                </c:pt>
                <c:pt idx="26">
                  <c:v> 1376</c:v>
                </c:pt>
                <c:pt idx="27">
                  <c:v> 1377</c:v>
                </c:pt>
                <c:pt idx="28">
                  <c:v> 1378</c:v>
                </c:pt>
                <c:pt idx="29">
                  <c:v> 1379</c:v>
                </c:pt>
                <c:pt idx="30">
                  <c:v> 1380</c:v>
                </c:pt>
                <c:pt idx="31">
                  <c:v> 1381</c:v>
                </c:pt>
                <c:pt idx="32">
                  <c:v> 1382</c:v>
                </c:pt>
                <c:pt idx="33">
                  <c:v> 1383</c:v>
                </c:pt>
                <c:pt idx="34">
                  <c:v> 1384</c:v>
                </c:pt>
                <c:pt idx="35">
                  <c:v> 1385</c:v>
                </c:pt>
                <c:pt idx="36">
                  <c:v> 1386</c:v>
                </c:pt>
                <c:pt idx="37">
                  <c:v> 1387</c:v>
                </c:pt>
                <c:pt idx="38">
                  <c:v> 1388</c:v>
                </c:pt>
                <c:pt idx="39">
                  <c:v> 1389</c:v>
                </c:pt>
                <c:pt idx="40">
                  <c:v> 1390</c:v>
                </c:pt>
                <c:pt idx="41">
                  <c:v> 1391</c:v>
                </c:pt>
                <c:pt idx="42">
                  <c:v> 1392</c:v>
                </c:pt>
                <c:pt idx="43">
                  <c:v> 1393</c:v>
                </c:pt>
                <c:pt idx="44">
                  <c:v> 1394</c:v>
                </c:pt>
                <c:pt idx="45">
                  <c:v> 1395</c:v>
                </c:pt>
                <c:pt idx="46">
                  <c:v> 1396</c:v>
                </c:pt>
                <c:pt idx="47">
                  <c:v> 1397</c:v>
                </c:pt>
                <c:pt idx="48">
                  <c:v> 1398</c:v>
                </c:pt>
                <c:pt idx="49">
                  <c:v> 1399</c:v>
                </c:pt>
                <c:pt idx="50">
                  <c:v> 1400</c:v>
                </c:pt>
                <c:pt idx="51">
                  <c:v> 1401</c:v>
                </c:pt>
                <c:pt idx="52">
                  <c:v> 1402</c:v>
                </c:pt>
                <c:pt idx="53">
                  <c:v> 1403</c:v>
                </c:pt>
                <c:pt idx="54">
                  <c:v> 1404</c:v>
                </c:pt>
                <c:pt idx="55">
                  <c:v> 1405</c:v>
                </c:pt>
                <c:pt idx="56">
                  <c:v> 1406</c:v>
                </c:pt>
                <c:pt idx="57">
                  <c:v> 1407</c:v>
                </c:pt>
                <c:pt idx="58">
                  <c:v> 1408</c:v>
                </c:pt>
                <c:pt idx="59">
                  <c:v> 1409</c:v>
                </c:pt>
                <c:pt idx="60">
                  <c:v> 1410</c:v>
                </c:pt>
                <c:pt idx="61">
                  <c:v> 1411</c:v>
                </c:pt>
                <c:pt idx="62">
                  <c:v> 1412</c:v>
                </c:pt>
                <c:pt idx="63">
                  <c:v> 1413</c:v>
                </c:pt>
                <c:pt idx="64">
                  <c:v> 1414</c:v>
                </c:pt>
                <c:pt idx="65">
                  <c:v> 1415</c:v>
                </c:pt>
                <c:pt idx="66">
                  <c:v> 1416</c:v>
                </c:pt>
                <c:pt idx="67">
                  <c:v> 1417</c:v>
                </c:pt>
                <c:pt idx="68">
                  <c:v> 1418</c:v>
                </c:pt>
                <c:pt idx="69">
                  <c:v> 1419</c:v>
                </c:pt>
                <c:pt idx="70">
                  <c:v> 1420</c:v>
                </c:pt>
                <c:pt idx="71">
                  <c:v> 1421</c:v>
                </c:pt>
                <c:pt idx="72">
                  <c:v> 1422</c:v>
                </c:pt>
                <c:pt idx="73">
                  <c:v> 1423</c:v>
                </c:pt>
                <c:pt idx="74">
                  <c:v> 1424</c:v>
                </c:pt>
                <c:pt idx="75">
                  <c:v> 1425</c:v>
                </c:pt>
                <c:pt idx="76">
                  <c:v> 1426</c:v>
                </c:pt>
                <c:pt idx="77">
                  <c:v> 1427</c:v>
                </c:pt>
                <c:pt idx="78">
                  <c:v> 1428</c:v>
                </c:pt>
                <c:pt idx="79">
                  <c:v> 1429</c:v>
                </c:pt>
                <c:pt idx="80">
                  <c:v> 1430</c:v>
                </c:pt>
                <c:pt idx="81">
                  <c:v> 1431</c:v>
                </c:pt>
                <c:pt idx="82">
                  <c:v> 1432</c:v>
                </c:pt>
                <c:pt idx="83">
                  <c:v> 1433</c:v>
                </c:pt>
                <c:pt idx="84">
                  <c:v> 1434</c:v>
                </c:pt>
                <c:pt idx="85">
                  <c:v> 1435</c:v>
                </c:pt>
                <c:pt idx="86">
                  <c:v> 1436</c:v>
                </c:pt>
                <c:pt idx="87">
                  <c:v> 1437</c:v>
                </c:pt>
                <c:pt idx="88">
                  <c:v> 1438</c:v>
                </c:pt>
                <c:pt idx="89">
                  <c:v> 1439</c:v>
                </c:pt>
                <c:pt idx="90">
                  <c:v> 1440</c:v>
                </c:pt>
                <c:pt idx="91">
                  <c:v> 1441</c:v>
                </c:pt>
                <c:pt idx="92">
                  <c:v> 1442</c:v>
                </c:pt>
                <c:pt idx="93">
                  <c:v> 1443</c:v>
                </c:pt>
                <c:pt idx="94">
                  <c:v> 1444</c:v>
                </c:pt>
                <c:pt idx="95">
                  <c:v> 1445</c:v>
                </c:pt>
                <c:pt idx="96">
                  <c:v> 1446</c:v>
                </c:pt>
                <c:pt idx="97">
                  <c:v> 1447</c:v>
                </c:pt>
                <c:pt idx="98">
                  <c:v> 1448</c:v>
                </c:pt>
                <c:pt idx="99">
                  <c:v> 1449</c:v>
                </c:pt>
                <c:pt idx="100">
                  <c:v> 1450</c:v>
                </c:pt>
                <c:pt idx="101">
                  <c:v> 1451</c:v>
                </c:pt>
                <c:pt idx="102">
                  <c:v> 1452</c:v>
                </c:pt>
                <c:pt idx="103">
                  <c:v> 1453</c:v>
                </c:pt>
                <c:pt idx="104">
                  <c:v> 1454</c:v>
                </c:pt>
                <c:pt idx="105">
                  <c:v> 1455</c:v>
                </c:pt>
                <c:pt idx="106">
                  <c:v> 1456</c:v>
                </c:pt>
                <c:pt idx="107">
                  <c:v> 1457</c:v>
                </c:pt>
                <c:pt idx="108">
                  <c:v> 1458</c:v>
                </c:pt>
                <c:pt idx="109">
                  <c:v> 1459</c:v>
                </c:pt>
                <c:pt idx="110">
                  <c:v> 1460</c:v>
                </c:pt>
                <c:pt idx="111">
                  <c:v> 1461</c:v>
                </c:pt>
                <c:pt idx="112">
                  <c:v> 1462</c:v>
                </c:pt>
                <c:pt idx="113">
                  <c:v> 1463</c:v>
                </c:pt>
                <c:pt idx="114">
                  <c:v> 1464</c:v>
                </c:pt>
                <c:pt idx="115">
                  <c:v> 1465</c:v>
                </c:pt>
                <c:pt idx="116">
                  <c:v> 1466</c:v>
                </c:pt>
                <c:pt idx="117">
                  <c:v> 1467</c:v>
                </c:pt>
                <c:pt idx="118">
                  <c:v> 1468</c:v>
                </c:pt>
                <c:pt idx="119">
                  <c:v> 1469</c:v>
                </c:pt>
                <c:pt idx="120">
                  <c:v> 1470</c:v>
                </c:pt>
                <c:pt idx="121">
                  <c:v> 1471</c:v>
                </c:pt>
                <c:pt idx="122">
                  <c:v> 1472</c:v>
                </c:pt>
                <c:pt idx="123">
                  <c:v> 1473</c:v>
                </c:pt>
                <c:pt idx="124">
                  <c:v> 1474</c:v>
                </c:pt>
                <c:pt idx="125">
                  <c:v> 1475</c:v>
                </c:pt>
                <c:pt idx="126">
                  <c:v> 1476</c:v>
                </c:pt>
                <c:pt idx="127">
                  <c:v> 1477</c:v>
                </c:pt>
                <c:pt idx="128">
                  <c:v> 1478</c:v>
                </c:pt>
                <c:pt idx="129">
                  <c:v> 1479</c:v>
                </c:pt>
                <c:pt idx="130">
                  <c:v> 1480</c:v>
                </c:pt>
                <c:pt idx="131">
                  <c:v> 1481</c:v>
                </c:pt>
                <c:pt idx="132">
                  <c:v> 1482</c:v>
                </c:pt>
                <c:pt idx="133">
                  <c:v> 1483</c:v>
                </c:pt>
                <c:pt idx="134">
                  <c:v> 1484</c:v>
                </c:pt>
                <c:pt idx="135">
                  <c:v> 1485</c:v>
                </c:pt>
                <c:pt idx="136">
                  <c:v> 1486</c:v>
                </c:pt>
                <c:pt idx="137">
                  <c:v> 1487</c:v>
                </c:pt>
                <c:pt idx="138">
                  <c:v> 1488</c:v>
                </c:pt>
                <c:pt idx="139">
                  <c:v> 1489</c:v>
                </c:pt>
                <c:pt idx="140">
                  <c:v> 1490</c:v>
                </c:pt>
                <c:pt idx="141">
                  <c:v> 1491</c:v>
                </c:pt>
                <c:pt idx="142">
                  <c:v> 1492</c:v>
                </c:pt>
                <c:pt idx="143">
                  <c:v> 1493</c:v>
                </c:pt>
                <c:pt idx="144">
                  <c:v> 1494</c:v>
                </c:pt>
                <c:pt idx="145">
                  <c:v> 1495</c:v>
                </c:pt>
                <c:pt idx="146">
                  <c:v> 1496</c:v>
                </c:pt>
                <c:pt idx="147">
                  <c:v> 1497</c:v>
                </c:pt>
                <c:pt idx="148">
                  <c:v> 1498</c:v>
                </c:pt>
                <c:pt idx="149">
                  <c:v> 1499</c:v>
                </c:pt>
                <c:pt idx="150">
                  <c:v> 1500</c:v>
                </c:pt>
              </c:strCache>
            </c:strRef>
          </c:cat>
          <c:val>
            <c:numRef>
              <c:f>'Enter Data 1'!$D$1353:$D$1503</c:f>
              <c:numCache>
                <c:formatCode>0</c:formatCode>
                <c:ptCount val="151"/>
              </c:numCache>
            </c:numRef>
          </c:val>
          <c:smooth val="0"/>
          <c:extLst>
            <c:ext xmlns:c16="http://schemas.microsoft.com/office/drawing/2014/chart" uri="{C3380CC4-5D6E-409C-BE32-E72D297353CC}">
              <c16:uniqueId val="{00000015-F95A-7449-96DC-14502AA0150E}"/>
            </c:ext>
          </c:extLst>
        </c:ser>
        <c:ser>
          <c:idx val="23"/>
          <c:order val="22"/>
          <c:tx>
            <c:v>R2 in SR</c:v>
          </c:tx>
          <c:spPr>
            <a:ln w="25400" cap="rnd">
              <a:noFill/>
              <a:round/>
            </a:ln>
            <a:effectLst/>
          </c:spPr>
          <c:marker>
            <c:symbol val="circle"/>
            <c:size val="4"/>
            <c:spPr>
              <a:solidFill>
                <a:srgbClr val="FF9900"/>
              </a:solidFill>
              <a:ln w="9525">
                <a:noFill/>
              </a:ln>
              <a:effectLst/>
            </c:spPr>
          </c:marker>
          <c:cat>
            <c:strRef>
              <c:f>'Enter Data 1'!$B$1353:$C$1503</c:f>
              <c:strCache>
                <c:ptCount val="151"/>
                <c:pt idx="0">
                  <c:v> 1350</c:v>
                </c:pt>
                <c:pt idx="1">
                  <c:v> 1351</c:v>
                </c:pt>
                <c:pt idx="2">
                  <c:v> 1352</c:v>
                </c:pt>
                <c:pt idx="3">
                  <c:v> 1353</c:v>
                </c:pt>
                <c:pt idx="4">
                  <c:v> 1354</c:v>
                </c:pt>
                <c:pt idx="5">
                  <c:v> 1355</c:v>
                </c:pt>
                <c:pt idx="6">
                  <c:v> 1356</c:v>
                </c:pt>
                <c:pt idx="7">
                  <c:v> 1357</c:v>
                </c:pt>
                <c:pt idx="8">
                  <c:v> 1358</c:v>
                </c:pt>
                <c:pt idx="9">
                  <c:v> 1359</c:v>
                </c:pt>
                <c:pt idx="10">
                  <c:v> 1360</c:v>
                </c:pt>
                <c:pt idx="11">
                  <c:v> 1361</c:v>
                </c:pt>
                <c:pt idx="12">
                  <c:v> 1362</c:v>
                </c:pt>
                <c:pt idx="13">
                  <c:v> 1363</c:v>
                </c:pt>
                <c:pt idx="14">
                  <c:v> 1364</c:v>
                </c:pt>
                <c:pt idx="15">
                  <c:v> 1365</c:v>
                </c:pt>
                <c:pt idx="16">
                  <c:v> 1366</c:v>
                </c:pt>
                <c:pt idx="17">
                  <c:v> 1367</c:v>
                </c:pt>
                <c:pt idx="18">
                  <c:v> 1368</c:v>
                </c:pt>
                <c:pt idx="19">
                  <c:v> 1369</c:v>
                </c:pt>
                <c:pt idx="20">
                  <c:v> 1370</c:v>
                </c:pt>
                <c:pt idx="21">
                  <c:v> 1371</c:v>
                </c:pt>
                <c:pt idx="22">
                  <c:v> 1372</c:v>
                </c:pt>
                <c:pt idx="23">
                  <c:v> 1373</c:v>
                </c:pt>
                <c:pt idx="24">
                  <c:v> 1374</c:v>
                </c:pt>
                <c:pt idx="25">
                  <c:v> 1375</c:v>
                </c:pt>
                <c:pt idx="26">
                  <c:v> 1376</c:v>
                </c:pt>
                <c:pt idx="27">
                  <c:v> 1377</c:v>
                </c:pt>
                <c:pt idx="28">
                  <c:v> 1378</c:v>
                </c:pt>
                <c:pt idx="29">
                  <c:v> 1379</c:v>
                </c:pt>
                <c:pt idx="30">
                  <c:v> 1380</c:v>
                </c:pt>
                <c:pt idx="31">
                  <c:v> 1381</c:v>
                </c:pt>
                <c:pt idx="32">
                  <c:v> 1382</c:v>
                </c:pt>
                <c:pt idx="33">
                  <c:v> 1383</c:v>
                </c:pt>
                <c:pt idx="34">
                  <c:v> 1384</c:v>
                </c:pt>
                <c:pt idx="35">
                  <c:v> 1385</c:v>
                </c:pt>
                <c:pt idx="36">
                  <c:v> 1386</c:v>
                </c:pt>
                <c:pt idx="37">
                  <c:v> 1387</c:v>
                </c:pt>
                <c:pt idx="38">
                  <c:v> 1388</c:v>
                </c:pt>
                <c:pt idx="39">
                  <c:v> 1389</c:v>
                </c:pt>
                <c:pt idx="40">
                  <c:v> 1390</c:v>
                </c:pt>
                <c:pt idx="41">
                  <c:v> 1391</c:v>
                </c:pt>
                <c:pt idx="42">
                  <c:v> 1392</c:v>
                </c:pt>
                <c:pt idx="43">
                  <c:v> 1393</c:v>
                </c:pt>
                <c:pt idx="44">
                  <c:v> 1394</c:v>
                </c:pt>
                <c:pt idx="45">
                  <c:v> 1395</c:v>
                </c:pt>
                <c:pt idx="46">
                  <c:v> 1396</c:v>
                </c:pt>
                <c:pt idx="47">
                  <c:v> 1397</c:v>
                </c:pt>
                <c:pt idx="48">
                  <c:v> 1398</c:v>
                </c:pt>
                <c:pt idx="49">
                  <c:v> 1399</c:v>
                </c:pt>
                <c:pt idx="50">
                  <c:v> 1400</c:v>
                </c:pt>
                <c:pt idx="51">
                  <c:v> 1401</c:v>
                </c:pt>
                <c:pt idx="52">
                  <c:v> 1402</c:v>
                </c:pt>
                <c:pt idx="53">
                  <c:v> 1403</c:v>
                </c:pt>
                <c:pt idx="54">
                  <c:v> 1404</c:v>
                </c:pt>
                <c:pt idx="55">
                  <c:v> 1405</c:v>
                </c:pt>
                <c:pt idx="56">
                  <c:v> 1406</c:v>
                </c:pt>
                <c:pt idx="57">
                  <c:v> 1407</c:v>
                </c:pt>
                <c:pt idx="58">
                  <c:v> 1408</c:v>
                </c:pt>
                <c:pt idx="59">
                  <c:v> 1409</c:v>
                </c:pt>
                <c:pt idx="60">
                  <c:v> 1410</c:v>
                </c:pt>
                <c:pt idx="61">
                  <c:v> 1411</c:v>
                </c:pt>
                <c:pt idx="62">
                  <c:v> 1412</c:v>
                </c:pt>
                <c:pt idx="63">
                  <c:v> 1413</c:v>
                </c:pt>
                <c:pt idx="64">
                  <c:v> 1414</c:v>
                </c:pt>
                <c:pt idx="65">
                  <c:v> 1415</c:v>
                </c:pt>
                <c:pt idx="66">
                  <c:v> 1416</c:v>
                </c:pt>
                <c:pt idx="67">
                  <c:v> 1417</c:v>
                </c:pt>
                <c:pt idx="68">
                  <c:v> 1418</c:v>
                </c:pt>
                <c:pt idx="69">
                  <c:v> 1419</c:v>
                </c:pt>
                <c:pt idx="70">
                  <c:v> 1420</c:v>
                </c:pt>
                <c:pt idx="71">
                  <c:v> 1421</c:v>
                </c:pt>
                <c:pt idx="72">
                  <c:v> 1422</c:v>
                </c:pt>
                <c:pt idx="73">
                  <c:v> 1423</c:v>
                </c:pt>
                <c:pt idx="74">
                  <c:v> 1424</c:v>
                </c:pt>
                <c:pt idx="75">
                  <c:v> 1425</c:v>
                </c:pt>
                <c:pt idx="76">
                  <c:v> 1426</c:v>
                </c:pt>
                <c:pt idx="77">
                  <c:v> 1427</c:v>
                </c:pt>
                <c:pt idx="78">
                  <c:v> 1428</c:v>
                </c:pt>
                <c:pt idx="79">
                  <c:v> 1429</c:v>
                </c:pt>
                <c:pt idx="80">
                  <c:v> 1430</c:v>
                </c:pt>
                <c:pt idx="81">
                  <c:v> 1431</c:v>
                </c:pt>
                <c:pt idx="82">
                  <c:v> 1432</c:v>
                </c:pt>
                <c:pt idx="83">
                  <c:v> 1433</c:v>
                </c:pt>
                <c:pt idx="84">
                  <c:v> 1434</c:v>
                </c:pt>
                <c:pt idx="85">
                  <c:v> 1435</c:v>
                </c:pt>
                <c:pt idx="86">
                  <c:v> 1436</c:v>
                </c:pt>
                <c:pt idx="87">
                  <c:v> 1437</c:v>
                </c:pt>
                <c:pt idx="88">
                  <c:v> 1438</c:v>
                </c:pt>
                <c:pt idx="89">
                  <c:v> 1439</c:v>
                </c:pt>
                <c:pt idx="90">
                  <c:v> 1440</c:v>
                </c:pt>
                <c:pt idx="91">
                  <c:v> 1441</c:v>
                </c:pt>
                <c:pt idx="92">
                  <c:v> 1442</c:v>
                </c:pt>
                <c:pt idx="93">
                  <c:v> 1443</c:v>
                </c:pt>
                <c:pt idx="94">
                  <c:v> 1444</c:v>
                </c:pt>
                <c:pt idx="95">
                  <c:v> 1445</c:v>
                </c:pt>
                <c:pt idx="96">
                  <c:v> 1446</c:v>
                </c:pt>
                <c:pt idx="97">
                  <c:v> 1447</c:v>
                </c:pt>
                <c:pt idx="98">
                  <c:v> 1448</c:v>
                </c:pt>
                <c:pt idx="99">
                  <c:v> 1449</c:v>
                </c:pt>
                <c:pt idx="100">
                  <c:v> 1450</c:v>
                </c:pt>
                <c:pt idx="101">
                  <c:v> 1451</c:v>
                </c:pt>
                <c:pt idx="102">
                  <c:v> 1452</c:v>
                </c:pt>
                <c:pt idx="103">
                  <c:v> 1453</c:v>
                </c:pt>
                <c:pt idx="104">
                  <c:v> 1454</c:v>
                </c:pt>
                <c:pt idx="105">
                  <c:v> 1455</c:v>
                </c:pt>
                <c:pt idx="106">
                  <c:v> 1456</c:v>
                </c:pt>
                <c:pt idx="107">
                  <c:v> 1457</c:v>
                </c:pt>
                <c:pt idx="108">
                  <c:v> 1458</c:v>
                </c:pt>
                <c:pt idx="109">
                  <c:v> 1459</c:v>
                </c:pt>
                <c:pt idx="110">
                  <c:v> 1460</c:v>
                </c:pt>
                <c:pt idx="111">
                  <c:v> 1461</c:v>
                </c:pt>
                <c:pt idx="112">
                  <c:v> 1462</c:v>
                </c:pt>
                <c:pt idx="113">
                  <c:v> 1463</c:v>
                </c:pt>
                <c:pt idx="114">
                  <c:v> 1464</c:v>
                </c:pt>
                <c:pt idx="115">
                  <c:v> 1465</c:v>
                </c:pt>
                <c:pt idx="116">
                  <c:v> 1466</c:v>
                </c:pt>
                <c:pt idx="117">
                  <c:v> 1467</c:v>
                </c:pt>
                <c:pt idx="118">
                  <c:v> 1468</c:v>
                </c:pt>
                <c:pt idx="119">
                  <c:v> 1469</c:v>
                </c:pt>
                <c:pt idx="120">
                  <c:v> 1470</c:v>
                </c:pt>
                <c:pt idx="121">
                  <c:v> 1471</c:v>
                </c:pt>
                <c:pt idx="122">
                  <c:v> 1472</c:v>
                </c:pt>
                <c:pt idx="123">
                  <c:v> 1473</c:v>
                </c:pt>
                <c:pt idx="124">
                  <c:v> 1474</c:v>
                </c:pt>
                <c:pt idx="125">
                  <c:v> 1475</c:v>
                </c:pt>
                <c:pt idx="126">
                  <c:v> 1476</c:v>
                </c:pt>
                <c:pt idx="127">
                  <c:v> 1477</c:v>
                </c:pt>
                <c:pt idx="128">
                  <c:v> 1478</c:v>
                </c:pt>
                <c:pt idx="129">
                  <c:v> 1479</c:v>
                </c:pt>
                <c:pt idx="130">
                  <c:v> 1480</c:v>
                </c:pt>
                <c:pt idx="131">
                  <c:v> 1481</c:v>
                </c:pt>
                <c:pt idx="132">
                  <c:v> 1482</c:v>
                </c:pt>
                <c:pt idx="133">
                  <c:v> 1483</c:v>
                </c:pt>
                <c:pt idx="134">
                  <c:v> 1484</c:v>
                </c:pt>
                <c:pt idx="135">
                  <c:v> 1485</c:v>
                </c:pt>
                <c:pt idx="136">
                  <c:v> 1486</c:v>
                </c:pt>
                <c:pt idx="137">
                  <c:v> 1487</c:v>
                </c:pt>
                <c:pt idx="138">
                  <c:v> 1488</c:v>
                </c:pt>
                <c:pt idx="139">
                  <c:v> 1489</c:v>
                </c:pt>
                <c:pt idx="140">
                  <c:v> 1490</c:v>
                </c:pt>
                <c:pt idx="141">
                  <c:v> 1491</c:v>
                </c:pt>
                <c:pt idx="142">
                  <c:v> 1492</c:v>
                </c:pt>
                <c:pt idx="143">
                  <c:v> 1493</c:v>
                </c:pt>
                <c:pt idx="144">
                  <c:v> 1494</c:v>
                </c:pt>
                <c:pt idx="145">
                  <c:v> 1495</c:v>
                </c:pt>
                <c:pt idx="146">
                  <c:v> 1496</c:v>
                </c:pt>
                <c:pt idx="147">
                  <c:v> 1497</c:v>
                </c:pt>
                <c:pt idx="148">
                  <c:v> 1498</c:v>
                </c:pt>
                <c:pt idx="149">
                  <c:v> 1499</c:v>
                </c:pt>
                <c:pt idx="150">
                  <c:v> 1500</c:v>
                </c:pt>
              </c:strCache>
            </c:strRef>
          </c:cat>
          <c:val>
            <c:numRef>
              <c:f>'Enter Data 1'!$E$1353:$E$1503</c:f>
              <c:numCache>
                <c:formatCode>0</c:formatCode>
                <c:ptCount val="151"/>
              </c:numCache>
            </c:numRef>
          </c:val>
          <c:smooth val="0"/>
          <c:extLst>
            <c:ext xmlns:c16="http://schemas.microsoft.com/office/drawing/2014/chart" uri="{C3380CC4-5D6E-409C-BE32-E72D297353CC}">
              <c16:uniqueId val="{00000016-F95A-7449-96DC-14502AA0150E}"/>
            </c:ext>
          </c:extLst>
        </c:ser>
        <c:ser>
          <c:idx val="24"/>
          <c:order val="23"/>
          <c:tx>
            <c:v>R3 in SR</c:v>
          </c:tx>
          <c:spPr>
            <a:ln w="25400" cap="rnd">
              <a:noFill/>
              <a:round/>
            </a:ln>
            <a:effectLst/>
          </c:spPr>
          <c:marker>
            <c:symbol val="circle"/>
            <c:size val="4"/>
            <c:spPr>
              <a:solidFill>
                <a:schemeClr val="accent4">
                  <a:lumMod val="60000"/>
                  <a:lumOff val="40000"/>
                </a:schemeClr>
              </a:solidFill>
              <a:ln w="9525">
                <a:noFill/>
              </a:ln>
              <a:effectLst/>
            </c:spPr>
          </c:marker>
          <c:cat>
            <c:strRef>
              <c:f>'Enter Data 1'!$B$1353:$C$1503</c:f>
              <c:strCache>
                <c:ptCount val="151"/>
                <c:pt idx="0">
                  <c:v> 1350</c:v>
                </c:pt>
                <c:pt idx="1">
                  <c:v> 1351</c:v>
                </c:pt>
                <c:pt idx="2">
                  <c:v> 1352</c:v>
                </c:pt>
                <c:pt idx="3">
                  <c:v> 1353</c:v>
                </c:pt>
                <c:pt idx="4">
                  <c:v> 1354</c:v>
                </c:pt>
                <c:pt idx="5">
                  <c:v> 1355</c:v>
                </c:pt>
                <c:pt idx="6">
                  <c:v> 1356</c:v>
                </c:pt>
                <c:pt idx="7">
                  <c:v> 1357</c:v>
                </c:pt>
                <c:pt idx="8">
                  <c:v> 1358</c:v>
                </c:pt>
                <c:pt idx="9">
                  <c:v> 1359</c:v>
                </c:pt>
                <c:pt idx="10">
                  <c:v> 1360</c:v>
                </c:pt>
                <c:pt idx="11">
                  <c:v> 1361</c:v>
                </c:pt>
                <c:pt idx="12">
                  <c:v> 1362</c:v>
                </c:pt>
                <c:pt idx="13">
                  <c:v> 1363</c:v>
                </c:pt>
                <c:pt idx="14">
                  <c:v> 1364</c:v>
                </c:pt>
                <c:pt idx="15">
                  <c:v> 1365</c:v>
                </c:pt>
                <c:pt idx="16">
                  <c:v> 1366</c:v>
                </c:pt>
                <c:pt idx="17">
                  <c:v> 1367</c:v>
                </c:pt>
                <c:pt idx="18">
                  <c:v> 1368</c:v>
                </c:pt>
                <c:pt idx="19">
                  <c:v> 1369</c:v>
                </c:pt>
                <c:pt idx="20">
                  <c:v> 1370</c:v>
                </c:pt>
                <c:pt idx="21">
                  <c:v> 1371</c:v>
                </c:pt>
                <c:pt idx="22">
                  <c:v> 1372</c:v>
                </c:pt>
                <c:pt idx="23">
                  <c:v> 1373</c:v>
                </c:pt>
                <c:pt idx="24">
                  <c:v> 1374</c:v>
                </c:pt>
                <c:pt idx="25">
                  <c:v> 1375</c:v>
                </c:pt>
                <c:pt idx="26">
                  <c:v> 1376</c:v>
                </c:pt>
                <c:pt idx="27">
                  <c:v> 1377</c:v>
                </c:pt>
                <c:pt idx="28">
                  <c:v> 1378</c:v>
                </c:pt>
                <c:pt idx="29">
                  <c:v> 1379</c:v>
                </c:pt>
                <c:pt idx="30">
                  <c:v> 1380</c:v>
                </c:pt>
                <c:pt idx="31">
                  <c:v> 1381</c:v>
                </c:pt>
                <c:pt idx="32">
                  <c:v> 1382</c:v>
                </c:pt>
                <c:pt idx="33">
                  <c:v> 1383</c:v>
                </c:pt>
                <c:pt idx="34">
                  <c:v> 1384</c:v>
                </c:pt>
                <c:pt idx="35">
                  <c:v> 1385</c:v>
                </c:pt>
                <c:pt idx="36">
                  <c:v> 1386</c:v>
                </c:pt>
                <c:pt idx="37">
                  <c:v> 1387</c:v>
                </c:pt>
                <c:pt idx="38">
                  <c:v> 1388</c:v>
                </c:pt>
                <c:pt idx="39">
                  <c:v> 1389</c:v>
                </c:pt>
                <c:pt idx="40">
                  <c:v> 1390</c:v>
                </c:pt>
                <c:pt idx="41">
                  <c:v> 1391</c:v>
                </c:pt>
                <c:pt idx="42">
                  <c:v> 1392</c:v>
                </c:pt>
                <c:pt idx="43">
                  <c:v> 1393</c:v>
                </c:pt>
                <c:pt idx="44">
                  <c:v> 1394</c:v>
                </c:pt>
                <c:pt idx="45">
                  <c:v> 1395</c:v>
                </c:pt>
                <c:pt idx="46">
                  <c:v> 1396</c:v>
                </c:pt>
                <c:pt idx="47">
                  <c:v> 1397</c:v>
                </c:pt>
                <c:pt idx="48">
                  <c:v> 1398</c:v>
                </c:pt>
                <c:pt idx="49">
                  <c:v> 1399</c:v>
                </c:pt>
                <c:pt idx="50">
                  <c:v> 1400</c:v>
                </c:pt>
                <c:pt idx="51">
                  <c:v> 1401</c:v>
                </c:pt>
                <c:pt idx="52">
                  <c:v> 1402</c:v>
                </c:pt>
                <c:pt idx="53">
                  <c:v> 1403</c:v>
                </c:pt>
                <c:pt idx="54">
                  <c:v> 1404</c:v>
                </c:pt>
                <c:pt idx="55">
                  <c:v> 1405</c:v>
                </c:pt>
                <c:pt idx="56">
                  <c:v> 1406</c:v>
                </c:pt>
                <c:pt idx="57">
                  <c:v> 1407</c:v>
                </c:pt>
                <c:pt idx="58">
                  <c:v> 1408</c:v>
                </c:pt>
                <c:pt idx="59">
                  <c:v> 1409</c:v>
                </c:pt>
                <c:pt idx="60">
                  <c:v> 1410</c:v>
                </c:pt>
                <c:pt idx="61">
                  <c:v> 1411</c:v>
                </c:pt>
                <c:pt idx="62">
                  <c:v> 1412</c:v>
                </c:pt>
                <c:pt idx="63">
                  <c:v> 1413</c:v>
                </c:pt>
                <c:pt idx="64">
                  <c:v> 1414</c:v>
                </c:pt>
                <c:pt idx="65">
                  <c:v> 1415</c:v>
                </c:pt>
                <c:pt idx="66">
                  <c:v> 1416</c:v>
                </c:pt>
                <c:pt idx="67">
                  <c:v> 1417</c:v>
                </c:pt>
                <c:pt idx="68">
                  <c:v> 1418</c:v>
                </c:pt>
                <c:pt idx="69">
                  <c:v> 1419</c:v>
                </c:pt>
                <c:pt idx="70">
                  <c:v> 1420</c:v>
                </c:pt>
                <c:pt idx="71">
                  <c:v> 1421</c:v>
                </c:pt>
                <c:pt idx="72">
                  <c:v> 1422</c:v>
                </c:pt>
                <c:pt idx="73">
                  <c:v> 1423</c:v>
                </c:pt>
                <c:pt idx="74">
                  <c:v> 1424</c:v>
                </c:pt>
                <c:pt idx="75">
                  <c:v> 1425</c:v>
                </c:pt>
                <c:pt idx="76">
                  <c:v> 1426</c:v>
                </c:pt>
                <c:pt idx="77">
                  <c:v> 1427</c:v>
                </c:pt>
                <c:pt idx="78">
                  <c:v> 1428</c:v>
                </c:pt>
                <c:pt idx="79">
                  <c:v> 1429</c:v>
                </c:pt>
                <c:pt idx="80">
                  <c:v> 1430</c:v>
                </c:pt>
                <c:pt idx="81">
                  <c:v> 1431</c:v>
                </c:pt>
                <c:pt idx="82">
                  <c:v> 1432</c:v>
                </c:pt>
                <c:pt idx="83">
                  <c:v> 1433</c:v>
                </c:pt>
                <c:pt idx="84">
                  <c:v> 1434</c:v>
                </c:pt>
                <c:pt idx="85">
                  <c:v> 1435</c:v>
                </c:pt>
                <c:pt idx="86">
                  <c:v> 1436</c:v>
                </c:pt>
                <c:pt idx="87">
                  <c:v> 1437</c:v>
                </c:pt>
                <c:pt idx="88">
                  <c:v> 1438</c:v>
                </c:pt>
                <c:pt idx="89">
                  <c:v> 1439</c:v>
                </c:pt>
                <c:pt idx="90">
                  <c:v> 1440</c:v>
                </c:pt>
                <c:pt idx="91">
                  <c:v> 1441</c:v>
                </c:pt>
                <c:pt idx="92">
                  <c:v> 1442</c:v>
                </c:pt>
                <c:pt idx="93">
                  <c:v> 1443</c:v>
                </c:pt>
                <c:pt idx="94">
                  <c:v> 1444</c:v>
                </c:pt>
                <c:pt idx="95">
                  <c:v> 1445</c:v>
                </c:pt>
                <c:pt idx="96">
                  <c:v> 1446</c:v>
                </c:pt>
                <c:pt idx="97">
                  <c:v> 1447</c:v>
                </c:pt>
                <c:pt idx="98">
                  <c:v> 1448</c:v>
                </c:pt>
                <c:pt idx="99">
                  <c:v> 1449</c:v>
                </c:pt>
                <c:pt idx="100">
                  <c:v> 1450</c:v>
                </c:pt>
                <c:pt idx="101">
                  <c:v> 1451</c:v>
                </c:pt>
                <c:pt idx="102">
                  <c:v> 1452</c:v>
                </c:pt>
                <c:pt idx="103">
                  <c:v> 1453</c:v>
                </c:pt>
                <c:pt idx="104">
                  <c:v> 1454</c:v>
                </c:pt>
                <c:pt idx="105">
                  <c:v> 1455</c:v>
                </c:pt>
                <c:pt idx="106">
                  <c:v> 1456</c:v>
                </c:pt>
                <c:pt idx="107">
                  <c:v> 1457</c:v>
                </c:pt>
                <c:pt idx="108">
                  <c:v> 1458</c:v>
                </c:pt>
                <c:pt idx="109">
                  <c:v> 1459</c:v>
                </c:pt>
                <c:pt idx="110">
                  <c:v> 1460</c:v>
                </c:pt>
                <c:pt idx="111">
                  <c:v> 1461</c:v>
                </c:pt>
                <c:pt idx="112">
                  <c:v> 1462</c:v>
                </c:pt>
                <c:pt idx="113">
                  <c:v> 1463</c:v>
                </c:pt>
                <c:pt idx="114">
                  <c:v> 1464</c:v>
                </c:pt>
                <c:pt idx="115">
                  <c:v> 1465</c:v>
                </c:pt>
                <c:pt idx="116">
                  <c:v> 1466</c:v>
                </c:pt>
                <c:pt idx="117">
                  <c:v> 1467</c:v>
                </c:pt>
                <c:pt idx="118">
                  <c:v> 1468</c:v>
                </c:pt>
                <c:pt idx="119">
                  <c:v> 1469</c:v>
                </c:pt>
                <c:pt idx="120">
                  <c:v> 1470</c:v>
                </c:pt>
                <c:pt idx="121">
                  <c:v> 1471</c:v>
                </c:pt>
                <c:pt idx="122">
                  <c:v> 1472</c:v>
                </c:pt>
                <c:pt idx="123">
                  <c:v> 1473</c:v>
                </c:pt>
                <c:pt idx="124">
                  <c:v> 1474</c:v>
                </c:pt>
                <c:pt idx="125">
                  <c:v> 1475</c:v>
                </c:pt>
                <c:pt idx="126">
                  <c:v> 1476</c:v>
                </c:pt>
                <c:pt idx="127">
                  <c:v> 1477</c:v>
                </c:pt>
                <c:pt idx="128">
                  <c:v> 1478</c:v>
                </c:pt>
                <c:pt idx="129">
                  <c:v> 1479</c:v>
                </c:pt>
                <c:pt idx="130">
                  <c:v> 1480</c:v>
                </c:pt>
                <c:pt idx="131">
                  <c:v> 1481</c:v>
                </c:pt>
                <c:pt idx="132">
                  <c:v> 1482</c:v>
                </c:pt>
                <c:pt idx="133">
                  <c:v> 1483</c:v>
                </c:pt>
                <c:pt idx="134">
                  <c:v> 1484</c:v>
                </c:pt>
                <c:pt idx="135">
                  <c:v> 1485</c:v>
                </c:pt>
                <c:pt idx="136">
                  <c:v> 1486</c:v>
                </c:pt>
                <c:pt idx="137">
                  <c:v> 1487</c:v>
                </c:pt>
                <c:pt idx="138">
                  <c:v> 1488</c:v>
                </c:pt>
                <c:pt idx="139">
                  <c:v> 1489</c:v>
                </c:pt>
                <c:pt idx="140">
                  <c:v> 1490</c:v>
                </c:pt>
                <c:pt idx="141">
                  <c:v> 1491</c:v>
                </c:pt>
                <c:pt idx="142">
                  <c:v> 1492</c:v>
                </c:pt>
                <c:pt idx="143">
                  <c:v> 1493</c:v>
                </c:pt>
                <c:pt idx="144">
                  <c:v> 1494</c:v>
                </c:pt>
                <c:pt idx="145">
                  <c:v> 1495</c:v>
                </c:pt>
                <c:pt idx="146">
                  <c:v> 1496</c:v>
                </c:pt>
                <c:pt idx="147">
                  <c:v> 1497</c:v>
                </c:pt>
                <c:pt idx="148">
                  <c:v> 1498</c:v>
                </c:pt>
                <c:pt idx="149">
                  <c:v> 1499</c:v>
                </c:pt>
                <c:pt idx="150">
                  <c:v> 1500</c:v>
                </c:pt>
              </c:strCache>
            </c:strRef>
          </c:cat>
          <c:val>
            <c:numRef>
              <c:f>'Enter Data 1'!$F$1353:$F$1503</c:f>
              <c:numCache>
                <c:formatCode>0</c:formatCode>
                <c:ptCount val="151"/>
              </c:numCache>
            </c:numRef>
          </c:val>
          <c:smooth val="0"/>
          <c:extLst>
            <c:ext xmlns:c16="http://schemas.microsoft.com/office/drawing/2014/chart" uri="{C3380CC4-5D6E-409C-BE32-E72D297353CC}">
              <c16:uniqueId val="{00000017-F95A-7449-96DC-14502AA0150E}"/>
            </c:ext>
          </c:extLst>
        </c:ser>
        <c:ser>
          <c:idx val="25"/>
          <c:order val="24"/>
          <c:tx>
            <c:v>HRE</c:v>
          </c:tx>
          <c:spPr>
            <a:ln w="25400" cap="rnd">
              <a:noFill/>
              <a:round/>
            </a:ln>
            <a:effectLst/>
          </c:spPr>
          <c:marker>
            <c:symbol val="circle"/>
            <c:size val="4"/>
            <c:spPr>
              <a:solidFill>
                <a:srgbClr val="B43CD1"/>
              </a:solidFill>
              <a:ln w="3175">
                <a:solidFill>
                  <a:srgbClr val="B43CD1"/>
                </a:solidFill>
              </a:ln>
              <a:effectLst/>
            </c:spPr>
          </c:marker>
          <c:cat>
            <c:strRef>
              <c:f>'Enter Data 1'!$B$1353:$C$1503</c:f>
              <c:strCache>
                <c:ptCount val="151"/>
                <c:pt idx="0">
                  <c:v> 1350</c:v>
                </c:pt>
                <c:pt idx="1">
                  <c:v> 1351</c:v>
                </c:pt>
                <c:pt idx="2">
                  <c:v> 1352</c:v>
                </c:pt>
                <c:pt idx="3">
                  <c:v> 1353</c:v>
                </c:pt>
                <c:pt idx="4">
                  <c:v> 1354</c:v>
                </c:pt>
                <c:pt idx="5">
                  <c:v> 1355</c:v>
                </c:pt>
                <c:pt idx="6">
                  <c:v> 1356</c:v>
                </c:pt>
                <c:pt idx="7">
                  <c:v> 1357</c:v>
                </c:pt>
                <c:pt idx="8">
                  <c:v> 1358</c:v>
                </c:pt>
                <c:pt idx="9">
                  <c:v> 1359</c:v>
                </c:pt>
                <c:pt idx="10">
                  <c:v> 1360</c:v>
                </c:pt>
                <c:pt idx="11">
                  <c:v> 1361</c:v>
                </c:pt>
                <c:pt idx="12">
                  <c:v> 1362</c:v>
                </c:pt>
                <c:pt idx="13">
                  <c:v> 1363</c:v>
                </c:pt>
                <c:pt idx="14">
                  <c:v> 1364</c:v>
                </c:pt>
                <c:pt idx="15">
                  <c:v> 1365</c:v>
                </c:pt>
                <c:pt idx="16">
                  <c:v> 1366</c:v>
                </c:pt>
                <c:pt idx="17">
                  <c:v> 1367</c:v>
                </c:pt>
                <c:pt idx="18">
                  <c:v> 1368</c:v>
                </c:pt>
                <c:pt idx="19">
                  <c:v> 1369</c:v>
                </c:pt>
                <c:pt idx="20">
                  <c:v> 1370</c:v>
                </c:pt>
                <c:pt idx="21">
                  <c:v> 1371</c:v>
                </c:pt>
                <c:pt idx="22">
                  <c:v> 1372</c:v>
                </c:pt>
                <c:pt idx="23">
                  <c:v> 1373</c:v>
                </c:pt>
                <c:pt idx="24">
                  <c:v> 1374</c:v>
                </c:pt>
                <c:pt idx="25">
                  <c:v> 1375</c:v>
                </c:pt>
                <c:pt idx="26">
                  <c:v> 1376</c:v>
                </c:pt>
                <c:pt idx="27">
                  <c:v> 1377</c:v>
                </c:pt>
                <c:pt idx="28">
                  <c:v> 1378</c:v>
                </c:pt>
                <c:pt idx="29">
                  <c:v> 1379</c:v>
                </c:pt>
                <c:pt idx="30">
                  <c:v> 1380</c:v>
                </c:pt>
                <c:pt idx="31">
                  <c:v> 1381</c:v>
                </c:pt>
                <c:pt idx="32">
                  <c:v> 1382</c:v>
                </c:pt>
                <c:pt idx="33">
                  <c:v> 1383</c:v>
                </c:pt>
                <c:pt idx="34">
                  <c:v> 1384</c:v>
                </c:pt>
                <c:pt idx="35">
                  <c:v> 1385</c:v>
                </c:pt>
                <c:pt idx="36">
                  <c:v> 1386</c:v>
                </c:pt>
                <c:pt idx="37">
                  <c:v> 1387</c:v>
                </c:pt>
                <c:pt idx="38">
                  <c:v> 1388</c:v>
                </c:pt>
                <c:pt idx="39">
                  <c:v> 1389</c:v>
                </c:pt>
                <c:pt idx="40">
                  <c:v> 1390</c:v>
                </c:pt>
                <c:pt idx="41">
                  <c:v> 1391</c:v>
                </c:pt>
                <c:pt idx="42">
                  <c:v> 1392</c:v>
                </c:pt>
                <c:pt idx="43">
                  <c:v> 1393</c:v>
                </c:pt>
                <c:pt idx="44">
                  <c:v> 1394</c:v>
                </c:pt>
                <c:pt idx="45">
                  <c:v> 1395</c:v>
                </c:pt>
                <c:pt idx="46">
                  <c:v> 1396</c:v>
                </c:pt>
                <c:pt idx="47">
                  <c:v> 1397</c:v>
                </c:pt>
                <c:pt idx="48">
                  <c:v> 1398</c:v>
                </c:pt>
                <c:pt idx="49">
                  <c:v> 1399</c:v>
                </c:pt>
                <c:pt idx="50">
                  <c:v> 1400</c:v>
                </c:pt>
                <c:pt idx="51">
                  <c:v> 1401</c:v>
                </c:pt>
                <c:pt idx="52">
                  <c:v> 1402</c:v>
                </c:pt>
                <c:pt idx="53">
                  <c:v> 1403</c:v>
                </c:pt>
                <c:pt idx="54">
                  <c:v> 1404</c:v>
                </c:pt>
                <c:pt idx="55">
                  <c:v> 1405</c:v>
                </c:pt>
                <c:pt idx="56">
                  <c:v> 1406</c:v>
                </c:pt>
                <c:pt idx="57">
                  <c:v> 1407</c:v>
                </c:pt>
                <c:pt idx="58">
                  <c:v> 1408</c:v>
                </c:pt>
                <c:pt idx="59">
                  <c:v> 1409</c:v>
                </c:pt>
                <c:pt idx="60">
                  <c:v> 1410</c:v>
                </c:pt>
                <c:pt idx="61">
                  <c:v> 1411</c:v>
                </c:pt>
                <c:pt idx="62">
                  <c:v> 1412</c:v>
                </c:pt>
                <c:pt idx="63">
                  <c:v> 1413</c:v>
                </c:pt>
                <c:pt idx="64">
                  <c:v> 1414</c:v>
                </c:pt>
                <c:pt idx="65">
                  <c:v> 1415</c:v>
                </c:pt>
                <c:pt idx="66">
                  <c:v> 1416</c:v>
                </c:pt>
                <c:pt idx="67">
                  <c:v> 1417</c:v>
                </c:pt>
                <c:pt idx="68">
                  <c:v> 1418</c:v>
                </c:pt>
                <c:pt idx="69">
                  <c:v> 1419</c:v>
                </c:pt>
                <c:pt idx="70">
                  <c:v> 1420</c:v>
                </c:pt>
                <c:pt idx="71">
                  <c:v> 1421</c:v>
                </c:pt>
                <c:pt idx="72">
                  <c:v> 1422</c:v>
                </c:pt>
                <c:pt idx="73">
                  <c:v> 1423</c:v>
                </c:pt>
                <c:pt idx="74">
                  <c:v> 1424</c:v>
                </c:pt>
                <c:pt idx="75">
                  <c:v> 1425</c:v>
                </c:pt>
                <c:pt idx="76">
                  <c:v> 1426</c:v>
                </c:pt>
                <c:pt idx="77">
                  <c:v> 1427</c:v>
                </c:pt>
                <c:pt idx="78">
                  <c:v> 1428</c:v>
                </c:pt>
                <c:pt idx="79">
                  <c:v> 1429</c:v>
                </c:pt>
                <c:pt idx="80">
                  <c:v> 1430</c:v>
                </c:pt>
                <c:pt idx="81">
                  <c:v> 1431</c:v>
                </c:pt>
                <c:pt idx="82">
                  <c:v> 1432</c:v>
                </c:pt>
                <c:pt idx="83">
                  <c:v> 1433</c:v>
                </c:pt>
                <c:pt idx="84">
                  <c:v> 1434</c:v>
                </c:pt>
                <c:pt idx="85">
                  <c:v> 1435</c:v>
                </c:pt>
                <c:pt idx="86">
                  <c:v> 1436</c:v>
                </c:pt>
                <c:pt idx="87">
                  <c:v> 1437</c:v>
                </c:pt>
                <c:pt idx="88">
                  <c:v> 1438</c:v>
                </c:pt>
                <c:pt idx="89">
                  <c:v> 1439</c:v>
                </c:pt>
                <c:pt idx="90">
                  <c:v> 1440</c:v>
                </c:pt>
                <c:pt idx="91">
                  <c:v> 1441</c:v>
                </c:pt>
                <c:pt idx="92">
                  <c:v> 1442</c:v>
                </c:pt>
                <c:pt idx="93">
                  <c:v> 1443</c:v>
                </c:pt>
                <c:pt idx="94">
                  <c:v> 1444</c:v>
                </c:pt>
                <c:pt idx="95">
                  <c:v> 1445</c:v>
                </c:pt>
                <c:pt idx="96">
                  <c:v> 1446</c:v>
                </c:pt>
                <c:pt idx="97">
                  <c:v> 1447</c:v>
                </c:pt>
                <c:pt idx="98">
                  <c:v> 1448</c:v>
                </c:pt>
                <c:pt idx="99">
                  <c:v> 1449</c:v>
                </c:pt>
                <c:pt idx="100">
                  <c:v> 1450</c:v>
                </c:pt>
                <c:pt idx="101">
                  <c:v> 1451</c:v>
                </c:pt>
                <c:pt idx="102">
                  <c:v> 1452</c:v>
                </c:pt>
                <c:pt idx="103">
                  <c:v> 1453</c:v>
                </c:pt>
                <c:pt idx="104">
                  <c:v> 1454</c:v>
                </c:pt>
                <c:pt idx="105">
                  <c:v> 1455</c:v>
                </c:pt>
                <c:pt idx="106">
                  <c:v> 1456</c:v>
                </c:pt>
                <c:pt idx="107">
                  <c:v> 1457</c:v>
                </c:pt>
                <c:pt idx="108">
                  <c:v> 1458</c:v>
                </c:pt>
                <c:pt idx="109">
                  <c:v> 1459</c:v>
                </c:pt>
                <c:pt idx="110">
                  <c:v> 1460</c:v>
                </c:pt>
                <c:pt idx="111">
                  <c:v> 1461</c:v>
                </c:pt>
                <c:pt idx="112">
                  <c:v> 1462</c:v>
                </c:pt>
                <c:pt idx="113">
                  <c:v> 1463</c:v>
                </c:pt>
                <c:pt idx="114">
                  <c:v> 1464</c:v>
                </c:pt>
                <c:pt idx="115">
                  <c:v> 1465</c:v>
                </c:pt>
                <c:pt idx="116">
                  <c:v> 1466</c:v>
                </c:pt>
                <c:pt idx="117">
                  <c:v> 1467</c:v>
                </c:pt>
                <c:pt idx="118">
                  <c:v> 1468</c:v>
                </c:pt>
                <c:pt idx="119">
                  <c:v> 1469</c:v>
                </c:pt>
                <c:pt idx="120">
                  <c:v> 1470</c:v>
                </c:pt>
                <c:pt idx="121">
                  <c:v> 1471</c:v>
                </c:pt>
                <c:pt idx="122">
                  <c:v> 1472</c:v>
                </c:pt>
                <c:pt idx="123">
                  <c:v> 1473</c:v>
                </c:pt>
                <c:pt idx="124">
                  <c:v> 1474</c:v>
                </c:pt>
                <c:pt idx="125">
                  <c:v> 1475</c:v>
                </c:pt>
                <c:pt idx="126">
                  <c:v> 1476</c:v>
                </c:pt>
                <c:pt idx="127">
                  <c:v> 1477</c:v>
                </c:pt>
                <c:pt idx="128">
                  <c:v> 1478</c:v>
                </c:pt>
                <c:pt idx="129">
                  <c:v> 1479</c:v>
                </c:pt>
                <c:pt idx="130">
                  <c:v> 1480</c:v>
                </c:pt>
                <c:pt idx="131">
                  <c:v> 1481</c:v>
                </c:pt>
                <c:pt idx="132">
                  <c:v> 1482</c:v>
                </c:pt>
                <c:pt idx="133">
                  <c:v> 1483</c:v>
                </c:pt>
                <c:pt idx="134">
                  <c:v> 1484</c:v>
                </c:pt>
                <c:pt idx="135">
                  <c:v> 1485</c:v>
                </c:pt>
                <c:pt idx="136">
                  <c:v> 1486</c:v>
                </c:pt>
                <c:pt idx="137">
                  <c:v> 1487</c:v>
                </c:pt>
                <c:pt idx="138">
                  <c:v> 1488</c:v>
                </c:pt>
                <c:pt idx="139">
                  <c:v> 1489</c:v>
                </c:pt>
                <c:pt idx="140">
                  <c:v> 1490</c:v>
                </c:pt>
                <c:pt idx="141">
                  <c:v> 1491</c:v>
                </c:pt>
                <c:pt idx="142">
                  <c:v> 1492</c:v>
                </c:pt>
                <c:pt idx="143">
                  <c:v> 1493</c:v>
                </c:pt>
                <c:pt idx="144">
                  <c:v> 1494</c:v>
                </c:pt>
                <c:pt idx="145">
                  <c:v> 1495</c:v>
                </c:pt>
                <c:pt idx="146">
                  <c:v> 1496</c:v>
                </c:pt>
                <c:pt idx="147">
                  <c:v> 1497</c:v>
                </c:pt>
                <c:pt idx="148">
                  <c:v> 1498</c:v>
                </c:pt>
                <c:pt idx="149">
                  <c:v> 1499</c:v>
                </c:pt>
                <c:pt idx="150">
                  <c:v> 1500</c:v>
                </c:pt>
              </c:strCache>
            </c:strRef>
          </c:cat>
          <c:val>
            <c:numRef>
              <c:f>'Enter Data 1'!$G$1353:$G$1503</c:f>
              <c:numCache>
                <c:formatCode>0</c:formatCode>
                <c:ptCount val="151"/>
              </c:numCache>
            </c:numRef>
          </c:val>
          <c:smooth val="0"/>
          <c:extLst>
            <c:ext xmlns:c16="http://schemas.microsoft.com/office/drawing/2014/chart" uri="{C3380CC4-5D6E-409C-BE32-E72D297353CC}">
              <c16:uniqueId val="{00000018-F95A-7449-96DC-14502AA0150E}"/>
            </c:ext>
          </c:extLst>
        </c:ser>
        <c:ser>
          <c:idx val="26"/>
          <c:order val="25"/>
          <c:tx>
            <c:v>R3 in EO</c:v>
          </c:tx>
          <c:spPr>
            <a:ln w="25400" cap="rnd">
              <a:noFill/>
              <a:round/>
            </a:ln>
            <a:effectLst/>
          </c:spPr>
          <c:marker>
            <c:symbol val="circle"/>
            <c:size val="4"/>
            <c:spPr>
              <a:solidFill>
                <a:srgbClr val="FF0000"/>
              </a:solidFill>
              <a:ln w="3175">
                <a:solidFill>
                  <a:srgbClr val="FF0000"/>
                </a:solidFill>
              </a:ln>
              <a:effectLst/>
            </c:spPr>
          </c:marker>
          <c:cat>
            <c:strRef>
              <c:f>'Enter Data 1'!$B$1353:$C$1503</c:f>
              <c:strCache>
                <c:ptCount val="151"/>
                <c:pt idx="0">
                  <c:v> 1350</c:v>
                </c:pt>
                <c:pt idx="1">
                  <c:v> 1351</c:v>
                </c:pt>
                <c:pt idx="2">
                  <c:v> 1352</c:v>
                </c:pt>
                <c:pt idx="3">
                  <c:v> 1353</c:v>
                </c:pt>
                <c:pt idx="4">
                  <c:v> 1354</c:v>
                </c:pt>
                <c:pt idx="5">
                  <c:v> 1355</c:v>
                </c:pt>
                <c:pt idx="6">
                  <c:v> 1356</c:v>
                </c:pt>
                <c:pt idx="7">
                  <c:v> 1357</c:v>
                </c:pt>
                <c:pt idx="8">
                  <c:v> 1358</c:v>
                </c:pt>
                <c:pt idx="9">
                  <c:v> 1359</c:v>
                </c:pt>
                <c:pt idx="10">
                  <c:v> 1360</c:v>
                </c:pt>
                <c:pt idx="11">
                  <c:v> 1361</c:v>
                </c:pt>
                <c:pt idx="12">
                  <c:v> 1362</c:v>
                </c:pt>
                <c:pt idx="13">
                  <c:v> 1363</c:v>
                </c:pt>
                <c:pt idx="14">
                  <c:v> 1364</c:v>
                </c:pt>
                <c:pt idx="15">
                  <c:v> 1365</c:v>
                </c:pt>
                <c:pt idx="16">
                  <c:v> 1366</c:v>
                </c:pt>
                <c:pt idx="17">
                  <c:v> 1367</c:v>
                </c:pt>
                <c:pt idx="18">
                  <c:v> 1368</c:v>
                </c:pt>
                <c:pt idx="19">
                  <c:v> 1369</c:v>
                </c:pt>
                <c:pt idx="20">
                  <c:v> 1370</c:v>
                </c:pt>
                <c:pt idx="21">
                  <c:v> 1371</c:v>
                </c:pt>
                <c:pt idx="22">
                  <c:v> 1372</c:v>
                </c:pt>
                <c:pt idx="23">
                  <c:v> 1373</c:v>
                </c:pt>
                <c:pt idx="24">
                  <c:v> 1374</c:v>
                </c:pt>
                <c:pt idx="25">
                  <c:v> 1375</c:v>
                </c:pt>
                <c:pt idx="26">
                  <c:v> 1376</c:v>
                </c:pt>
                <c:pt idx="27">
                  <c:v> 1377</c:v>
                </c:pt>
                <c:pt idx="28">
                  <c:v> 1378</c:v>
                </c:pt>
                <c:pt idx="29">
                  <c:v> 1379</c:v>
                </c:pt>
                <c:pt idx="30">
                  <c:v> 1380</c:v>
                </c:pt>
                <c:pt idx="31">
                  <c:v> 1381</c:v>
                </c:pt>
                <c:pt idx="32">
                  <c:v> 1382</c:v>
                </c:pt>
                <c:pt idx="33">
                  <c:v> 1383</c:v>
                </c:pt>
                <c:pt idx="34">
                  <c:v> 1384</c:v>
                </c:pt>
                <c:pt idx="35">
                  <c:v> 1385</c:v>
                </c:pt>
                <c:pt idx="36">
                  <c:v> 1386</c:v>
                </c:pt>
                <c:pt idx="37">
                  <c:v> 1387</c:v>
                </c:pt>
                <c:pt idx="38">
                  <c:v> 1388</c:v>
                </c:pt>
                <c:pt idx="39">
                  <c:v> 1389</c:v>
                </c:pt>
                <c:pt idx="40">
                  <c:v> 1390</c:v>
                </c:pt>
                <c:pt idx="41">
                  <c:v> 1391</c:v>
                </c:pt>
                <c:pt idx="42">
                  <c:v> 1392</c:v>
                </c:pt>
                <c:pt idx="43">
                  <c:v> 1393</c:v>
                </c:pt>
                <c:pt idx="44">
                  <c:v> 1394</c:v>
                </c:pt>
                <c:pt idx="45">
                  <c:v> 1395</c:v>
                </c:pt>
                <c:pt idx="46">
                  <c:v> 1396</c:v>
                </c:pt>
                <c:pt idx="47">
                  <c:v> 1397</c:v>
                </c:pt>
                <c:pt idx="48">
                  <c:v> 1398</c:v>
                </c:pt>
                <c:pt idx="49">
                  <c:v> 1399</c:v>
                </c:pt>
                <c:pt idx="50">
                  <c:v> 1400</c:v>
                </c:pt>
                <c:pt idx="51">
                  <c:v> 1401</c:v>
                </c:pt>
                <c:pt idx="52">
                  <c:v> 1402</c:v>
                </c:pt>
                <c:pt idx="53">
                  <c:v> 1403</c:v>
                </c:pt>
                <c:pt idx="54">
                  <c:v> 1404</c:v>
                </c:pt>
                <c:pt idx="55">
                  <c:v> 1405</c:v>
                </c:pt>
                <c:pt idx="56">
                  <c:v> 1406</c:v>
                </c:pt>
                <c:pt idx="57">
                  <c:v> 1407</c:v>
                </c:pt>
                <c:pt idx="58">
                  <c:v> 1408</c:v>
                </c:pt>
                <c:pt idx="59">
                  <c:v> 1409</c:v>
                </c:pt>
                <c:pt idx="60">
                  <c:v> 1410</c:v>
                </c:pt>
                <c:pt idx="61">
                  <c:v> 1411</c:v>
                </c:pt>
                <c:pt idx="62">
                  <c:v> 1412</c:v>
                </c:pt>
                <c:pt idx="63">
                  <c:v> 1413</c:v>
                </c:pt>
                <c:pt idx="64">
                  <c:v> 1414</c:v>
                </c:pt>
                <c:pt idx="65">
                  <c:v> 1415</c:v>
                </c:pt>
                <c:pt idx="66">
                  <c:v> 1416</c:v>
                </c:pt>
                <c:pt idx="67">
                  <c:v> 1417</c:v>
                </c:pt>
                <c:pt idx="68">
                  <c:v> 1418</c:v>
                </c:pt>
                <c:pt idx="69">
                  <c:v> 1419</c:v>
                </c:pt>
                <c:pt idx="70">
                  <c:v> 1420</c:v>
                </c:pt>
                <c:pt idx="71">
                  <c:v> 1421</c:v>
                </c:pt>
                <c:pt idx="72">
                  <c:v> 1422</c:v>
                </c:pt>
                <c:pt idx="73">
                  <c:v> 1423</c:v>
                </c:pt>
                <c:pt idx="74">
                  <c:v> 1424</c:v>
                </c:pt>
                <c:pt idx="75">
                  <c:v> 1425</c:v>
                </c:pt>
                <c:pt idx="76">
                  <c:v> 1426</c:v>
                </c:pt>
                <c:pt idx="77">
                  <c:v> 1427</c:v>
                </c:pt>
                <c:pt idx="78">
                  <c:v> 1428</c:v>
                </c:pt>
                <c:pt idx="79">
                  <c:v> 1429</c:v>
                </c:pt>
                <c:pt idx="80">
                  <c:v> 1430</c:v>
                </c:pt>
                <c:pt idx="81">
                  <c:v> 1431</c:v>
                </c:pt>
                <c:pt idx="82">
                  <c:v> 1432</c:v>
                </c:pt>
                <c:pt idx="83">
                  <c:v> 1433</c:v>
                </c:pt>
                <c:pt idx="84">
                  <c:v> 1434</c:v>
                </c:pt>
                <c:pt idx="85">
                  <c:v> 1435</c:v>
                </c:pt>
                <c:pt idx="86">
                  <c:v> 1436</c:v>
                </c:pt>
                <c:pt idx="87">
                  <c:v> 1437</c:v>
                </c:pt>
                <c:pt idx="88">
                  <c:v> 1438</c:v>
                </c:pt>
                <c:pt idx="89">
                  <c:v> 1439</c:v>
                </c:pt>
                <c:pt idx="90">
                  <c:v> 1440</c:v>
                </c:pt>
                <c:pt idx="91">
                  <c:v> 1441</c:v>
                </c:pt>
                <c:pt idx="92">
                  <c:v> 1442</c:v>
                </c:pt>
                <c:pt idx="93">
                  <c:v> 1443</c:v>
                </c:pt>
                <c:pt idx="94">
                  <c:v> 1444</c:v>
                </c:pt>
                <c:pt idx="95">
                  <c:v> 1445</c:v>
                </c:pt>
                <c:pt idx="96">
                  <c:v> 1446</c:v>
                </c:pt>
                <c:pt idx="97">
                  <c:v> 1447</c:v>
                </c:pt>
                <c:pt idx="98">
                  <c:v> 1448</c:v>
                </c:pt>
                <c:pt idx="99">
                  <c:v> 1449</c:v>
                </c:pt>
                <c:pt idx="100">
                  <c:v> 1450</c:v>
                </c:pt>
                <c:pt idx="101">
                  <c:v> 1451</c:v>
                </c:pt>
                <c:pt idx="102">
                  <c:v> 1452</c:v>
                </c:pt>
                <c:pt idx="103">
                  <c:v> 1453</c:v>
                </c:pt>
                <c:pt idx="104">
                  <c:v> 1454</c:v>
                </c:pt>
                <c:pt idx="105">
                  <c:v> 1455</c:v>
                </c:pt>
                <c:pt idx="106">
                  <c:v> 1456</c:v>
                </c:pt>
                <c:pt idx="107">
                  <c:v> 1457</c:v>
                </c:pt>
                <c:pt idx="108">
                  <c:v> 1458</c:v>
                </c:pt>
                <c:pt idx="109">
                  <c:v> 1459</c:v>
                </c:pt>
                <c:pt idx="110">
                  <c:v> 1460</c:v>
                </c:pt>
                <c:pt idx="111">
                  <c:v> 1461</c:v>
                </c:pt>
                <c:pt idx="112">
                  <c:v> 1462</c:v>
                </c:pt>
                <c:pt idx="113">
                  <c:v> 1463</c:v>
                </c:pt>
                <c:pt idx="114">
                  <c:v> 1464</c:v>
                </c:pt>
                <c:pt idx="115">
                  <c:v> 1465</c:v>
                </c:pt>
                <c:pt idx="116">
                  <c:v> 1466</c:v>
                </c:pt>
                <c:pt idx="117">
                  <c:v> 1467</c:v>
                </c:pt>
                <c:pt idx="118">
                  <c:v> 1468</c:v>
                </c:pt>
                <c:pt idx="119">
                  <c:v> 1469</c:v>
                </c:pt>
                <c:pt idx="120">
                  <c:v> 1470</c:v>
                </c:pt>
                <c:pt idx="121">
                  <c:v> 1471</c:v>
                </c:pt>
                <c:pt idx="122">
                  <c:v> 1472</c:v>
                </c:pt>
                <c:pt idx="123">
                  <c:v> 1473</c:v>
                </c:pt>
                <c:pt idx="124">
                  <c:v> 1474</c:v>
                </c:pt>
                <c:pt idx="125">
                  <c:v> 1475</c:v>
                </c:pt>
                <c:pt idx="126">
                  <c:v> 1476</c:v>
                </c:pt>
                <c:pt idx="127">
                  <c:v> 1477</c:v>
                </c:pt>
                <c:pt idx="128">
                  <c:v> 1478</c:v>
                </c:pt>
                <c:pt idx="129">
                  <c:v> 1479</c:v>
                </c:pt>
                <c:pt idx="130">
                  <c:v> 1480</c:v>
                </c:pt>
                <c:pt idx="131">
                  <c:v> 1481</c:v>
                </c:pt>
                <c:pt idx="132">
                  <c:v> 1482</c:v>
                </c:pt>
                <c:pt idx="133">
                  <c:v> 1483</c:v>
                </c:pt>
                <c:pt idx="134">
                  <c:v> 1484</c:v>
                </c:pt>
                <c:pt idx="135">
                  <c:v> 1485</c:v>
                </c:pt>
                <c:pt idx="136">
                  <c:v> 1486</c:v>
                </c:pt>
                <c:pt idx="137">
                  <c:v> 1487</c:v>
                </c:pt>
                <c:pt idx="138">
                  <c:v> 1488</c:v>
                </c:pt>
                <c:pt idx="139">
                  <c:v> 1489</c:v>
                </c:pt>
                <c:pt idx="140">
                  <c:v> 1490</c:v>
                </c:pt>
                <c:pt idx="141">
                  <c:v> 1491</c:v>
                </c:pt>
                <c:pt idx="142">
                  <c:v> 1492</c:v>
                </c:pt>
                <c:pt idx="143">
                  <c:v> 1493</c:v>
                </c:pt>
                <c:pt idx="144">
                  <c:v> 1494</c:v>
                </c:pt>
                <c:pt idx="145">
                  <c:v> 1495</c:v>
                </c:pt>
                <c:pt idx="146">
                  <c:v> 1496</c:v>
                </c:pt>
                <c:pt idx="147">
                  <c:v> 1497</c:v>
                </c:pt>
                <c:pt idx="148">
                  <c:v> 1498</c:v>
                </c:pt>
                <c:pt idx="149">
                  <c:v> 1499</c:v>
                </c:pt>
                <c:pt idx="150">
                  <c:v> 1500</c:v>
                </c:pt>
              </c:strCache>
            </c:strRef>
          </c:cat>
          <c:val>
            <c:numRef>
              <c:f>'Enter Data 1'!$J$1353:$J$1503</c:f>
              <c:numCache>
                <c:formatCode>General</c:formatCode>
                <c:ptCount val="151"/>
              </c:numCache>
            </c:numRef>
          </c:val>
          <c:smooth val="0"/>
          <c:extLst>
            <c:ext xmlns:c16="http://schemas.microsoft.com/office/drawing/2014/chart" uri="{C3380CC4-5D6E-409C-BE32-E72D297353CC}">
              <c16:uniqueId val="{00000019-F95A-7449-96DC-14502AA0150E}"/>
            </c:ext>
          </c:extLst>
        </c:ser>
        <c:ser>
          <c:idx val="27"/>
          <c:order val="26"/>
          <c:spPr>
            <a:ln w="25400" cap="rnd">
              <a:noFill/>
              <a:round/>
            </a:ln>
            <a:effectLst/>
          </c:spPr>
          <c:marker>
            <c:symbol val="circle"/>
            <c:size val="4"/>
            <c:spPr>
              <a:solidFill>
                <a:schemeClr val="accent6">
                  <a:lumMod val="75000"/>
                </a:schemeClr>
              </a:solidFill>
              <a:ln w="9525">
                <a:noFill/>
              </a:ln>
              <a:effectLst/>
            </c:spPr>
          </c:marker>
          <c:cat>
            <c:strRef>
              <c:f>'Enter Data 1'!$B$1353:$C$1503</c:f>
              <c:strCache>
                <c:ptCount val="151"/>
                <c:pt idx="0">
                  <c:v> 1350</c:v>
                </c:pt>
                <c:pt idx="1">
                  <c:v> 1351</c:v>
                </c:pt>
                <c:pt idx="2">
                  <c:v> 1352</c:v>
                </c:pt>
                <c:pt idx="3">
                  <c:v> 1353</c:v>
                </c:pt>
                <c:pt idx="4">
                  <c:v> 1354</c:v>
                </c:pt>
                <c:pt idx="5">
                  <c:v> 1355</c:v>
                </c:pt>
                <c:pt idx="6">
                  <c:v> 1356</c:v>
                </c:pt>
                <c:pt idx="7">
                  <c:v> 1357</c:v>
                </c:pt>
                <c:pt idx="8">
                  <c:v> 1358</c:v>
                </c:pt>
                <c:pt idx="9">
                  <c:v> 1359</c:v>
                </c:pt>
                <c:pt idx="10">
                  <c:v> 1360</c:v>
                </c:pt>
                <c:pt idx="11">
                  <c:v> 1361</c:v>
                </c:pt>
                <c:pt idx="12">
                  <c:v> 1362</c:v>
                </c:pt>
                <c:pt idx="13">
                  <c:v> 1363</c:v>
                </c:pt>
                <c:pt idx="14">
                  <c:v> 1364</c:v>
                </c:pt>
                <c:pt idx="15">
                  <c:v> 1365</c:v>
                </c:pt>
                <c:pt idx="16">
                  <c:v> 1366</c:v>
                </c:pt>
                <c:pt idx="17">
                  <c:v> 1367</c:v>
                </c:pt>
                <c:pt idx="18">
                  <c:v> 1368</c:v>
                </c:pt>
                <c:pt idx="19">
                  <c:v> 1369</c:v>
                </c:pt>
                <c:pt idx="20">
                  <c:v> 1370</c:v>
                </c:pt>
                <c:pt idx="21">
                  <c:v> 1371</c:v>
                </c:pt>
                <c:pt idx="22">
                  <c:v> 1372</c:v>
                </c:pt>
                <c:pt idx="23">
                  <c:v> 1373</c:v>
                </c:pt>
                <c:pt idx="24">
                  <c:v> 1374</c:v>
                </c:pt>
                <c:pt idx="25">
                  <c:v> 1375</c:v>
                </c:pt>
                <c:pt idx="26">
                  <c:v> 1376</c:v>
                </c:pt>
                <c:pt idx="27">
                  <c:v> 1377</c:v>
                </c:pt>
                <c:pt idx="28">
                  <c:v> 1378</c:v>
                </c:pt>
                <c:pt idx="29">
                  <c:v> 1379</c:v>
                </c:pt>
                <c:pt idx="30">
                  <c:v> 1380</c:v>
                </c:pt>
                <c:pt idx="31">
                  <c:v> 1381</c:v>
                </c:pt>
                <c:pt idx="32">
                  <c:v> 1382</c:v>
                </c:pt>
                <c:pt idx="33">
                  <c:v> 1383</c:v>
                </c:pt>
                <c:pt idx="34">
                  <c:v> 1384</c:v>
                </c:pt>
                <c:pt idx="35">
                  <c:v> 1385</c:v>
                </c:pt>
                <c:pt idx="36">
                  <c:v> 1386</c:v>
                </c:pt>
                <c:pt idx="37">
                  <c:v> 1387</c:v>
                </c:pt>
                <c:pt idx="38">
                  <c:v> 1388</c:v>
                </c:pt>
                <c:pt idx="39">
                  <c:v> 1389</c:v>
                </c:pt>
                <c:pt idx="40">
                  <c:v> 1390</c:v>
                </c:pt>
                <c:pt idx="41">
                  <c:v> 1391</c:v>
                </c:pt>
                <c:pt idx="42">
                  <c:v> 1392</c:v>
                </c:pt>
                <c:pt idx="43">
                  <c:v> 1393</c:v>
                </c:pt>
                <c:pt idx="44">
                  <c:v> 1394</c:v>
                </c:pt>
                <c:pt idx="45">
                  <c:v> 1395</c:v>
                </c:pt>
                <c:pt idx="46">
                  <c:v> 1396</c:v>
                </c:pt>
                <c:pt idx="47">
                  <c:v> 1397</c:v>
                </c:pt>
                <c:pt idx="48">
                  <c:v> 1398</c:v>
                </c:pt>
                <c:pt idx="49">
                  <c:v> 1399</c:v>
                </c:pt>
                <c:pt idx="50">
                  <c:v> 1400</c:v>
                </c:pt>
                <c:pt idx="51">
                  <c:v> 1401</c:v>
                </c:pt>
                <c:pt idx="52">
                  <c:v> 1402</c:v>
                </c:pt>
                <c:pt idx="53">
                  <c:v> 1403</c:v>
                </c:pt>
                <c:pt idx="54">
                  <c:v> 1404</c:v>
                </c:pt>
                <c:pt idx="55">
                  <c:v> 1405</c:v>
                </c:pt>
                <c:pt idx="56">
                  <c:v> 1406</c:v>
                </c:pt>
                <c:pt idx="57">
                  <c:v> 1407</c:v>
                </c:pt>
                <c:pt idx="58">
                  <c:v> 1408</c:v>
                </c:pt>
                <c:pt idx="59">
                  <c:v> 1409</c:v>
                </c:pt>
                <c:pt idx="60">
                  <c:v> 1410</c:v>
                </c:pt>
                <c:pt idx="61">
                  <c:v> 1411</c:v>
                </c:pt>
                <c:pt idx="62">
                  <c:v> 1412</c:v>
                </c:pt>
                <c:pt idx="63">
                  <c:v> 1413</c:v>
                </c:pt>
                <c:pt idx="64">
                  <c:v> 1414</c:v>
                </c:pt>
                <c:pt idx="65">
                  <c:v> 1415</c:v>
                </c:pt>
                <c:pt idx="66">
                  <c:v> 1416</c:v>
                </c:pt>
                <c:pt idx="67">
                  <c:v> 1417</c:v>
                </c:pt>
                <c:pt idx="68">
                  <c:v> 1418</c:v>
                </c:pt>
                <c:pt idx="69">
                  <c:v> 1419</c:v>
                </c:pt>
                <c:pt idx="70">
                  <c:v> 1420</c:v>
                </c:pt>
                <c:pt idx="71">
                  <c:v> 1421</c:v>
                </c:pt>
                <c:pt idx="72">
                  <c:v> 1422</c:v>
                </c:pt>
                <c:pt idx="73">
                  <c:v> 1423</c:v>
                </c:pt>
                <c:pt idx="74">
                  <c:v> 1424</c:v>
                </c:pt>
                <c:pt idx="75">
                  <c:v> 1425</c:v>
                </c:pt>
                <c:pt idx="76">
                  <c:v> 1426</c:v>
                </c:pt>
                <c:pt idx="77">
                  <c:v> 1427</c:v>
                </c:pt>
                <c:pt idx="78">
                  <c:v> 1428</c:v>
                </c:pt>
                <c:pt idx="79">
                  <c:v> 1429</c:v>
                </c:pt>
                <c:pt idx="80">
                  <c:v> 1430</c:v>
                </c:pt>
                <c:pt idx="81">
                  <c:v> 1431</c:v>
                </c:pt>
                <c:pt idx="82">
                  <c:v> 1432</c:v>
                </c:pt>
                <c:pt idx="83">
                  <c:v> 1433</c:v>
                </c:pt>
                <c:pt idx="84">
                  <c:v> 1434</c:v>
                </c:pt>
                <c:pt idx="85">
                  <c:v> 1435</c:v>
                </c:pt>
                <c:pt idx="86">
                  <c:v> 1436</c:v>
                </c:pt>
                <c:pt idx="87">
                  <c:v> 1437</c:v>
                </c:pt>
                <c:pt idx="88">
                  <c:v> 1438</c:v>
                </c:pt>
                <c:pt idx="89">
                  <c:v> 1439</c:v>
                </c:pt>
                <c:pt idx="90">
                  <c:v> 1440</c:v>
                </c:pt>
                <c:pt idx="91">
                  <c:v> 1441</c:v>
                </c:pt>
                <c:pt idx="92">
                  <c:v> 1442</c:v>
                </c:pt>
                <c:pt idx="93">
                  <c:v> 1443</c:v>
                </c:pt>
                <c:pt idx="94">
                  <c:v> 1444</c:v>
                </c:pt>
                <c:pt idx="95">
                  <c:v> 1445</c:v>
                </c:pt>
                <c:pt idx="96">
                  <c:v> 1446</c:v>
                </c:pt>
                <c:pt idx="97">
                  <c:v> 1447</c:v>
                </c:pt>
                <c:pt idx="98">
                  <c:v> 1448</c:v>
                </c:pt>
                <c:pt idx="99">
                  <c:v> 1449</c:v>
                </c:pt>
                <c:pt idx="100">
                  <c:v> 1450</c:v>
                </c:pt>
                <c:pt idx="101">
                  <c:v> 1451</c:v>
                </c:pt>
                <c:pt idx="102">
                  <c:v> 1452</c:v>
                </c:pt>
                <c:pt idx="103">
                  <c:v> 1453</c:v>
                </c:pt>
                <c:pt idx="104">
                  <c:v> 1454</c:v>
                </c:pt>
                <c:pt idx="105">
                  <c:v> 1455</c:v>
                </c:pt>
                <c:pt idx="106">
                  <c:v> 1456</c:v>
                </c:pt>
                <c:pt idx="107">
                  <c:v> 1457</c:v>
                </c:pt>
                <c:pt idx="108">
                  <c:v> 1458</c:v>
                </c:pt>
                <c:pt idx="109">
                  <c:v> 1459</c:v>
                </c:pt>
                <c:pt idx="110">
                  <c:v> 1460</c:v>
                </c:pt>
                <c:pt idx="111">
                  <c:v> 1461</c:v>
                </c:pt>
                <c:pt idx="112">
                  <c:v> 1462</c:v>
                </c:pt>
                <c:pt idx="113">
                  <c:v> 1463</c:v>
                </c:pt>
                <c:pt idx="114">
                  <c:v> 1464</c:v>
                </c:pt>
                <c:pt idx="115">
                  <c:v> 1465</c:v>
                </c:pt>
                <c:pt idx="116">
                  <c:v> 1466</c:v>
                </c:pt>
                <c:pt idx="117">
                  <c:v> 1467</c:v>
                </c:pt>
                <c:pt idx="118">
                  <c:v> 1468</c:v>
                </c:pt>
                <c:pt idx="119">
                  <c:v> 1469</c:v>
                </c:pt>
                <c:pt idx="120">
                  <c:v> 1470</c:v>
                </c:pt>
                <c:pt idx="121">
                  <c:v> 1471</c:v>
                </c:pt>
                <c:pt idx="122">
                  <c:v> 1472</c:v>
                </c:pt>
                <c:pt idx="123">
                  <c:v> 1473</c:v>
                </c:pt>
                <c:pt idx="124">
                  <c:v> 1474</c:v>
                </c:pt>
                <c:pt idx="125">
                  <c:v> 1475</c:v>
                </c:pt>
                <c:pt idx="126">
                  <c:v> 1476</c:v>
                </c:pt>
                <c:pt idx="127">
                  <c:v> 1477</c:v>
                </c:pt>
                <c:pt idx="128">
                  <c:v> 1478</c:v>
                </c:pt>
                <c:pt idx="129">
                  <c:v> 1479</c:v>
                </c:pt>
                <c:pt idx="130">
                  <c:v> 1480</c:v>
                </c:pt>
                <c:pt idx="131">
                  <c:v> 1481</c:v>
                </c:pt>
                <c:pt idx="132">
                  <c:v> 1482</c:v>
                </c:pt>
                <c:pt idx="133">
                  <c:v> 1483</c:v>
                </c:pt>
                <c:pt idx="134">
                  <c:v> 1484</c:v>
                </c:pt>
                <c:pt idx="135">
                  <c:v> 1485</c:v>
                </c:pt>
                <c:pt idx="136">
                  <c:v> 1486</c:v>
                </c:pt>
                <c:pt idx="137">
                  <c:v> 1487</c:v>
                </c:pt>
                <c:pt idx="138">
                  <c:v> 1488</c:v>
                </c:pt>
                <c:pt idx="139">
                  <c:v> 1489</c:v>
                </c:pt>
                <c:pt idx="140">
                  <c:v> 1490</c:v>
                </c:pt>
                <c:pt idx="141">
                  <c:v> 1491</c:v>
                </c:pt>
                <c:pt idx="142">
                  <c:v> 1492</c:v>
                </c:pt>
                <c:pt idx="143">
                  <c:v> 1493</c:v>
                </c:pt>
                <c:pt idx="144">
                  <c:v> 1494</c:v>
                </c:pt>
                <c:pt idx="145">
                  <c:v> 1495</c:v>
                </c:pt>
                <c:pt idx="146">
                  <c:v> 1496</c:v>
                </c:pt>
                <c:pt idx="147">
                  <c:v> 1497</c:v>
                </c:pt>
                <c:pt idx="148">
                  <c:v> 1498</c:v>
                </c:pt>
                <c:pt idx="149">
                  <c:v> 1499</c:v>
                </c:pt>
                <c:pt idx="150">
                  <c:v> 1500</c:v>
                </c:pt>
              </c:strCache>
            </c:strRef>
          </c:cat>
          <c:val>
            <c:numRef>
              <c:f>'Enter Data 1'!$AB$1353:$AB$1503</c:f>
              <c:numCache>
                <c:formatCode>General</c:formatCode>
                <c:ptCount val="151"/>
              </c:numCache>
            </c:numRef>
          </c:val>
          <c:smooth val="0"/>
          <c:extLst>
            <c:ext xmlns:c16="http://schemas.microsoft.com/office/drawing/2014/chart" uri="{C3380CC4-5D6E-409C-BE32-E72D297353CC}">
              <c16:uniqueId val="{0000001A-F95A-7449-96DC-14502AA0150E}"/>
            </c:ext>
          </c:extLst>
        </c:ser>
        <c:dLbls>
          <c:showLegendKey val="0"/>
          <c:showVal val="0"/>
          <c:showCatName val="0"/>
          <c:showSerName val="0"/>
          <c:showPercent val="0"/>
          <c:showBubbleSize val="0"/>
        </c:dLbls>
        <c:marker val="1"/>
        <c:smooth val="0"/>
        <c:axId val="561890808"/>
        <c:axId val="561888888"/>
      </c:lineChart>
      <c:catAx>
        <c:axId val="561890808"/>
        <c:scaling>
          <c:orientation val="minMax"/>
        </c:scaling>
        <c:delete val="0"/>
        <c:axPos val="b"/>
        <c:title>
          <c:tx>
            <c:rich>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r>
                  <a:rPr lang="en-US" sz="1050">
                    <a:latin typeface="Times New Roman" panose="02020603050405020304" pitchFamily="18" charset="0"/>
                    <a:cs typeface="Times New Roman" panose="02020603050405020304" pitchFamily="18" charset="0"/>
                  </a:rPr>
                  <a:t>Trials</a:t>
                </a:r>
                <a:endParaRPr lang="en-US" sz="900">
                  <a:latin typeface="Times New Roman" panose="02020603050405020304" pitchFamily="18" charset="0"/>
                  <a:cs typeface="Times New Roman" panose="02020603050405020304" pitchFamily="18" charset="0"/>
                </a:endParaRPr>
              </a:p>
            </c:rich>
          </c:tx>
          <c:layout>
            <c:manualLayout>
              <c:xMode val="edge"/>
              <c:yMode val="edge"/>
              <c:x val="0.48528797761538073"/>
              <c:y val="0.94981360590696773"/>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out"/>
        <c:minorTickMark val="none"/>
        <c:tickLblPos val="low"/>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chemeClr val="tx1"/>
                </a:solidFill>
                <a:latin typeface="Times New Roman" panose="02020603050405020304" pitchFamily="18" charset="0"/>
                <a:ea typeface="+mn-ea"/>
                <a:cs typeface="Times New Roman" panose="02020603050405020304" pitchFamily="18" charset="0"/>
              </a:defRPr>
            </a:pPr>
            <a:endParaRPr lang="en-US"/>
          </a:p>
        </c:txPr>
        <c:crossAx val="561888888"/>
        <c:crossesAt val="-5"/>
        <c:auto val="0"/>
        <c:lblAlgn val="ctr"/>
        <c:lblOffset val="100"/>
        <c:tickLblSkip val="15"/>
        <c:tickMarkSkip val="15"/>
        <c:noMultiLvlLbl val="1"/>
      </c:catAx>
      <c:valAx>
        <c:axId val="561888888"/>
        <c:scaling>
          <c:orientation val="minMax"/>
          <c:max val="12"/>
          <c:min val="-5"/>
        </c:scaling>
        <c:delete val="0"/>
        <c:axPos val="l"/>
        <c:numFmt formatCode="General" sourceLinked="1"/>
        <c:majorTickMark val="out"/>
        <c:minorTickMark val="none"/>
        <c:tickLblPos val="nextTo"/>
        <c:spPr>
          <a:solidFill>
            <a:schemeClr val="bg1"/>
          </a:solidFill>
          <a:ln>
            <a:solidFill>
              <a:schemeClr val="tx1"/>
            </a:solidFill>
          </a:ln>
          <a:effectLst/>
        </c:spPr>
        <c:txPr>
          <a:bodyPr rot="-60000000" spcFirstLastPara="1" vertOverflow="ellipsis" vert="horz" wrap="square" anchor="ctr" anchorCtr="1"/>
          <a:lstStyle/>
          <a:p>
            <a:pPr>
              <a:defRPr sz="900" b="0" i="0" u="none" strike="noStrike" kern="1200" baseline="0">
                <a:solidFill>
                  <a:schemeClr val="bg1"/>
                </a:solidFill>
                <a:latin typeface="+mn-lt"/>
                <a:ea typeface="+mn-ea"/>
                <a:cs typeface="+mn-cs"/>
              </a:defRPr>
            </a:pPr>
            <a:endParaRPr lang="en-US"/>
          </a:p>
        </c:txPr>
        <c:crossAx val="561890808"/>
        <c:crosses val="autoZero"/>
        <c:crossBetween val="midCat"/>
        <c:majorUnit val="1"/>
      </c:valAx>
      <c:valAx>
        <c:axId val="239067407"/>
        <c:scaling>
          <c:orientation val="minMax"/>
          <c:max val="17"/>
          <c:min val="0"/>
        </c:scaling>
        <c:delete val="0"/>
        <c:axPos val="r"/>
        <c:numFmt formatCode="General"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bg1"/>
                </a:solidFill>
                <a:latin typeface="+mn-lt"/>
                <a:ea typeface="+mn-ea"/>
                <a:cs typeface="+mn-cs"/>
              </a:defRPr>
            </a:pPr>
            <a:endParaRPr lang="en-US"/>
          </a:p>
        </c:txPr>
        <c:crossAx val="159216431"/>
        <c:crosses val="max"/>
        <c:crossBetween val="between"/>
      </c:valAx>
      <c:catAx>
        <c:axId val="159216431"/>
        <c:scaling>
          <c:orientation val="minMax"/>
        </c:scaling>
        <c:delete val="1"/>
        <c:axPos val="b"/>
        <c:numFmt formatCode="General" sourceLinked="1"/>
        <c:majorTickMark val="out"/>
        <c:minorTickMark val="none"/>
        <c:tickLblPos val="nextTo"/>
        <c:crossAx val="239067407"/>
        <c:crosses val="autoZero"/>
        <c:auto val="1"/>
        <c:lblAlgn val="ctr"/>
        <c:lblOffset val="100"/>
        <c:noMultiLvlLbl val="0"/>
      </c:cat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en-US"/>
    </a:p>
  </c:txPr>
  <c:printSettings>
    <c:headerFooter/>
    <c:pageMargins b="0.75" l="0.7" r="0.7" t="0.75" header="0.3" footer="0.3"/>
    <c:pageSetup/>
  </c:printSettings>
  <c:userShapes r:id="rId3"/>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latin typeface="Times New Roman" panose="02020603050405020304" pitchFamily="18" charset="0"/>
                <a:cs typeface="Times New Roman" panose="02020603050405020304" pitchFamily="18" charset="0"/>
              </a:rPr>
              <a:t>Skill-Based</a:t>
            </a:r>
            <a:r>
              <a:rPr lang="en-US" baseline="0">
                <a:latin typeface="Times New Roman" panose="02020603050405020304" pitchFamily="18" charset="0"/>
                <a:cs typeface="Times New Roman" panose="02020603050405020304" pitchFamily="18" charset="0"/>
              </a:rPr>
              <a:t> Treatment</a:t>
            </a:r>
            <a:endParaRPr lang="en-US">
              <a:latin typeface="Times New Roman" panose="02020603050405020304" pitchFamily="18" charset="0"/>
              <a:cs typeface="Times New Roman" panose="02020603050405020304" pitchFamily="18" charset="0"/>
            </a:endParaRP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3.2143372703412075E-2"/>
          <c:y val="0.1205932494419506"/>
          <c:w val="0.9501630577427822"/>
          <c:h val="0.75130191085927345"/>
        </c:manualLayout>
      </c:layout>
      <c:barChart>
        <c:barDir val="col"/>
        <c:grouping val="clustered"/>
        <c:varyColors val="0"/>
        <c:ser>
          <c:idx val="20"/>
          <c:order val="19"/>
          <c:spPr>
            <a:solidFill>
              <a:schemeClr val="bg1">
                <a:lumMod val="95000"/>
              </a:schemeClr>
            </a:solidFill>
            <a:ln w="25400">
              <a:noFill/>
            </a:ln>
            <a:effectLst/>
          </c:spPr>
          <c:invertIfNegative val="0"/>
          <c:cat>
            <c:strRef>
              <c:f>'Enter Data 1'!$C$3:$C$153</c:f>
              <c:strCache>
                <c:ptCount val="151"/>
                <c:pt idx="0">
                  <c:v> 0</c:v>
                </c:pt>
                <c:pt idx="1">
                  <c:v> 1</c:v>
                </c:pt>
                <c:pt idx="2">
                  <c:v> 2</c:v>
                </c:pt>
                <c:pt idx="3">
                  <c:v> 3</c:v>
                </c:pt>
                <c:pt idx="4">
                  <c:v> 4</c:v>
                </c:pt>
                <c:pt idx="5">
                  <c:v> 5</c:v>
                </c:pt>
                <c:pt idx="6">
                  <c:v> 6</c:v>
                </c:pt>
                <c:pt idx="7">
                  <c:v> 7</c:v>
                </c:pt>
                <c:pt idx="8">
                  <c:v> 8</c:v>
                </c:pt>
                <c:pt idx="9">
                  <c:v> 9</c:v>
                </c:pt>
                <c:pt idx="10">
                  <c:v> 10</c:v>
                </c:pt>
                <c:pt idx="11">
                  <c:v> 11</c:v>
                </c:pt>
                <c:pt idx="12">
                  <c:v> 12</c:v>
                </c:pt>
                <c:pt idx="13">
                  <c:v> 13</c:v>
                </c:pt>
                <c:pt idx="14">
                  <c:v> 14</c:v>
                </c:pt>
                <c:pt idx="15">
                  <c:v> 15</c:v>
                </c:pt>
                <c:pt idx="16">
                  <c:v> 16</c:v>
                </c:pt>
                <c:pt idx="17">
                  <c:v> 17</c:v>
                </c:pt>
                <c:pt idx="18">
                  <c:v> 18</c:v>
                </c:pt>
                <c:pt idx="19">
                  <c:v> 19</c:v>
                </c:pt>
                <c:pt idx="20">
                  <c:v> 20</c:v>
                </c:pt>
                <c:pt idx="21">
                  <c:v> 21</c:v>
                </c:pt>
                <c:pt idx="22">
                  <c:v> 22</c:v>
                </c:pt>
                <c:pt idx="23">
                  <c:v> 23</c:v>
                </c:pt>
                <c:pt idx="24">
                  <c:v> 24</c:v>
                </c:pt>
                <c:pt idx="25">
                  <c:v> 25</c:v>
                </c:pt>
                <c:pt idx="26">
                  <c:v> 26</c:v>
                </c:pt>
                <c:pt idx="27">
                  <c:v> 27</c:v>
                </c:pt>
                <c:pt idx="28">
                  <c:v> 28</c:v>
                </c:pt>
                <c:pt idx="29">
                  <c:v> 29</c:v>
                </c:pt>
                <c:pt idx="30">
                  <c:v> 30</c:v>
                </c:pt>
                <c:pt idx="31">
                  <c:v> 31</c:v>
                </c:pt>
                <c:pt idx="32">
                  <c:v> 32</c:v>
                </c:pt>
                <c:pt idx="33">
                  <c:v> 33</c:v>
                </c:pt>
                <c:pt idx="34">
                  <c:v> 34</c:v>
                </c:pt>
                <c:pt idx="35">
                  <c:v> 35</c:v>
                </c:pt>
                <c:pt idx="36">
                  <c:v> 36</c:v>
                </c:pt>
                <c:pt idx="37">
                  <c:v> 37</c:v>
                </c:pt>
                <c:pt idx="38">
                  <c:v> 38</c:v>
                </c:pt>
                <c:pt idx="39">
                  <c:v> 39</c:v>
                </c:pt>
                <c:pt idx="40">
                  <c:v> 40</c:v>
                </c:pt>
                <c:pt idx="41">
                  <c:v> 41</c:v>
                </c:pt>
                <c:pt idx="42">
                  <c:v> 42</c:v>
                </c:pt>
                <c:pt idx="43">
                  <c:v> 43</c:v>
                </c:pt>
                <c:pt idx="44">
                  <c:v> 44</c:v>
                </c:pt>
                <c:pt idx="45">
                  <c:v> 45</c:v>
                </c:pt>
                <c:pt idx="46">
                  <c:v> 46</c:v>
                </c:pt>
                <c:pt idx="47">
                  <c:v> 47</c:v>
                </c:pt>
                <c:pt idx="48">
                  <c:v> 48</c:v>
                </c:pt>
                <c:pt idx="49">
                  <c:v> 49</c:v>
                </c:pt>
                <c:pt idx="50">
                  <c:v> 50</c:v>
                </c:pt>
                <c:pt idx="51">
                  <c:v> 51</c:v>
                </c:pt>
                <c:pt idx="52">
                  <c:v> 52</c:v>
                </c:pt>
                <c:pt idx="53">
                  <c:v> 53</c:v>
                </c:pt>
                <c:pt idx="54">
                  <c:v> 54</c:v>
                </c:pt>
                <c:pt idx="55">
                  <c:v> 55</c:v>
                </c:pt>
                <c:pt idx="56">
                  <c:v> 56</c:v>
                </c:pt>
                <c:pt idx="57">
                  <c:v> 57</c:v>
                </c:pt>
                <c:pt idx="58">
                  <c:v> 58</c:v>
                </c:pt>
                <c:pt idx="59">
                  <c:v> 59</c:v>
                </c:pt>
                <c:pt idx="60">
                  <c:v> 60</c:v>
                </c:pt>
                <c:pt idx="61">
                  <c:v> 61</c:v>
                </c:pt>
                <c:pt idx="62">
                  <c:v> 62</c:v>
                </c:pt>
                <c:pt idx="63">
                  <c:v> 63</c:v>
                </c:pt>
                <c:pt idx="64">
                  <c:v> 64</c:v>
                </c:pt>
                <c:pt idx="65">
                  <c:v> 65</c:v>
                </c:pt>
                <c:pt idx="66">
                  <c:v> 66</c:v>
                </c:pt>
                <c:pt idx="67">
                  <c:v> 67</c:v>
                </c:pt>
                <c:pt idx="68">
                  <c:v> 68</c:v>
                </c:pt>
                <c:pt idx="69">
                  <c:v> 69</c:v>
                </c:pt>
                <c:pt idx="70">
                  <c:v> 70</c:v>
                </c:pt>
                <c:pt idx="71">
                  <c:v> 71</c:v>
                </c:pt>
                <c:pt idx="72">
                  <c:v> 72</c:v>
                </c:pt>
                <c:pt idx="73">
                  <c:v> 73</c:v>
                </c:pt>
                <c:pt idx="74">
                  <c:v> 74</c:v>
                </c:pt>
                <c:pt idx="75">
                  <c:v> 75</c:v>
                </c:pt>
                <c:pt idx="76">
                  <c:v> 76</c:v>
                </c:pt>
                <c:pt idx="77">
                  <c:v> 77</c:v>
                </c:pt>
                <c:pt idx="78">
                  <c:v> 78</c:v>
                </c:pt>
                <c:pt idx="79">
                  <c:v> 79</c:v>
                </c:pt>
                <c:pt idx="80">
                  <c:v> 80</c:v>
                </c:pt>
                <c:pt idx="81">
                  <c:v> 81</c:v>
                </c:pt>
                <c:pt idx="82">
                  <c:v> 82</c:v>
                </c:pt>
                <c:pt idx="83">
                  <c:v> 83</c:v>
                </c:pt>
                <c:pt idx="84">
                  <c:v> 84</c:v>
                </c:pt>
                <c:pt idx="85">
                  <c:v> 85</c:v>
                </c:pt>
                <c:pt idx="86">
                  <c:v> 86</c:v>
                </c:pt>
                <c:pt idx="87">
                  <c:v> 87</c:v>
                </c:pt>
                <c:pt idx="88">
                  <c:v> 88</c:v>
                </c:pt>
                <c:pt idx="89">
                  <c:v> 89</c:v>
                </c:pt>
                <c:pt idx="90">
                  <c:v> 90</c:v>
                </c:pt>
                <c:pt idx="91">
                  <c:v> 91</c:v>
                </c:pt>
                <c:pt idx="92">
                  <c:v> 92</c:v>
                </c:pt>
                <c:pt idx="93">
                  <c:v> 93</c:v>
                </c:pt>
                <c:pt idx="94">
                  <c:v> 94</c:v>
                </c:pt>
                <c:pt idx="95">
                  <c:v> 95</c:v>
                </c:pt>
                <c:pt idx="96">
                  <c:v> 96</c:v>
                </c:pt>
                <c:pt idx="97">
                  <c:v> 97</c:v>
                </c:pt>
                <c:pt idx="98">
                  <c:v> 98</c:v>
                </c:pt>
                <c:pt idx="99">
                  <c:v> 99</c:v>
                </c:pt>
                <c:pt idx="100">
                  <c:v> 100</c:v>
                </c:pt>
                <c:pt idx="101">
                  <c:v> 101</c:v>
                </c:pt>
                <c:pt idx="102">
                  <c:v> 102</c:v>
                </c:pt>
                <c:pt idx="103">
                  <c:v> 103</c:v>
                </c:pt>
                <c:pt idx="104">
                  <c:v> 104</c:v>
                </c:pt>
                <c:pt idx="105">
                  <c:v> 105</c:v>
                </c:pt>
                <c:pt idx="106">
                  <c:v> 106</c:v>
                </c:pt>
                <c:pt idx="107">
                  <c:v> 107</c:v>
                </c:pt>
                <c:pt idx="108">
                  <c:v> 108</c:v>
                </c:pt>
                <c:pt idx="109">
                  <c:v> 109</c:v>
                </c:pt>
                <c:pt idx="110">
                  <c:v> 110</c:v>
                </c:pt>
                <c:pt idx="111">
                  <c:v> 111</c:v>
                </c:pt>
                <c:pt idx="112">
                  <c:v> 112</c:v>
                </c:pt>
                <c:pt idx="113">
                  <c:v> 113</c:v>
                </c:pt>
                <c:pt idx="114">
                  <c:v> 114</c:v>
                </c:pt>
                <c:pt idx="115">
                  <c:v> 115</c:v>
                </c:pt>
                <c:pt idx="116">
                  <c:v> 116</c:v>
                </c:pt>
                <c:pt idx="117">
                  <c:v> 117</c:v>
                </c:pt>
                <c:pt idx="118">
                  <c:v> 118</c:v>
                </c:pt>
                <c:pt idx="119">
                  <c:v> 119</c:v>
                </c:pt>
                <c:pt idx="120">
                  <c:v> 120</c:v>
                </c:pt>
                <c:pt idx="121">
                  <c:v> 121</c:v>
                </c:pt>
                <c:pt idx="122">
                  <c:v> 122</c:v>
                </c:pt>
                <c:pt idx="123">
                  <c:v> 123</c:v>
                </c:pt>
                <c:pt idx="124">
                  <c:v> 124</c:v>
                </c:pt>
                <c:pt idx="125">
                  <c:v> 125</c:v>
                </c:pt>
                <c:pt idx="126">
                  <c:v> 126</c:v>
                </c:pt>
                <c:pt idx="127">
                  <c:v> 127</c:v>
                </c:pt>
                <c:pt idx="128">
                  <c:v> 128</c:v>
                </c:pt>
                <c:pt idx="129">
                  <c:v> 129</c:v>
                </c:pt>
                <c:pt idx="130">
                  <c:v> 130</c:v>
                </c:pt>
                <c:pt idx="131">
                  <c:v> 131</c:v>
                </c:pt>
                <c:pt idx="132">
                  <c:v> 132</c:v>
                </c:pt>
                <c:pt idx="133">
                  <c:v> 133</c:v>
                </c:pt>
                <c:pt idx="134">
                  <c:v> 134</c:v>
                </c:pt>
                <c:pt idx="135">
                  <c:v> 135</c:v>
                </c:pt>
                <c:pt idx="136">
                  <c:v> 136</c:v>
                </c:pt>
                <c:pt idx="137">
                  <c:v> 137</c:v>
                </c:pt>
                <c:pt idx="138">
                  <c:v> 138</c:v>
                </c:pt>
                <c:pt idx="139">
                  <c:v> 139</c:v>
                </c:pt>
                <c:pt idx="140">
                  <c:v> 140</c:v>
                </c:pt>
                <c:pt idx="141">
                  <c:v> 141</c:v>
                </c:pt>
                <c:pt idx="142">
                  <c:v> 142</c:v>
                </c:pt>
                <c:pt idx="143">
                  <c:v> 143</c:v>
                </c:pt>
                <c:pt idx="144">
                  <c:v> 144</c:v>
                </c:pt>
                <c:pt idx="145">
                  <c:v> 145</c:v>
                </c:pt>
                <c:pt idx="146">
                  <c:v> 146</c:v>
                </c:pt>
                <c:pt idx="147">
                  <c:v> 147</c:v>
                </c:pt>
                <c:pt idx="148">
                  <c:v> 148</c:v>
                </c:pt>
                <c:pt idx="149">
                  <c:v> 149</c:v>
                </c:pt>
                <c:pt idx="150">
                  <c:v> 150</c:v>
                </c:pt>
              </c:strCache>
            </c:strRef>
          </c:cat>
          <c:val>
            <c:numRef>
              <c:f>'Enter Data 1'!$AC$1503:$AC$1653</c:f>
              <c:numCache>
                <c:formatCode>General</c:formatCode>
                <c:ptCount val="151"/>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pt idx="35">
                  <c:v>#N/A</c:v>
                </c:pt>
                <c:pt idx="36">
                  <c:v>#N/A</c:v>
                </c:pt>
                <c:pt idx="37">
                  <c:v>#N/A</c:v>
                </c:pt>
                <c:pt idx="38">
                  <c:v>#N/A</c:v>
                </c:pt>
                <c:pt idx="39">
                  <c:v>#N/A</c:v>
                </c:pt>
                <c:pt idx="40">
                  <c:v>#N/A</c:v>
                </c:pt>
                <c:pt idx="41">
                  <c:v>#N/A</c:v>
                </c:pt>
                <c:pt idx="42">
                  <c:v>#N/A</c:v>
                </c:pt>
                <c:pt idx="43">
                  <c:v>#N/A</c:v>
                </c:pt>
                <c:pt idx="44">
                  <c:v>#N/A</c:v>
                </c:pt>
                <c:pt idx="45">
                  <c:v>#N/A</c:v>
                </c:pt>
                <c:pt idx="46">
                  <c:v>#N/A</c:v>
                </c:pt>
                <c:pt idx="47">
                  <c:v>#N/A</c:v>
                </c:pt>
                <c:pt idx="48">
                  <c:v>#N/A</c:v>
                </c:pt>
                <c:pt idx="49">
                  <c:v>#N/A</c:v>
                </c:pt>
                <c:pt idx="50">
                  <c:v>#N/A</c:v>
                </c:pt>
                <c:pt idx="51">
                  <c:v>#N/A</c:v>
                </c:pt>
                <c:pt idx="52">
                  <c:v>#N/A</c:v>
                </c:pt>
                <c:pt idx="53">
                  <c:v>#N/A</c:v>
                </c:pt>
                <c:pt idx="54">
                  <c:v>#N/A</c:v>
                </c:pt>
                <c:pt idx="55">
                  <c:v>#N/A</c:v>
                </c:pt>
                <c:pt idx="56">
                  <c:v>#N/A</c:v>
                </c:pt>
                <c:pt idx="57">
                  <c:v>#N/A</c:v>
                </c:pt>
                <c:pt idx="58">
                  <c:v>#N/A</c:v>
                </c:pt>
                <c:pt idx="59">
                  <c:v>#N/A</c:v>
                </c:pt>
                <c:pt idx="60">
                  <c:v>#N/A</c:v>
                </c:pt>
                <c:pt idx="61">
                  <c:v>#N/A</c:v>
                </c:pt>
                <c:pt idx="62">
                  <c:v>#N/A</c:v>
                </c:pt>
                <c:pt idx="63">
                  <c:v>#N/A</c:v>
                </c:pt>
                <c:pt idx="64">
                  <c:v>#N/A</c:v>
                </c:pt>
                <c:pt idx="65">
                  <c:v>#N/A</c:v>
                </c:pt>
                <c:pt idx="66">
                  <c:v>#N/A</c:v>
                </c:pt>
                <c:pt idx="67">
                  <c:v>#N/A</c:v>
                </c:pt>
                <c:pt idx="68">
                  <c:v>#N/A</c:v>
                </c:pt>
                <c:pt idx="69">
                  <c:v>#N/A</c:v>
                </c:pt>
                <c:pt idx="70">
                  <c:v>#N/A</c:v>
                </c:pt>
                <c:pt idx="71">
                  <c:v>#N/A</c:v>
                </c:pt>
                <c:pt idx="72">
                  <c:v>#N/A</c:v>
                </c:pt>
                <c:pt idx="73">
                  <c:v>#N/A</c:v>
                </c:pt>
                <c:pt idx="74">
                  <c:v>#N/A</c:v>
                </c:pt>
                <c:pt idx="75">
                  <c:v>#N/A</c:v>
                </c:pt>
                <c:pt idx="76">
                  <c:v>#N/A</c:v>
                </c:pt>
                <c:pt idx="77">
                  <c:v>#N/A</c:v>
                </c:pt>
                <c:pt idx="78">
                  <c:v>#N/A</c:v>
                </c:pt>
                <c:pt idx="79">
                  <c:v>#N/A</c:v>
                </c:pt>
                <c:pt idx="80">
                  <c:v>#N/A</c:v>
                </c:pt>
                <c:pt idx="81">
                  <c:v>#N/A</c:v>
                </c:pt>
                <c:pt idx="82">
                  <c:v>#N/A</c:v>
                </c:pt>
                <c:pt idx="83">
                  <c:v>#N/A</c:v>
                </c:pt>
                <c:pt idx="84">
                  <c:v>#N/A</c:v>
                </c:pt>
                <c:pt idx="85">
                  <c:v>#N/A</c:v>
                </c:pt>
                <c:pt idx="86">
                  <c:v>#N/A</c:v>
                </c:pt>
                <c:pt idx="87">
                  <c:v>#N/A</c:v>
                </c:pt>
                <c:pt idx="88">
                  <c:v>#N/A</c:v>
                </c:pt>
                <c:pt idx="89">
                  <c:v>#N/A</c:v>
                </c:pt>
                <c:pt idx="90">
                  <c:v>#N/A</c:v>
                </c:pt>
                <c:pt idx="91">
                  <c:v>#N/A</c:v>
                </c:pt>
                <c:pt idx="92">
                  <c:v>#N/A</c:v>
                </c:pt>
                <c:pt idx="93">
                  <c:v>#N/A</c:v>
                </c:pt>
                <c:pt idx="94">
                  <c:v>#N/A</c:v>
                </c:pt>
                <c:pt idx="95">
                  <c:v>#N/A</c:v>
                </c:pt>
                <c:pt idx="96">
                  <c:v>#N/A</c:v>
                </c:pt>
                <c:pt idx="97">
                  <c:v>#N/A</c:v>
                </c:pt>
                <c:pt idx="98">
                  <c:v>#N/A</c:v>
                </c:pt>
                <c:pt idx="99">
                  <c:v>#N/A</c:v>
                </c:pt>
                <c:pt idx="100">
                  <c:v>#N/A</c:v>
                </c:pt>
                <c:pt idx="101">
                  <c:v>#N/A</c:v>
                </c:pt>
                <c:pt idx="102">
                  <c:v>#N/A</c:v>
                </c:pt>
                <c:pt idx="103">
                  <c:v>#N/A</c:v>
                </c:pt>
                <c:pt idx="104">
                  <c:v>#N/A</c:v>
                </c:pt>
                <c:pt idx="105">
                  <c:v>#N/A</c:v>
                </c:pt>
                <c:pt idx="106">
                  <c:v>#N/A</c:v>
                </c:pt>
                <c:pt idx="107">
                  <c:v>#N/A</c:v>
                </c:pt>
                <c:pt idx="108">
                  <c:v>#N/A</c:v>
                </c:pt>
                <c:pt idx="109">
                  <c:v>#N/A</c:v>
                </c:pt>
                <c:pt idx="110">
                  <c:v>#N/A</c:v>
                </c:pt>
                <c:pt idx="111">
                  <c:v>#N/A</c:v>
                </c:pt>
                <c:pt idx="112">
                  <c:v>#N/A</c:v>
                </c:pt>
                <c:pt idx="113">
                  <c:v>#N/A</c:v>
                </c:pt>
                <c:pt idx="114">
                  <c:v>#N/A</c:v>
                </c:pt>
                <c:pt idx="115">
                  <c:v>#N/A</c:v>
                </c:pt>
                <c:pt idx="116">
                  <c:v>#N/A</c:v>
                </c:pt>
                <c:pt idx="117">
                  <c:v>#N/A</c:v>
                </c:pt>
                <c:pt idx="118">
                  <c:v>#N/A</c:v>
                </c:pt>
                <c:pt idx="119">
                  <c:v>#N/A</c:v>
                </c:pt>
                <c:pt idx="120">
                  <c:v>#N/A</c:v>
                </c:pt>
                <c:pt idx="121">
                  <c:v>#N/A</c:v>
                </c:pt>
                <c:pt idx="122">
                  <c:v>#N/A</c:v>
                </c:pt>
                <c:pt idx="123">
                  <c:v>#N/A</c:v>
                </c:pt>
                <c:pt idx="124">
                  <c:v>#N/A</c:v>
                </c:pt>
                <c:pt idx="125">
                  <c:v>#N/A</c:v>
                </c:pt>
                <c:pt idx="126">
                  <c:v>#N/A</c:v>
                </c:pt>
                <c:pt idx="127">
                  <c:v>#N/A</c:v>
                </c:pt>
                <c:pt idx="128">
                  <c:v>#N/A</c:v>
                </c:pt>
                <c:pt idx="129">
                  <c:v>#N/A</c:v>
                </c:pt>
                <c:pt idx="130">
                  <c:v>#N/A</c:v>
                </c:pt>
                <c:pt idx="131">
                  <c:v>#N/A</c:v>
                </c:pt>
                <c:pt idx="132">
                  <c:v>#N/A</c:v>
                </c:pt>
                <c:pt idx="133">
                  <c:v>#N/A</c:v>
                </c:pt>
                <c:pt idx="134">
                  <c:v>#N/A</c:v>
                </c:pt>
                <c:pt idx="135">
                  <c:v>#N/A</c:v>
                </c:pt>
                <c:pt idx="136">
                  <c:v>#N/A</c:v>
                </c:pt>
                <c:pt idx="137">
                  <c:v>#N/A</c:v>
                </c:pt>
                <c:pt idx="138">
                  <c:v>#N/A</c:v>
                </c:pt>
                <c:pt idx="139">
                  <c:v>#N/A</c:v>
                </c:pt>
                <c:pt idx="140">
                  <c:v>#N/A</c:v>
                </c:pt>
                <c:pt idx="141">
                  <c:v>#N/A</c:v>
                </c:pt>
                <c:pt idx="142">
                  <c:v>#N/A</c:v>
                </c:pt>
                <c:pt idx="143">
                  <c:v>#N/A</c:v>
                </c:pt>
                <c:pt idx="144">
                  <c:v>#N/A</c:v>
                </c:pt>
                <c:pt idx="145">
                  <c:v>#N/A</c:v>
                </c:pt>
                <c:pt idx="146">
                  <c:v>#N/A</c:v>
                </c:pt>
                <c:pt idx="147">
                  <c:v>#N/A</c:v>
                </c:pt>
                <c:pt idx="148">
                  <c:v>#N/A</c:v>
                </c:pt>
                <c:pt idx="149">
                  <c:v>#N/A</c:v>
                </c:pt>
                <c:pt idx="150">
                  <c:v>#N/A</c:v>
                </c:pt>
              </c:numCache>
            </c:numRef>
          </c:val>
          <c:extLst>
            <c:ext xmlns:c16="http://schemas.microsoft.com/office/drawing/2014/chart" uri="{C3380CC4-5D6E-409C-BE32-E72D297353CC}">
              <c16:uniqueId val="{00000000-9F1E-5343-86B8-727A14AC6316}"/>
            </c:ext>
          </c:extLst>
        </c:ser>
        <c:dLbls>
          <c:showLegendKey val="0"/>
          <c:showVal val="0"/>
          <c:showCatName val="0"/>
          <c:showSerName val="0"/>
          <c:showPercent val="0"/>
          <c:showBubbleSize val="0"/>
        </c:dLbls>
        <c:gapWidth val="0"/>
        <c:axId val="159216431"/>
        <c:axId val="239067407"/>
      </c:barChart>
      <c:lineChart>
        <c:grouping val="standard"/>
        <c:varyColors val="0"/>
        <c:ser>
          <c:idx val="0"/>
          <c:order val="0"/>
          <c:spPr>
            <a:ln w="12700" cap="rnd">
              <a:noFill/>
              <a:round/>
            </a:ln>
            <a:effectLst/>
          </c:spPr>
          <c:marker>
            <c:symbol val="circle"/>
            <c:size val="4"/>
            <c:spPr>
              <a:solidFill>
                <a:schemeClr val="accent4">
                  <a:lumMod val="60000"/>
                  <a:lumOff val="40000"/>
                </a:schemeClr>
              </a:solidFill>
              <a:ln w="3175">
                <a:solidFill>
                  <a:schemeClr val="accent4">
                    <a:lumMod val="60000"/>
                    <a:lumOff val="40000"/>
                  </a:schemeClr>
                </a:solidFill>
              </a:ln>
              <a:effectLst/>
            </c:spPr>
          </c:marker>
          <c:cat>
            <c:strRef>
              <c:f>'Enter Data 1'!$B$1503:$C$1653</c:f>
              <c:strCache>
                <c:ptCount val="151"/>
                <c:pt idx="0">
                  <c:v> 1500</c:v>
                </c:pt>
                <c:pt idx="1">
                  <c:v> 1501</c:v>
                </c:pt>
                <c:pt idx="2">
                  <c:v> 1502</c:v>
                </c:pt>
                <c:pt idx="3">
                  <c:v> 1503</c:v>
                </c:pt>
                <c:pt idx="4">
                  <c:v> 1504</c:v>
                </c:pt>
                <c:pt idx="5">
                  <c:v> 1505</c:v>
                </c:pt>
                <c:pt idx="6">
                  <c:v> 1506</c:v>
                </c:pt>
                <c:pt idx="7">
                  <c:v> 1507</c:v>
                </c:pt>
                <c:pt idx="8">
                  <c:v> 1508</c:v>
                </c:pt>
                <c:pt idx="9">
                  <c:v> 1509</c:v>
                </c:pt>
                <c:pt idx="10">
                  <c:v> 1510</c:v>
                </c:pt>
                <c:pt idx="11">
                  <c:v> 1511</c:v>
                </c:pt>
                <c:pt idx="12">
                  <c:v> 1512</c:v>
                </c:pt>
                <c:pt idx="13">
                  <c:v> 1513</c:v>
                </c:pt>
                <c:pt idx="14">
                  <c:v> 1514</c:v>
                </c:pt>
                <c:pt idx="15">
                  <c:v> 1515</c:v>
                </c:pt>
                <c:pt idx="16">
                  <c:v> 1516</c:v>
                </c:pt>
                <c:pt idx="17">
                  <c:v> 1517</c:v>
                </c:pt>
                <c:pt idx="18">
                  <c:v> 1518</c:v>
                </c:pt>
                <c:pt idx="19">
                  <c:v> 1519</c:v>
                </c:pt>
                <c:pt idx="20">
                  <c:v> 1520</c:v>
                </c:pt>
                <c:pt idx="21">
                  <c:v> 1521</c:v>
                </c:pt>
                <c:pt idx="22">
                  <c:v> 1522</c:v>
                </c:pt>
                <c:pt idx="23">
                  <c:v> 1523</c:v>
                </c:pt>
                <c:pt idx="24">
                  <c:v> 1524</c:v>
                </c:pt>
                <c:pt idx="25">
                  <c:v> 1525</c:v>
                </c:pt>
                <c:pt idx="26">
                  <c:v> 1526</c:v>
                </c:pt>
                <c:pt idx="27">
                  <c:v> 1527</c:v>
                </c:pt>
                <c:pt idx="28">
                  <c:v> 1528</c:v>
                </c:pt>
                <c:pt idx="29">
                  <c:v> 1529</c:v>
                </c:pt>
                <c:pt idx="30">
                  <c:v> 1530</c:v>
                </c:pt>
                <c:pt idx="31">
                  <c:v> 1531</c:v>
                </c:pt>
                <c:pt idx="32">
                  <c:v> 1532</c:v>
                </c:pt>
                <c:pt idx="33">
                  <c:v> 1533</c:v>
                </c:pt>
                <c:pt idx="34">
                  <c:v> 1534</c:v>
                </c:pt>
                <c:pt idx="35">
                  <c:v> 1535</c:v>
                </c:pt>
                <c:pt idx="36">
                  <c:v> 1536</c:v>
                </c:pt>
                <c:pt idx="37">
                  <c:v> 1537</c:v>
                </c:pt>
                <c:pt idx="38">
                  <c:v> 1538</c:v>
                </c:pt>
                <c:pt idx="39">
                  <c:v> 1539</c:v>
                </c:pt>
                <c:pt idx="40">
                  <c:v> 1540</c:v>
                </c:pt>
                <c:pt idx="41">
                  <c:v> 1541</c:v>
                </c:pt>
                <c:pt idx="42">
                  <c:v> 1542</c:v>
                </c:pt>
                <c:pt idx="43">
                  <c:v> 1543</c:v>
                </c:pt>
                <c:pt idx="44">
                  <c:v> 1544</c:v>
                </c:pt>
                <c:pt idx="45">
                  <c:v> 1545</c:v>
                </c:pt>
                <c:pt idx="46">
                  <c:v> 1546</c:v>
                </c:pt>
                <c:pt idx="47">
                  <c:v> 1547</c:v>
                </c:pt>
                <c:pt idx="48">
                  <c:v> 1548</c:v>
                </c:pt>
                <c:pt idx="49">
                  <c:v> 1549</c:v>
                </c:pt>
                <c:pt idx="50">
                  <c:v> 1550</c:v>
                </c:pt>
                <c:pt idx="51">
                  <c:v> 1551</c:v>
                </c:pt>
                <c:pt idx="52">
                  <c:v> 1552</c:v>
                </c:pt>
                <c:pt idx="53">
                  <c:v> 1553</c:v>
                </c:pt>
                <c:pt idx="54">
                  <c:v> 1554</c:v>
                </c:pt>
                <c:pt idx="55">
                  <c:v> 1555</c:v>
                </c:pt>
                <c:pt idx="56">
                  <c:v> 1556</c:v>
                </c:pt>
                <c:pt idx="57">
                  <c:v> 1557</c:v>
                </c:pt>
                <c:pt idx="58">
                  <c:v> 1558</c:v>
                </c:pt>
                <c:pt idx="59">
                  <c:v> 1559</c:v>
                </c:pt>
                <c:pt idx="60">
                  <c:v> 1560</c:v>
                </c:pt>
                <c:pt idx="61">
                  <c:v> 1561</c:v>
                </c:pt>
                <c:pt idx="62">
                  <c:v> 1562</c:v>
                </c:pt>
                <c:pt idx="63">
                  <c:v> 1563</c:v>
                </c:pt>
                <c:pt idx="64">
                  <c:v> 1564</c:v>
                </c:pt>
                <c:pt idx="65">
                  <c:v> 1565</c:v>
                </c:pt>
                <c:pt idx="66">
                  <c:v> 1566</c:v>
                </c:pt>
                <c:pt idx="67">
                  <c:v> 1567</c:v>
                </c:pt>
                <c:pt idx="68">
                  <c:v> 1568</c:v>
                </c:pt>
                <c:pt idx="69">
                  <c:v> 1569</c:v>
                </c:pt>
                <c:pt idx="70">
                  <c:v> 1570</c:v>
                </c:pt>
                <c:pt idx="71">
                  <c:v> 1571</c:v>
                </c:pt>
                <c:pt idx="72">
                  <c:v> 1572</c:v>
                </c:pt>
                <c:pt idx="73">
                  <c:v> 1573</c:v>
                </c:pt>
                <c:pt idx="74">
                  <c:v> 1574</c:v>
                </c:pt>
                <c:pt idx="75">
                  <c:v> 1575</c:v>
                </c:pt>
                <c:pt idx="76">
                  <c:v> 1576</c:v>
                </c:pt>
                <c:pt idx="77">
                  <c:v> 1577</c:v>
                </c:pt>
                <c:pt idx="78">
                  <c:v> 1578</c:v>
                </c:pt>
                <c:pt idx="79">
                  <c:v> 1579</c:v>
                </c:pt>
                <c:pt idx="80">
                  <c:v> 1580</c:v>
                </c:pt>
                <c:pt idx="81">
                  <c:v> 1581</c:v>
                </c:pt>
                <c:pt idx="82">
                  <c:v> 1582</c:v>
                </c:pt>
                <c:pt idx="83">
                  <c:v> 1583</c:v>
                </c:pt>
                <c:pt idx="84">
                  <c:v> 1584</c:v>
                </c:pt>
                <c:pt idx="85">
                  <c:v> 1585</c:v>
                </c:pt>
                <c:pt idx="86">
                  <c:v> 1586</c:v>
                </c:pt>
                <c:pt idx="87">
                  <c:v> 1587</c:v>
                </c:pt>
                <c:pt idx="88">
                  <c:v> 1588</c:v>
                </c:pt>
                <c:pt idx="89">
                  <c:v> 1589</c:v>
                </c:pt>
                <c:pt idx="90">
                  <c:v> 1590</c:v>
                </c:pt>
                <c:pt idx="91">
                  <c:v> 1591</c:v>
                </c:pt>
                <c:pt idx="92">
                  <c:v> 1592</c:v>
                </c:pt>
                <c:pt idx="93">
                  <c:v> 1593</c:v>
                </c:pt>
                <c:pt idx="94">
                  <c:v> 1594</c:v>
                </c:pt>
                <c:pt idx="95">
                  <c:v> 1595</c:v>
                </c:pt>
                <c:pt idx="96">
                  <c:v> 1596</c:v>
                </c:pt>
                <c:pt idx="97">
                  <c:v> 1597</c:v>
                </c:pt>
                <c:pt idx="98">
                  <c:v> 1598</c:v>
                </c:pt>
                <c:pt idx="99">
                  <c:v> 1599</c:v>
                </c:pt>
                <c:pt idx="100">
                  <c:v> 1600</c:v>
                </c:pt>
                <c:pt idx="101">
                  <c:v> 1601</c:v>
                </c:pt>
                <c:pt idx="102">
                  <c:v> 1602</c:v>
                </c:pt>
                <c:pt idx="103">
                  <c:v> 1603</c:v>
                </c:pt>
                <c:pt idx="104">
                  <c:v> 1604</c:v>
                </c:pt>
                <c:pt idx="105">
                  <c:v> 1605</c:v>
                </c:pt>
                <c:pt idx="106">
                  <c:v> 1606</c:v>
                </c:pt>
                <c:pt idx="107">
                  <c:v> 1607</c:v>
                </c:pt>
                <c:pt idx="108">
                  <c:v> 1608</c:v>
                </c:pt>
                <c:pt idx="109">
                  <c:v> 1609</c:v>
                </c:pt>
                <c:pt idx="110">
                  <c:v> 1610</c:v>
                </c:pt>
                <c:pt idx="111">
                  <c:v> 1611</c:v>
                </c:pt>
                <c:pt idx="112">
                  <c:v> 1612</c:v>
                </c:pt>
                <c:pt idx="113">
                  <c:v> 1613</c:v>
                </c:pt>
                <c:pt idx="114">
                  <c:v> 1614</c:v>
                </c:pt>
                <c:pt idx="115">
                  <c:v> 1615</c:v>
                </c:pt>
                <c:pt idx="116">
                  <c:v> 1616</c:v>
                </c:pt>
                <c:pt idx="117">
                  <c:v> 1617</c:v>
                </c:pt>
                <c:pt idx="118">
                  <c:v> 1618</c:v>
                </c:pt>
                <c:pt idx="119">
                  <c:v> 1619</c:v>
                </c:pt>
                <c:pt idx="120">
                  <c:v> 1620</c:v>
                </c:pt>
                <c:pt idx="121">
                  <c:v> 1621</c:v>
                </c:pt>
                <c:pt idx="122">
                  <c:v> 1622</c:v>
                </c:pt>
                <c:pt idx="123">
                  <c:v> 1623</c:v>
                </c:pt>
                <c:pt idx="124">
                  <c:v> 1624</c:v>
                </c:pt>
                <c:pt idx="125">
                  <c:v> 1625</c:v>
                </c:pt>
                <c:pt idx="126">
                  <c:v> 1626</c:v>
                </c:pt>
                <c:pt idx="127">
                  <c:v> 1627</c:v>
                </c:pt>
                <c:pt idx="128">
                  <c:v> 1628</c:v>
                </c:pt>
                <c:pt idx="129">
                  <c:v> 1629</c:v>
                </c:pt>
                <c:pt idx="130">
                  <c:v> 1630</c:v>
                </c:pt>
                <c:pt idx="131">
                  <c:v> 1631</c:v>
                </c:pt>
                <c:pt idx="132">
                  <c:v> 1632</c:v>
                </c:pt>
                <c:pt idx="133">
                  <c:v> 1633</c:v>
                </c:pt>
                <c:pt idx="134">
                  <c:v> 1634</c:v>
                </c:pt>
                <c:pt idx="135">
                  <c:v> 1635</c:v>
                </c:pt>
                <c:pt idx="136">
                  <c:v> 1636</c:v>
                </c:pt>
                <c:pt idx="137">
                  <c:v> 1637</c:v>
                </c:pt>
                <c:pt idx="138">
                  <c:v> 1638</c:v>
                </c:pt>
                <c:pt idx="139">
                  <c:v> 1639</c:v>
                </c:pt>
                <c:pt idx="140">
                  <c:v> 1640</c:v>
                </c:pt>
                <c:pt idx="141">
                  <c:v> 1641</c:v>
                </c:pt>
                <c:pt idx="142">
                  <c:v> 1642</c:v>
                </c:pt>
                <c:pt idx="143">
                  <c:v> 1643</c:v>
                </c:pt>
                <c:pt idx="144">
                  <c:v> 1644</c:v>
                </c:pt>
                <c:pt idx="145">
                  <c:v> 1645</c:v>
                </c:pt>
                <c:pt idx="146">
                  <c:v> 1646</c:v>
                </c:pt>
                <c:pt idx="147">
                  <c:v> 1647</c:v>
                </c:pt>
                <c:pt idx="148">
                  <c:v> 1648</c:v>
                </c:pt>
                <c:pt idx="149">
                  <c:v> 1649</c:v>
                </c:pt>
                <c:pt idx="150">
                  <c:v> 1650</c:v>
                </c:pt>
              </c:strCache>
            </c:strRef>
          </c:cat>
          <c:val>
            <c:numRef>
              <c:f>'Enter Data 1'!$H$1503:$H$1653</c:f>
              <c:numCache>
                <c:formatCode>General</c:formatCode>
                <c:ptCount val="151"/>
              </c:numCache>
            </c:numRef>
          </c:val>
          <c:smooth val="0"/>
          <c:extLst>
            <c:ext xmlns:c16="http://schemas.microsoft.com/office/drawing/2014/chart" uri="{C3380CC4-5D6E-409C-BE32-E72D297353CC}">
              <c16:uniqueId val="{00000001-9F1E-5343-86B8-727A14AC6316}"/>
            </c:ext>
          </c:extLst>
        </c:ser>
        <c:ser>
          <c:idx val="1"/>
          <c:order val="1"/>
          <c:spPr>
            <a:ln w="12700" cap="rnd">
              <a:noFill/>
              <a:round/>
            </a:ln>
            <a:effectLst/>
          </c:spPr>
          <c:marker>
            <c:symbol val="circle"/>
            <c:size val="4"/>
            <c:spPr>
              <a:solidFill>
                <a:srgbClr val="FFAB2F"/>
              </a:solidFill>
              <a:ln w="3175">
                <a:solidFill>
                  <a:srgbClr val="FFAB2F"/>
                </a:solidFill>
              </a:ln>
              <a:effectLst/>
            </c:spPr>
          </c:marker>
          <c:cat>
            <c:strRef>
              <c:f>'Enter Data 1'!$B$1503:$C$1653</c:f>
              <c:strCache>
                <c:ptCount val="151"/>
                <c:pt idx="0">
                  <c:v> 1500</c:v>
                </c:pt>
                <c:pt idx="1">
                  <c:v> 1501</c:v>
                </c:pt>
                <c:pt idx="2">
                  <c:v> 1502</c:v>
                </c:pt>
                <c:pt idx="3">
                  <c:v> 1503</c:v>
                </c:pt>
                <c:pt idx="4">
                  <c:v> 1504</c:v>
                </c:pt>
                <c:pt idx="5">
                  <c:v> 1505</c:v>
                </c:pt>
                <c:pt idx="6">
                  <c:v> 1506</c:v>
                </c:pt>
                <c:pt idx="7">
                  <c:v> 1507</c:v>
                </c:pt>
                <c:pt idx="8">
                  <c:v> 1508</c:v>
                </c:pt>
                <c:pt idx="9">
                  <c:v> 1509</c:v>
                </c:pt>
                <c:pt idx="10">
                  <c:v> 1510</c:v>
                </c:pt>
                <c:pt idx="11">
                  <c:v> 1511</c:v>
                </c:pt>
                <c:pt idx="12">
                  <c:v> 1512</c:v>
                </c:pt>
                <c:pt idx="13">
                  <c:v> 1513</c:v>
                </c:pt>
                <c:pt idx="14">
                  <c:v> 1514</c:v>
                </c:pt>
                <c:pt idx="15">
                  <c:v> 1515</c:v>
                </c:pt>
                <c:pt idx="16">
                  <c:v> 1516</c:v>
                </c:pt>
                <c:pt idx="17">
                  <c:v> 1517</c:v>
                </c:pt>
                <c:pt idx="18">
                  <c:v> 1518</c:v>
                </c:pt>
                <c:pt idx="19">
                  <c:v> 1519</c:v>
                </c:pt>
                <c:pt idx="20">
                  <c:v> 1520</c:v>
                </c:pt>
                <c:pt idx="21">
                  <c:v> 1521</c:v>
                </c:pt>
                <c:pt idx="22">
                  <c:v> 1522</c:v>
                </c:pt>
                <c:pt idx="23">
                  <c:v> 1523</c:v>
                </c:pt>
                <c:pt idx="24">
                  <c:v> 1524</c:v>
                </c:pt>
                <c:pt idx="25">
                  <c:v> 1525</c:v>
                </c:pt>
                <c:pt idx="26">
                  <c:v> 1526</c:v>
                </c:pt>
                <c:pt idx="27">
                  <c:v> 1527</c:v>
                </c:pt>
                <c:pt idx="28">
                  <c:v> 1528</c:v>
                </c:pt>
                <c:pt idx="29">
                  <c:v> 1529</c:v>
                </c:pt>
                <c:pt idx="30">
                  <c:v> 1530</c:v>
                </c:pt>
                <c:pt idx="31">
                  <c:v> 1531</c:v>
                </c:pt>
                <c:pt idx="32">
                  <c:v> 1532</c:v>
                </c:pt>
                <c:pt idx="33">
                  <c:v> 1533</c:v>
                </c:pt>
                <c:pt idx="34">
                  <c:v> 1534</c:v>
                </c:pt>
                <c:pt idx="35">
                  <c:v> 1535</c:v>
                </c:pt>
                <c:pt idx="36">
                  <c:v> 1536</c:v>
                </c:pt>
                <c:pt idx="37">
                  <c:v> 1537</c:v>
                </c:pt>
                <c:pt idx="38">
                  <c:v> 1538</c:v>
                </c:pt>
                <c:pt idx="39">
                  <c:v> 1539</c:v>
                </c:pt>
                <c:pt idx="40">
                  <c:v> 1540</c:v>
                </c:pt>
                <c:pt idx="41">
                  <c:v> 1541</c:v>
                </c:pt>
                <c:pt idx="42">
                  <c:v> 1542</c:v>
                </c:pt>
                <c:pt idx="43">
                  <c:v> 1543</c:v>
                </c:pt>
                <c:pt idx="44">
                  <c:v> 1544</c:v>
                </c:pt>
                <c:pt idx="45">
                  <c:v> 1545</c:v>
                </c:pt>
                <c:pt idx="46">
                  <c:v> 1546</c:v>
                </c:pt>
                <c:pt idx="47">
                  <c:v> 1547</c:v>
                </c:pt>
                <c:pt idx="48">
                  <c:v> 1548</c:v>
                </c:pt>
                <c:pt idx="49">
                  <c:v> 1549</c:v>
                </c:pt>
                <c:pt idx="50">
                  <c:v> 1550</c:v>
                </c:pt>
                <c:pt idx="51">
                  <c:v> 1551</c:v>
                </c:pt>
                <c:pt idx="52">
                  <c:v> 1552</c:v>
                </c:pt>
                <c:pt idx="53">
                  <c:v> 1553</c:v>
                </c:pt>
                <c:pt idx="54">
                  <c:v> 1554</c:v>
                </c:pt>
                <c:pt idx="55">
                  <c:v> 1555</c:v>
                </c:pt>
                <c:pt idx="56">
                  <c:v> 1556</c:v>
                </c:pt>
                <c:pt idx="57">
                  <c:v> 1557</c:v>
                </c:pt>
                <c:pt idx="58">
                  <c:v> 1558</c:v>
                </c:pt>
                <c:pt idx="59">
                  <c:v> 1559</c:v>
                </c:pt>
                <c:pt idx="60">
                  <c:v> 1560</c:v>
                </c:pt>
                <c:pt idx="61">
                  <c:v> 1561</c:v>
                </c:pt>
                <c:pt idx="62">
                  <c:v> 1562</c:v>
                </c:pt>
                <c:pt idx="63">
                  <c:v> 1563</c:v>
                </c:pt>
                <c:pt idx="64">
                  <c:v> 1564</c:v>
                </c:pt>
                <c:pt idx="65">
                  <c:v> 1565</c:v>
                </c:pt>
                <c:pt idx="66">
                  <c:v> 1566</c:v>
                </c:pt>
                <c:pt idx="67">
                  <c:v> 1567</c:v>
                </c:pt>
                <c:pt idx="68">
                  <c:v> 1568</c:v>
                </c:pt>
                <c:pt idx="69">
                  <c:v> 1569</c:v>
                </c:pt>
                <c:pt idx="70">
                  <c:v> 1570</c:v>
                </c:pt>
                <c:pt idx="71">
                  <c:v> 1571</c:v>
                </c:pt>
                <c:pt idx="72">
                  <c:v> 1572</c:v>
                </c:pt>
                <c:pt idx="73">
                  <c:v> 1573</c:v>
                </c:pt>
                <c:pt idx="74">
                  <c:v> 1574</c:v>
                </c:pt>
                <c:pt idx="75">
                  <c:v> 1575</c:v>
                </c:pt>
                <c:pt idx="76">
                  <c:v> 1576</c:v>
                </c:pt>
                <c:pt idx="77">
                  <c:v> 1577</c:v>
                </c:pt>
                <c:pt idx="78">
                  <c:v> 1578</c:v>
                </c:pt>
                <c:pt idx="79">
                  <c:v> 1579</c:v>
                </c:pt>
                <c:pt idx="80">
                  <c:v> 1580</c:v>
                </c:pt>
                <c:pt idx="81">
                  <c:v> 1581</c:v>
                </c:pt>
                <c:pt idx="82">
                  <c:v> 1582</c:v>
                </c:pt>
                <c:pt idx="83">
                  <c:v> 1583</c:v>
                </c:pt>
                <c:pt idx="84">
                  <c:v> 1584</c:v>
                </c:pt>
                <c:pt idx="85">
                  <c:v> 1585</c:v>
                </c:pt>
                <c:pt idx="86">
                  <c:v> 1586</c:v>
                </c:pt>
                <c:pt idx="87">
                  <c:v> 1587</c:v>
                </c:pt>
                <c:pt idx="88">
                  <c:v> 1588</c:v>
                </c:pt>
                <c:pt idx="89">
                  <c:v> 1589</c:v>
                </c:pt>
                <c:pt idx="90">
                  <c:v> 1590</c:v>
                </c:pt>
                <c:pt idx="91">
                  <c:v> 1591</c:v>
                </c:pt>
                <c:pt idx="92">
                  <c:v> 1592</c:v>
                </c:pt>
                <c:pt idx="93">
                  <c:v> 1593</c:v>
                </c:pt>
                <c:pt idx="94">
                  <c:v> 1594</c:v>
                </c:pt>
                <c:pt idx="95">
                  <c:v> 1595</c:v>
                </c:pt>
                <c:pt idx="96">
                  <c:v> 1596</c:v>
                </c:pt>
                <c:pt idx="97">
                  <c:v> 1597</c:v>
                </c:pt>
                <c:pt idx="98">
                  <c:v> 1598</c:v>
                </c:pt>
                <c:pt idx="99">
                  <c:v> 1599</c:v>
                </c:pt>
                <c:pt idx="100">
                  <c:v> 1600</c:v>
                </c:pt>
                <c:pt idx="101">
                  <c:v> 1601</c:v>
                </c:pt>
                <c:pt idx="102">
                  <c:v> 1602</c:v>
                </c:pt>
                <c:pt idx="103">
                  <c:v> 1603</c:v>
                </c:pt>
                <c:pt idx="104">
                  <c:v> 1604</c:v>
                </c:pt>
                <c:pt idx="105">
                  <c:v> 1605</c:v>
                </c:pt>
                <c:pt idx="106">
                  <c:v> 1606</c:v>
                </c:pt>
                <c:pt idx="107">
                  <c:v> 1607</c:v>
                </c:pt>
                <c:pt idx="108">
                  <c:v> 1608</c:v>
                </c:pt>
                <c:pt idx="109">
                  <c:v> 1609</c:v>
                </c:pt>
                <c:pt idx="110">
                  <c:v> 1610</c:v>
                </c:pt>
                <c:pt idx="111">
                  <c:v> 1611</c:v>
                </c:pt>
                <c:pt idx="112">
                  <c:v> 1612</c:v>
                </c:pt>
                <c:pt idx="113">
                  <c:v> 1613</c:v>
                </c:pt>
                <c:pt idx="114">
                  <c:v> 1614</c:v>
                </c:pt>
                <c:pt idx="115">
                  <c:v> 1615</c:v>
                </c:pt>
                <c:pt idx="116">
                  <c:v> 1616</c:v>
                </c:pt>
                <c:pt idx="117">
                  <c:v> 1617</c:v>
                </c:pt>
                <c:pt idx="118">
                  <c:v> 1618</c:v>
                </c:pt>
                <c:pt idx="119">
                  <c:v> 1619</c:v>
                </c:pt>
                <c:pt idx="120">
                  <c:v> 1620</c:v>
                </c:pt>
                <c:pt idx="121">
                  <c:v> 1621</c:v>
                </c:pt>
                <c:pt idx="122">
                  <c:v> 1622</c:v>
                </c:pt>
                <c:pt idx="123">
                  <c:v> 1623</c:v>
                </c:pt>
                <c:pt idx="124">
                  <c:v> 1624</c:v>
                </c:pt>
                <c:pt idx="125">
                  <c:v> 1625</c:v>
                </c:pt>
                <c:pt idx="126">
                  <c:v> 1626</c:v>
                </c:pt>
                <c:pt idx="127">
                  <c:v> 1627</c:v>
                </c:pt>
                <c:pt idx="128">
                  <c:v> 1628</c:v>
                </c:pt>
                <c:pt idx="129">
                  <c:v> 1629</c:v>
                </c:pt>
                <c:pt idx="130">
                  <c:v> 1630</c:v>
                </c:pt>
                <c:pt idx="131">
                  <c:v> 1631</c:v>
                </c:pt>
                <c:pt idx="132">
                  <c:v> 1632</c:v>
                </c:pt>
                <c:pt idx="133">
                  <c:v> 1633</c:v>
                </c:pt>
                <c:pt idx="134">
                  <c:v> 1634</c:v>
                </c:pt>
                <c:pt idx="135">
                  <c:v> 1635</c:v>
                </c:pt>
                <c:pt idx="136">
                  <c:v> 1636</c:v>
                </c:pt>
                <c:pt idx="137">
                  <c:v> 1637</c:v>
                </c:pt>
                <c:pt idx="138">
                  <c:v> 1638</c:v>
                </c:pt>
                <c:pt idx="139">
                  <c:v> 1639</c:v>
                </c:pt>
                <c:pt idx="140">
                  <c:v> 1640</c:v>
                </c:pt>
                <c:pt idx="141">
                  <c:v> 1641</c:v>
                </c:pt>
                <c:pt idx="142">
                  <c:v> 1642</c:v>
                </c:pt>
                <c:pt idx="143">
                  <c:v> 1643</c:v>
                </c:pt>
                <c:pt idx="144">
                  <c:v> 1644</c:v>
                </c:pt>
                <c:pt idx="145">
                  <c:v> 1645</c:v>
                </c:pt>
                <c:pt idx="146">
                  <c:v> 1646</c:v>
                </c:pt>
                <c:pt idx="147">
                  <c:v> 1647</c:v>
                </c:pt>
                <c:pt idx="148">
                  <c:v> 1648</c:v>
                </c:pt>
                <c:pt idx="149">
                  <c:v> 1649</c:v>
                </c:pt>
                <c:pt idx="150">
                  <c:v> 1650</c:v>
                </c:pt>
              </c:strCache>
            </c:strRef>
          </c:cat>
          <c:val>
            <c:numRef>
              <c:f>'Enter Data 1'!$I$1503:$I$1653</c:f>
              <c:numCache>
                <c:formatCode>General</c:formatCode>
                <c:ptCount val="151"/>
              </c:numCache>
            </c:numRef>
          </c:val>
          <c:smooth val="0"/>
          <c:extLst>
            <c:ext xmlns:c16="http://schemas.microsoft.com/office/drawing/2014/chart" uri="{C3380CC4-5D6E-409C-BE32-E72D297353CC}">
              <c16:uniqueId val="{00000002-9F1E-5343-86B8-727A14AC6316}"/>
            </c:ext>
          </c:extLst>
        </c:ser>
        <c:ser>
          <c:idx val="2"/>
          <c:order val="2"/>
          <c:spPr>
            <a:ln w="28575" cap="rnd">
              <a:noFill/>
              <a:round/>
            </a:ln>
            <a:effectLst/>
          </c:spPr>
          <c:marker>
            <c:symbol val="circle"/>
            <c:size val="4"/>
            <c:spPr>
              <a:noFill/>
              <a:ln w="3175">
                <a:solidFill>
                  <a:schemeClr val="accent6">
                    <a:lumMod val="60000"/>
                    <a:lumOff val="40000"/>
                  </a:schemeClr>
                </a:solidFill>
              </a:ln>
              <a:effectLst/>
            </c:spPr>
          </c:marker>
          <c:cat>
            <c:strRef>
              <c:f>'Enter Data 1'!$B$1503:$C$1653</c:f>
              <c:strCache>
                <c:ptCount val="151"/>
                <c:pt idx="0">
                  <c:v> 1500</c:v>
                </c:pt>
                <c:pt idx="1">
                  <c:v> 1501</c:v>
                </c:pt>
                <c:pt idx="2">
                  <c:v> 1502</c:v>
                </c:pt>
                <c:pt idx="3">
                  <c:v> 1503</c:v>
                </c:pt>
                <c:pt idx="4">
                  <c:v> 1504</c:v>
                </c:pt>
                <c:pt idx="5">
                  <c:v> 1505</c:v>
                </c:pt>
                <c:pt idx="6">
                  <c:v> 1506</c:v>
                </c:pt>
                <c:pt idx="7">
                  <c:v> 1507</c:v>
                </c:pt>
                <c:pt idx="8">
                  <c:v> 1508</c:v>
                </c:pt>
                <c:pt idx="9">
                  <c:v> 1509</c:v>
                </c:pt>
                <c:pt idx="10">
                  <c:v> 1510</c:v>
                </c:pt>
                <c:pt idx="11">
                  <c:v> 1511</c:v>
                </c:pt>
                <c:pt idx="12">
                  <c:v> 1512</c:v>
                </c:pt>
                <c:pt idx="13">
                  <c:v> 1513</c:v>
                </c:pt>
                <c:pt idx="14">
                  <c:v> 1514</c:v>
                </c:pt>
                <c:pt idx="15">
                  <c:v> 1515</c:v>
                </c:pt>
                <c:pt idx="16">
                  <c:v> 1516</c:v>
                </c:pt>
                <c:pt idx="17">
                  <c:v> 1517</c:v>
                </c:pt>
                <c:pt idx="18">
                  <c:v> 1518</c:v>
                </c:pt>
                <c:pt idx="19">
                  <c:v> 1519</c:v>
                </c:pt>
                <c:pt idx="20">
                  <c:v> 1520</c:v>
                </c:pt>
                <c:pt idx="21">
                  <c:v> 1521</c:v>
                </c:pt>
                <c:pt idx="22">
                  <c:v> 1522</c:v>
                </c:pt>
                <c:pt idx="23">
                  <c:v> 1523</c:v>
                </c:pt>
                <c:pt idx="24">
                  <c:v> 1524</c:v>
                </c:pt>
                <c:pt idx="25">
                  <c:v> 1525</c:v>
                </c:pt>
                <c:pt idx="26">
                  <c:v> 1526</c:v>
                </c:pt>
                <c:pt idx="27">
                  <c:v> 1527</c:v>
                </c:pt>
                <c:pt idx="28">
                  <c:v> 1528</c:v>
                </c:pt>
                <c:pt idx="29">
                  <c:v> 1529</c:v>
                </c:pt>
                <c:pt idx="30">
                  <c:v> 1530</c:v>
                </c:pt>
                <c:pt idx="31">
                  <c:v> 1531</c:v>
                </c:pt>
                <c:pt idx="32">
                  <c:v> 1532</c:v>
                </c:pt>
                <c:pt idx="33">
                  <c:v> 1533</c:v>
                </c:pt>
                <c:pt idx="34">
                  <c:v> 1534</c:v>
                </c:pt>
                <c:pt idx="35">
                  <c:v> 1535</c:v>
                </c:pt>
                <c:pt idx="36">
                  <c:v> 1536</c:v>
                </c:pt>
                <c:pt idx="37">
                  <c:v> 1537</c:v>
                </c:pt>
                <c:pt idx="38">
                  <c:v> 1538</c:v>
                </c:pt>
                <c:pt idx="39">
                  <c:v> 1539</c:v>
                </c:pt>
                <c:pt idx="40">
                  <c:v> 1540</c:v>
                </c:pt>
                <c:pt idx="41">
                  <c:v> 1541</c:v>
                </c:pt>
                <c:pt idx="42">
                  <c:v> 1542</c:v>
                </c:pt>
                <c:pt idx="43">
                  <c:v> 1543</c:v>
                </c:pt>
                <c:pt idx="44">
                  <c:v> 1544</c:v>
                </c:pt>
                <c:pt idx="45">
                  <c:v> 1545</c:v>
                </c:pt>
                <c:pt idx="46">
                  <c:v> 1546</c:v>
                </c:pt>
                <c:pt idx="47">
                  <c:v> 1547</c:v>
                </c:pt>
                <c:pt idx="48">
                  <c:v> 1548</c:v>
                </c:pt>
                <c:pt idx="49">
                  <c:v> 1549</c:v>
                </c:pt>
                <c:pt idx="50">
                  <c:v> 1550</c:v>
                </c:pt>
                <c:pt idx="51">
                  <c:v> 1551</c:v>
                </c:pt>
                <c:pt idx="52">
                  <c:v> 1552</c:v>
                </c:pt>
                <c:pt idx="53">
                  <c:v> 1553</c:v>
                </c:pt>
                <c:pt idx="54">
                  <c:v> 1554</c:v>
                </c:pt>
                <c:pt idx="55">
                  <c:v> 1555</c:v>
                </c:pt>
                <c:pt idx="56">
                  <c:v> 1556</c:v>
                </c:pt>
                <c:pt idx="57">
                  <c:v> 1557</c:v>
                </c:pt>
                <c:pt idx="58">
                  <c:v> 1558</c:v>
                </c:pt>
                <c:pt idx="59">
                  <c:v> 1559</c:v>
                </c:pt>
                <c:pt idx="60">
                  <c:v> 1560</c:v>
                </c:pt>
                <c:pt idx="61">
                  <c:v> 1561</c:v>
                </c:pt>
                <c:pt idx="62">
                  <c:v> 1562</c:v>
                </c:pt>
                <c:pt idx="63">
                  <c:v> 1563</c:v>
                </c:pt>
                <c:pt idx="64">
                  <c:v> 1564</c:v>
                </c:pt>
                <c:pt idx="65">
                  <c:v> 1565</c:v>
                </c:pt>
                <c:pt idx="66">
                  <c:v> 1566</c:v>
                </c:pt>
                <c:pt idx="67">
                  <c:v> 1567</c:v>
                </c:pt>
                <c:pt idx="68">
                  <c:v> 1568</c:v>
                </c:pt>
                <c:pt idx="69">
                  <c:v> 1569</c:v>
                </c:pt>
                <c:pt idx="70">
                  <c:v> 1570</c:v>
                </c:pt>
                <c:pt idx="71">
                  <c:v> 1571</c:v>
                </c:pt>
                <c:pt idx="72">
                  <c:v> 1572</c:v>
                </c:pt>
                <c:pt idx="73">
                  <c:v> 1573</c:v>
                </c:pt>
                <c:pt idx="74">
                  <c:v> 1574</c:v>
                </c:pt>
                <c:pt idx="75">
                  <c:v> 1575</c:v>
                </c:pt>
                <c:pt idx="76">
                  <c:v> 1576</c:v>
                </c:pt>
                <c:pt idx="77">
                  <c:v> 1577</c:v>
                </c:pt>
                <c:pt idx="78">
                  <c:v> 1578</c:v>
                </c:pt>
                <c:pt idx="79">
                  <c:v> 1579</c:v>
                </c:pt>
                <c:pt idx="80">
                  <c:v> 1580</c:v>
                </c:pt>
                <c:pt idx="81">
                  <c:v> 1581</c:v>
                </c:pt>
                <c:pt idx="82">
                  <c:v> 1582</c:v>
                </c:pt>
                <c:pt idx="83">
                  <c:v> 1583</c:v>
                </c:pt>
                <c:pt idx="84">
                  <c:v> 1584</c:v>
                </c:pt>
                <c:pt idx="85">
                  <c:v> 1585</c:v>
                </c:pt>
                <c:pt idx="86">
                  <c:v> 1586</c:v>
                </c:pt>
                <c:pt idx="87">
                  <c:v> 1587</c:v>
                </c:pt>
                <c:pt idx="88">
                  <c:v> 1588</c:v>
                </c:pt>
                <c:pt idx="89">
                  <c:v> 1589</c:v>
                </c:pt>
                <c:pt idx="90">
                  <c:v> 1590</c:v>
                </c:pt>
                <c:pt idx="91">
                  <c:v> 1591</c:v>
                </c:pt>
                <c:pt idx="92">
                  <c:v> 1592</c:v>
                </c:pt>
                <c:pt idx="93">
                  <c:v> 1593</c:v>
                </c:pt>
                <c:pt idx="94">
                  <c:v> 1594</c:v>
                </c:pt>
                <c:pt idx="95">
                  <c:v> 1595</c:v>
                </c:pt>
                <c:pt idx="96">
                  <c:v> 1596</c:v>
                </c:pt>
                <c:pt idx="97">
                  <c:v> 1597</c:v>
                </c:pt>
                <c:pt idx="98">
                  <c:v> 1598</c:v>
                </c:pt>
                <c:pt idx="99">
                  <c:v> 1599</c:v>
                </c:pt>
                <c:pt idx="100">
                  <c:v> 1600</c:v>
                </c:pt>
                <c:pt idx="101">
                  <c:v> 1601</c:v>
                </c:pt>
                <c:pt idx="102">
                  <c:v> 1602</c:v>
                </c:pt>
                <c:pt idx="103">
                  <c:v> 1603</c:v>
                </c:pt>
                <c:pt idx="104">
                  <c:v> 1604</c:v>
                </c:pt>
                <c:pt idx="105">
                  <c:v> 1605</c:v>
                </c:pt>
                <c:pt idx="106">
                  <c:v> 1606</c:v>
                </c:pt>
                <c:pt idx="107">
                  <c:v> 1607</c:v>
                </c:pt>
                <c:pt idx="108">
                  <c:v> 1608</c:v>
                </c:pt>
                <c:pt idx="109">
                  <c:v> 1609</c:v>
                </c:pt>
                <c:pt idx="110">
                  <c:v> 1610</c:v>
                </c:pt>
                <c:pt idx="111">
                  <c:v> 1611</c:v>
                </c:pt>
                <c:pt idx="112">
                  <c:v> 1612</c:v>
                </c:pt>
                <c:pt idx="113">
                  <c:v> 1613</c:v>
                </c:pt>
                <c:pt idx="114">
                  <c:v> 1614</c:v>
                </c:pt>
                <c:pt idx="115">
                  <c:v> 1615</c:v>
                </c:pt>
                <c:pt idx="116">
                  <c:v> 1616</c:v>
                </c:pt>
                <c:pt idx="117">
                  <c:v> 1617</c:v>
                </c:pt>
                <c:pt idx="118">
                  <c:v> 1618</c:v>
                </c:pt>
                <c:pt idx="119">
                  <c:v> 1619</c:v>
                </c:pt>
                <c:pt idx="120">
                  <c:v> 1620</c:v>
                </c:pt>
                <c:pt idx="121">
                  <c:v> 1621</c:v>
                </c:pt>
                <c:pt idx="122">
                  <c:v> 1622</c:v>
                </c:pt>
                <c:pt idx="123">
                  <c:v> 1623</c:v>
                </c:pt>
                <c:pt idx="124">
                  <c:v> 1624</c:v>
                </c:pt>
                <c:pt idx="125">
                  <c:v> 1625</c:v>
                </c:pt>
                <c:pt idx="126">
                  <c:v> 1626</c:v>
                </c:pt>
                <c:pt idx="127">
                  <c:v> 1627</c:v>
                </c:pt>
                <c:pt idx="128">
                  <c:v> 1628</c:v>
                </c:pt>
                <c:pt idx="129">
                  <c:v> 1629</c:v>
                </c:pt>
                <c:pt idx="130">
                  <c:v> 1630</c:v>
                </c:pt>
                <c:pt idx="131">
                  <c:v> 1631</c:v>
                </c:pt>
                <c:pt idx="132">
                  <c:v> 1632</c:v>
                </c:pt>
                <c:pt idx="133">
                  <c:v> 1633</c:v>
                </c:pt>
                <c:pt idx="134">
                  <c:v> 1634</c:v>
                </c:pt>
                <c:pt idx="135">
                  <c:v> 1635</c:v>
                </c:pt>
                <c:pt idx="136">
                  <c:v> 1636</c:v>
                </c:pt>
                <c:pt idx="137">
                  <c:v> 1637</c:v>
                </c:pt>
                <c:pt idx="138">
                  <c:v> 1638</c:v>
                </c:pt>
                <c:pt idx="139">
                  <c:v> 1639</c:v>
                </c:pt>
                <c:pt idx="140">
                  <c:v> 1640</c:v>
                </c:pt>
                <c:pt idx="141">
                  <c:v> 1641</c:v>
                </c:pt>
                <c:pt idx="142">
                  <c:v> 1642</c:v>
                </c:pt>
                <c:pt idx="143">
                  <c:v> 1643</c:v>
                </c:pt>
                <c:pt idx="144">
                  <c:v> 1644</c:v>
                </c:pt>
                <c:pt idx="145">
                  <c:v> 1645</c:v>
                </c:pt>
                <c:pt idx="146">
                  <c:v> 1646</c:v>
                </c:pt>
                <c:pt idx="147">
                  <c:v> 1647</c:v>
                </c:pt>
                <c:pt idx="148">
                  <c:v> 1648</c:v>
                </c:pt>
                <c:pt idx="149">
                  <c:v> 1649</c:v>
                </c:pt>
                <c:pt idx="150">
                  <c:v> 1650</c:v>
                </c:pt>
              </c:strCache>
            </c:strRef>
          </c:cat>
          <c:val>
            <c:numRef>
              <c:f>'Enter Data 1'!$K$1503:$K$1653</c:f>
              <c:numCache>
                <c:formatCode>General</c:formatCode>
                <c:ptCount val="151"/>
              </c:numCache>
            </c:numRef>
          </c:val>
          <c:smooth val="0"/>
          <c:extLst>
            <c:ext xmlns:c16="http://schemas.microsoft.com/office/drawing/2014/chart" uri="{C3380CC4-5D6E-409C-BE32-E72D297353CC}">
              <c16:uniqueId val="{00000003-9F1E-5343-86B8-727A14AC6316}"/>
            </c:ext>
          </c:extLst>
        </c:ser>
        <c:ser>
          <c:idx val="3"/>
          <c:order val="3"/>
          <c:spPr>
            <a:ln w="12700" cap="rnd">
              <a:noFill/>
              <a:round/>
            </a:ln>
            <a:effectLst/>
          </c:spPr>
          <c:marker>
            <c:symbol val="circle"/>
            <c:size val="4"/>
            <c:spPr>
              <a:solidFill>
                <a:schemeClr val="accent6">
                  <a:lumMod val="60000"/>
                  <a:lumOff val="40000"/>
                </a:schemeClr>
              </a:solidFill>
              <a:ln w="3175">
                <a:solidFill>
                  <a:schemeClr val="accent6">
                    <a:lumMod val="60000"/>
                    <a:lumOff val="40000"/>
                  </a:schemeClr>
                </a:solidFill>
              </a:ln>
              <a:effectLst/>
            </c:spPr>
          </c:marker>
          <c:cat>
            <c:strRef>
              <c:f>'Enter Data 1'!$B$1503:$C$1653</c:f>
              <c:strCache>
                <c:ptCount val="151"/>
                <c:pt idx="0">
                  <c:v> 1500</c:v>
                </c:pt>
                <c:pt idx="1">
                  <c:v> 1501</c:v>
                </c:pt>
                <c:pt idx="2">
                  <c:v> 1502</c:v>
                </c:pt>
                <c:pt idx="3">
                  <c:v> 1503</c:v>
                </c:pt>
                <c:pt idx="4">
                  <c:v> 1504</c:v>
                </c:pt>
                <c:pt idx="5">
                  <c:v> 1505</c:v>
                </c:pt>
                <c:pt idx="6">
                  <c:v> 1506</c:v>
                </c:pt>
                <c:pt idx="7">
                  <c:v> 1507</c:v>
                </c:pt>
                <c:pt idx="8">
                  <c:v> 1508</c:v>
                </c:pt>
                <c:pt idx="9">
                  <c:v> 1509</c:v>
                </c:pt>
                <c:pt idx="10">
                  <c:v> 1510</c:v>
                </c:pt>
                <c:pt idx="11">
                  <c:v> 1511</c:v>
                </c:pt>
                <c:pt idx="12">
                  <c:v> 1512</c:v>
                </c:pt>
                <c:pt idx="13">
                  <c:v> 1513</c:v>
                </c:pt>
                <c:pt idx="14">
                  <c:v> 1514</c:v>
                </c:pt>
                <c:pt idx="15">
                  <c:v> 1515</c:v>
                </c:pt>
                <c:pt idx="16">
                  <c:v> 1516</c:v>
                </c:pt>
                <c:pt idx="17">
                  <c:v> 1517</c:v>
                </c:pt>
                <c:pt idx="18">
                  <c:v> 1518</c:v>
                </c:pt>
                <c:pt idx="19">
                  <c:v> 1519</c:v>
                </c:pt>
                <c:pt idx="20">
                  <c:v> 1520</c:v>
                </c:pt>
                <c:pt idx="21">
                  <c:v> 1521</c:v>
                </c:pt>
                <c:pt idx="22">
                  <c:v> 1522</c:v>
                </c:pt>
                <c:pt idx="23">
                  <c:v> 1523</c:v>
                </c:pt>
                <c:pt idx="24">
                  <c:v> 1524</c:v>
                </c:pt>
                <c:pt idx="25">
                  <c:v> 1525</c:v>
                </c:pt>
                <c:pt idx="26">
                  <c:v> 1526</c:v>
                </c:pt>
                <c:pt idx="27">
                  <c:v> 1527</c:v>
                </c:pt>
                <c:pt idx="28">
                  <c:v> 1528</c:v>
                </c:pt>
                <c:pt idx="29">
                  <c:v> 1529</c:v>
                </c:pt>
                <c:pt idx="30">
                  <c:v> 1530</c:v>
                </c:pt>
                <c:pt idx="31">
                  <c:v> 1531</c:v>
                </c:pt>
                <c:pt idx="32">
                  <c:v> 1532</c:v>
                </c:pt>
                <c:pt idx="33">
                  <c:v> 1533</c:v>
                </c:pt>
                <c:pt idx="34">
                  <c:v> 1534</c:v>
                </c:pt>
                <c:pt idx="35">
                  <c:v> 1535</c:v>
                </c:pt>
                <c:pt idx="36">
                  <c:v> 1536</c:v>
                </c:pt>
                <c:pt idx="37">
                  <c:v> 1537</c:v>
                </c:pt>
                <c:pt idx="38">
                  <c:v> 1538</c:v>
                </c:pt>
                <c:pt idx="39">
                  <c:v> 1539</c:v>
                </c:pt>
                <c:pt idx="40">
                  <c:v> 1540</c:v>
                </c:pt>
                <c:pt idx="41">
                  <c:v> 1541</c:v>
                </c:pt>
                <c:pt idx="42">
                  <c:v> 1542</c:v>
                </c:pt>
                <c:pt idx="43">
                  <c:v> 1543</c:v>
                </c:pt>
                <c:pt idx="44">
                  <c:v> 1544</c:v>
                </c:pt>
                <c:pt idx="45">
                  <c:v> 1545</c:v>
                </c:pt>
                <c:pt idx="46">
                  <c:v> 1546</c:v>
                </c:pt>
                <c:pt idx="47">
                  <c:v> 1547</c:v>
                </c:pt>
                <c:pt idx="48">
                  <c:v> 1548</c:v>
                </c:pt>
                <c:pt idx="49">
                  <c:v> 1549</c:v>
                </c:pt>
                <c:pt idx="50">
                  <c:v> 1550</c:v>
                </c:pt>
                <c:pt idx="51">
                  <c:v> 1551</c:v>
                </c:pt>
                <c:pt idx="52">
                  <c:v> 1552</c:v>
                </c:pt>
                <c:pt idx="53">
                  <c:v> 1553</c:v>
                </c:pt>
                <c:pt idx="54">
                  <c:v> 1554</c:v>
                </c:pt>
                <c:pt idx="55">
                  <c:v> 1555</c:v>
                </c:pt>
                <c:pt idx="56">
                  <c:v> 1556</c:v>
                </c:pt>
                <c:pt idx="57">
                  <c:v> 1557</c:v>
                </c:pt>
                <c:pt idx="58">
                  <c:v> 1558</c:v>
                </c:pt>
                <c:pt idx="59">
                  <c:v> 1559</c:v>
                </c:pt>
                <c:pt idx="60">
                  <c:v> 1560</c:v>
                </c:pt>
                <c:pt idx="61">
                  <c:v> 1561</c:v>
                </c:pt>
                <c:pt idx="62">
                  <c:v> 1562</c:v>
                </c:pt>
                <c:pt idx="63">
                  <c:v> 1563</c:v>
                </c:pt>
                <c:pt idx="64">
                  <c:v> 1564</c:v>
                </c:pt>
                <c:pt idx="65">
                  <c:v> 1565</c:v>
                </c:pt>
                <c:pt idx="66">
                  <c:v> 1566</c:v>
                </c:pt>
                <c:pt idx="67">
                  <c:v> 1567</c:v>
                </c:pt>
                <c:pt idx="68">
                  <c:v> 1568</c:v>
                </c:pt>
                <c:pt idx="69">
                  <c:v> 1569</c:v>
                </c:pt>
                <c:pt idx="70">
                  <c:v> 1570</c:v>
                </c:pt>
                <c:pt idx="71">
                  <c:v> 1571</c:v>
                </c:pt>
                <c:pt idx="72">
                  <c:v> 1572</c:v>
                </c:pt>
                <c:pt idx="73">
                  <c:v> 1573</c:v>
                </c:pt>
                <c:pt idx="74">
                  <c:v> 1574</c:v>
                </c:pt>
                <c:pt idx="75">
                  <c:v> 1575</c:v>
                </c:pt>
                <c:pt idx="76">
                  <c:v> 1576</c:v>
                </c:pt>
                <c:pt idx="77">
                  <c:v> 1577</c:v>
                </c:pt>
                <c:pt idx="78">
                  <c:v> 1578</c:v>
                </c:pt>
                <c:pt idx="79">
                  <c:v> 1579</c:v>
                </c:pt>
                <c:pt idx="80">
                  <c:v> 1580</c:v>
                </c:pt>
                <c:pt idx="81">
                  <c:v> 1581</c:v>
                </c:pt>
                <c:pt idx="82">
                  <c:v> 1582</c:v>
                </c:pt>
                <c:pt idx="83">
                  <c:v> 1583</c:v>
                </c:pt>
                <c:pt idx="84">
                  <c:v> 1584</c:v>
                </c:pt>
                <c:pt idx="85">
                  <c:v> 1585</c:v>
                </c:pt>
                <c:pt idx="86">
                  <c:v> 1586</c:v>
                </c:pt>
                <c:pt idx="87">
                  <c:v> 1587</c:v>
                </c:pt>
                <c:pt idx="88">
                  <c:v> 1588</c:v>
                </c:pt>
                <c:pt idx="89">
                  <c:v> 1589</c:v>
                </c:pt>
                <c:pt idx="90">
                  <c:v> 1590</c:v>
                </c:pt>
                <c:pt idx="91">
                  <c:v> 1591</c:v>
                </c:pt>
                <c:pt idx="92">
                  <c:v> 1592</c:v>
                </c:pt>
                <c:pt idx="93">
                  <c:v> 1593</c:v>
                </c:pt>
                <c:pt idx="94">
                  <c:v> 1594</c:v>
                </c:pt>
                <c:pt idx="95">
                  <c:v> 1595</c:v>
                </c:pt>
                <c:pt idx="96">
                  <c:v> 1596</c:v>
                </c:pt>
                <c:pt idx="97">
                  <c:v> 1597</c:v>
                </c:pt>
                <c:pt idx="98">
                  <c:v> 1598</c:v>
                </c:pt>
                <c:pt idx="99">
                  <c:v> 1599</c:v>
                </c:pt>
                <c:pt idx="100">
                  <c:v> 1600</c:v>
                </c:pt>
                <c:pt idx="101">
                  <c:v> 1601</c:v>
                </c:pt>
                <c:pt idx="102">
                  <c:v> 1602</c:v>
                </c:pt>
                <c:pt idx="103">
                  <c:v> 1603</c:v>
                </c:pt>
                <c:pt idx="104">
                  <c:v> 1604</c:v>
                </c:pt>
                <c:pt idx="105">
                  <c:v> 1605</c:v>
                </c:pt>
                <c:pt idx="106">
                  <c:v> 1606</c:v>
                </c:pt>
                <c:pt idx="107">
                  <c:v> 1607</c:v>
                </c:pt>
                <c:pt idx="108">
                  <c:v> 1608</c:v>
                </c:pt>
                <c:pt idx="109">
                  <c:v> 1609</c:v>
                </c:pt>
                <c:pt idx="110">
                  <c:v> 1610</c:v>
                </c:pt>
                <c:pt idx="111">
                  <c:v> 1611</c:v>
                </c:pt>
                <c:pt idx="112">
                  <c:v> 1612</c:v>
                </c:pt>
                <c:pt idx="113">
                  <c:v> 1613</c:v>
                </c:pt>
                <c:pt idx="114">
                  <c:v> 1614</c:v>
                </c:pt>
                <c:pt idx="115">
                  <c:v> 1615</c:v>
                </c:pt>
                <c:pt idx="116">
                  <c:v> 1616</c:v>
                </c:pt>
                <c:pt idx="117">
                  <c:v> 1617</c:v>
                </c:pt>
                <c:pt idx="118">
                  <c:v> 1618</c:v>
                </c:pt>
                <c:pt idx="119">
                  <c:v> 1619</c:v>
                </c:pt>
                <c:pt idx="120">
                  <c:v> 1620</c:v>
                </c:pt>
                <c:pt idx="121">
                  <c:v> 1621</c:v>
                </c:pt>
                <c:pt idx="122">
                  <c:v> 1622</c:v>
                </c:pt>
                <c:pt idx="123">
                  <c:v> 1623</c:v>
                </c:pt>
                <c:pt idx="124">
                  <c:v> 1624</c:v>
                </c:pt>
                <c:pt idx="125">
                  <c:v> 1625</c:v>
                </c:pt>
                <c:pt idx="126">
                  <c:v> 1626</c:v>
                </c:pt>
                <c:pt idx="127">
                  <c:v> 1627</c:v>
                </c:pt>
                <c:pt idx="128">
                  <c:v> 1628</c:v>
                </c:pt>
                <c:pt idx="129">
                  <c:v> 1629</c:v>
                </c:pt>
                <c:pt idx="130">
                  <c:v> 1630</c:v>
                </c:pt>
                <c:pt idx="131">
                  <c:v> 1631</c:v>
                </c:pt>
                <c:pt idx="132">
                  <c:v> 1632</c:v>
                </c:pt>
                <c:pt idx="133">
                  <c:v> 1633</c:v>
                </c:pt>
                <c:pt idx="134">
                  <c:v> 1634</c:v>
                </c:pt>
                <c:pt idx="135">
                  <c:v> 1635</c:v>
                </c:pt>
                <c:pt idx="136">
                  <c:v> 1636</c:v>
                </c:pt>
                <c:pt idx="137">
                  <c:v> 1637</c:v>
                </c:pt>
                <c:pt idx="138">
                  <c:v> 1638</c:v>
                </c:pt>
                <c:pt idx="139">
                  <c:v> 1639</c:v>
                </c:pt>
                <c:pt idx="140">
                  <c:v> 1640</c:v>
                </c:pt>
                <c:pt idx="141">
                  <c:v> 1641</c:v>
                </c:pt>
                <c:pt idx="142">
                  <c:v> 1642</c:v>
                </c:pt>
                <c:pt idx="143">
                  <c:v> 1643</c:v>
                </c:pt>
                <c:pt idx="144">
                  <c:v> 1644</c:v>
                </c:pt>
                <c:pt idx="145">
                  <c:v> 1645</c:v>
                </c:pt>
                <c:pt idx="146">
                  <c:v> 1646</c:v>
                </c:pt>
                <c:pt idx="147">
                  <c:v> 1647</c:v>
                </c:pt>
                <c:pt idx="148">
                  <c:v> 1648</c:v>
                </c:pt>
                <c:pt idx="149">
                  <c:v> 1649</c:v>
                </c:pt>
                <c:pt idx="150">
                  <c:v> 1650</c:v>
                </c:pt>
              </c:strCache>
            </c:strRef>
          </c:cat>
          <c:val>
            <c:numRef>
              <c:f>'Enter Data 1'!$L$1503:$L$1653</c:f>
              <c:numCache>
                <c:formatCode>General</c:formatCode>
                <c:ptCount val="151"/>
              </c:numCache>
            </c:numRef>
          </c:val>
          <c:smooth val="0"/>
          <c:extLst>
            <c:ext xmlns:c16="http://schemas.microsoft.com/office/drawing/2014/chart" uri="{C3380CC4-5D6E-409C-BE32-E72D297353CC}">
              <c16:uniqueId val="{00000004-9F1E-5343-86B8-727A14AC6316}"/>
            </c:ext>
          </c:extLst>
        </c:ser>
        <c:ser>
          <c:idx val="4"/>
          <c:order val="4"/>
          <c:spPr>
            <a:ln w="12700" cap="rnd">
              <a:noFill/>
              <a:round/>
            </a:ln>
            <a:effectLst/>
          </c:spPr>
          <c:marker>
            <c:symbol val="circle"/>
            <c:size val="4"/>
            <c:spPr>
              <a:noFill/>
              <a:ln w="3175">
                <a:solidFill>
                  <a:schemeClr val="accent6">
                    <a:lumMod val="60000"/>
                    <a:lumOff val="40000"/>
                  </a:schemeClr>
                </a:solidFill>
              </a:ln>
              <a:effectLst/>
            </c:spPr>
          </c:marker>
          <c:cat>
            <c:strRef>
              <c:f>'Enter Data 1'!$B$1503:$C$1653</c:f>
              <c:strCache>
                <c:ptCount val="151"/>
                <c:pt idx="0">
                  <c:v> 1500</c:v>
                </c:pt>
                <c:pt idx="1">
                  <c:v> 1501</c:v>
                </c:pt>
                <c:pt idx="2">
                  <c:v> 1502</c:v>
                </c:pt>
                <c:pt idx="3">
                  <c:v> 1503</c:v>
                </c:pt>
                <c:pt idx="4">
                  <c:v> 1504</c:v>
                </c:pt>
                <c:pt idx="5">
                  <c:v> 1505</c:v>
                </c:pt>
                <c:pt idx="6">
                  <c:v> 1506</c:v>
                </c:pt>
                <c:pt idx="7">
                  <c:v> 1507</c:v>
                </c:pt>
                <c:pt idx="8">
                  <c:v> 1508</c:v>
                </c:pt>
                <c:pt idx="9">
                  <c:v> 1509</c:v>
                </c:pt>
                <c:pt idx="10">
                  <c:v> 1510</c:v>
                </c:pt>
                <c:pt idx="11">
                  <c:v> 1511</c:v>
                </c:pt>
                <c:pt idx="12">
                  <c:v> 1512</c:v>
                </c:pt>
                <c:pt idx="13">
                  <c:v> 1513</c:v>
                </c:pt>
                <c:pt idx="14">
                  <c:v> 1514</c:v>
                </c:pt>
                <c:pt idx="15">
                  <c:v> 1515</c:v>
                </c:pt>
                <c:pt idx="16">
                  <c:v> 1516</c:v>
                </c:pt>
                <c:pt idx="17">
                  <c:v> 1517</c:v>
                </c:pt>
                <c:pt idx="18">
                  <c:v> 1518</c:v>
                </c:pt>
                <c:pt idx="19">
                  <c:v> 1519</c:v>
                </c:pt>
                <c:pt idx="20">
                  <c:v> 1520</c:v>
                </c:pt>
                <c:pt idx="21">
                  <c:v> 1521</c:v>
                </c:pt>
                <c:pt idx="22">
                  <c:v> 1522</c:v>
                </c:pt>
                <c:pt idx="23">
                  <c:v> 1523</c:v>
                </c:pt>
                <c:pt idx="24">
                  <c:v> 1524</c:v>
                </c:pt>
                <c:pt idx="25">
                  <c:v> 1525</c:v>
                </c:pt>
                <c:pt idx="26">
                  <c:v> 1526</c:v>
                </c:pt>
                <c:pt idx="27">
                  <c:v> 1527</c:v>
                </c:pt>
                <c:pt idx="28">
                  <c:v> 1528</c:v>
                </c:pt>
                <c:pt idx="29">
                  <c:v> 1529</c:v>
                </c:pt>
                <c:pt idx="30">
                  <c:v> 1530</c:v>
                </c:pt>
                <c:pt idx="31">
                  <c:v> 1531</c:v>
                </c:pt>
                <c:pt idx="32">
                  <c:v> 1532</c:v>
                </c:pt>
                <c:pt idx="33">
                  <c:v> 1533</c:v>
                </c:pt>
                <c:pt idx="34">
                  <c:v> 1534</c:v>
                </c:pt>
                <c:pt idx="35">
                  <c:v> 1535</c:v>
                </c:pt>
                <c:pt idx="36">
                  <c:v> 1536</c:v>
                </c:pt>
                <c:pt idx="37">
                  <c:v> 1537</c:v>
                </c:pt>
                <c:pt idx="38">
                  <c:v> 1538</c:v>
                </c:pt>
                <c:pt idx="39">
                  <c:v> 1539</c:v>
                </c:pt>
                <c:pt idx="40">
                  <c:v> 1540</c:v>
                </c:pt>
                <c:pt idx="41">
                  <c:v> 1541</c:v>
                </c:pt>
                <c:pt idx="42">
                  <c:v> 1542</c:v>
                </c:pt>
                <c:pt idx="43">
                  <c:v> 1543</c:v>
                </c:pt>
                <c:pt idx="44">
                  <c:v> 1544</c:v>
                </c:pt>
                <c:pt idx="45">
                  <c:v> 1545</c:v>
                </c:pt>
                <c:pt idx="46">
                  <c:v> 1546</c:v>
                </c:pt>
                <c:pt idx="47">
                  <c:v> 1547</c:v>
                </c:pt>
                <c:pt idx="48">
                  <c:v> 1548</c:v>
                </c:pt>
                <c:pt idx="49">
                  <c:v> 1549</c:v>
                </c:pt>
                <c:pt idx="50">
                  <c:v> 1550</c:v>
                </c:pt>
                <c:pt idx="51">
                  <c:v> 1551</c:v>
                </c:pt>
                <c:pt idx="52">
                  <c:v> 1552</c:v>
                </c:pt>
                <c:pt idx="53">
                  <c:v> 1553</c:v>
                </c:pt>
                <c:pt idx="54">
                  <c:v> 1554</c:v>
                </c:pt>
                <c:pt idx="55">
                  <c:v> 1555</c:v>
                </c:pt>
                <c:pt idx="56">
                  <c:v> 1556</c:v>
                </c:pt>
                <c:pt idx="57">
                  <c:v> 1557</c:v>
                </c:pt>
                <c:pt idx="58">
                  <c:v> 1558</c:v>
                </c:pt>
                <c:pt idx="59">
                  <c:v> 1559</c:v>
                </c:pt>
                <c:pt idx="60">
                  <c:v> 1560</c:v>
                </c:pt>
                <c:pt idx="61">
                  <c:v> 1561</c:v>
                </c:pt>
                <c:pt idx="62">
                  <c:v> 1562</c:v>
                </c:pt>
                <c:pt idx="63">
                  <c:v> 1563</c:v>
                </c:pt>
                <c:pt idx="64">
                  <c:v> 1564</c:v>
                </c:pt>
                <c:pt idx="65">
                  <c:v> 1565</c:v>
                </c:pt>
                <c:pt idx="66">
                  <c:v> 1566</c:v>
                </c:pt>
                <c:pt idx="67">
                  <c:v> 1567</c:v>
                </c:pt>
                <c:pt idx="68">
                  <c:v> 1568</c:v>
                </c:pt>
                <c:pt idx="69">
                  <c:v> 1569</c:v>
                </c:pt>
                <c:pt idx="70">
                  <c:v> 1570</c:v>
                </c:pt>
                <c:pt idx="71">
                  <c:v> 1571</c:v>
                </c:pt>
                <c:pt idx="72">
                  <c:v> 1572</c:v>
                </c:pt>
                <c:pt idx="73">
                  <c:v> 1573</c:v>
                </c:pt>
                <c:pt idx="74">
                  <c:v> 1574</c:v>
                </c:pt>
                <c:pt idx="75">
                  <c:v> 1575</c:v>
                </c:pt>
                <c:pt idx="76">
                  <c:v> 1576</c:v>
                </c:pt>
                <c:pt idx="77">
                  <c:v> 1577</c:v>
                </c:pt>
                <c:pt idx="78">
                  <c:v> 1578</c:v>
                </c:pt>
                <c:pt idx="79">
                  <c:v> 1579</c:v>
                </c:pt>
                <c:pt idx="80">
                  <c:v> 1580</c:v>
                </c:pt>
                <c:pt idx="81">
                  <c:v> 1581</c:v>
                </c:pt>
                <c:pt idx="82">
                  <c:v> 1582</c:v>
                </c:pt>
                <c:pt idx="83">
                  <c:v> 1583</c:v>
                </c:pt>
                <c:pt idx="84">
                  <c:v> 1584</c:v>
                </c:pt>
                <c:pt idx="85">
                  <c:v> 1585</c:v>
                </c:pt>
                <c:pt idx="86">
                  <c:v> 1586</c:v>
                </c:pt>
                <c:pt idx="87">
                  <c:v> 1587</c:v>
                </c:pt>
                <c:pt idx="88">
                  <c:v> 1588</c:v>
                </c:pt>
                <c:pt idx="89">
                  <c:v> 1589</c:v>
                </c:pt>
                <c:pt idx="90">
                  <c:v> 1590</c:v>
                </c:pt>
                <c:pt idx="91">
                  <c:v> 1591</c:v>
                </c:pt>
                <c:pt idx="92">
                  <c:v> 1592</c:v>
                </c:pt>
                <c:pt idx="93">
                  <c:v> 1593</c:v>
                </c:pt>
                <c:pt idx="94">
                  <c:v> 1594</c:v>
                </c:pt>
                <c:pt idx="95">
                  <c:v> 1595</c:v>
                </c:pt>
                <c:pt idx="96">
                  <c:v> 1596</c:v>
                </c:pt>
                <c:pt idx="97">
                  <c:v> 1597</c:v>
                </c:pt>
                <c:pt idx="98">
                  <c:v> 1598</c:v>
                </c:pt>
                <c:pt idx="99">
                  <c:v> 1599</c:v>
                </c:pt>
                <c:pt idx="100">
                  <c:v> 1600</c:v>
                </c:pt>
                <c:pt idx="101">
                  <c:v> 1601</c:v>
                </c:pt>
                <c:pt idx="102">
                  <c:v> 1602</c:v>
                </c:pt>
                <c:pt idx="103">
                  <c:v> 1603</c:v>
                </c:pt>
                <c:pt idx="104">
                  <c:v> 1604</c:v>
                </c:pt>
                <c:pt idx="105">
                  <c:v> 1605</c:v>
                </c:pt>
                <c:pt idx="106">
                  <c:v> 1606</c:v>
                </c:pt>
                <c:pt idx="107">
                  <c:v> 1607</c:v>
                </c:pt>
                <c:pt idx="108">
                  <c:v> 1608</c:v>
                </c:pt>
                <c:pt idx="109">
                  <c:v> 1609</c:v>
                </c:pt>
                <c:pt idx="110">
                  <c:v> 1610</c:v>
                </c:pt>
                <c:pt idx="111">
                  <c:v> 1611</c:v>
                </c:pt>
                <c:pt idx="112">
                  <c:v> 1612</c:v>
                </c:pt>
                <c:pt idx="113">
                  <c:v> 1613</c:v>
                </c:pt>
                <c:pt idx="114">
                  <c:v> 1614</c:v>
                </c:pt>
                <c:pt idx="115">
                  <c:v> 1615</c:v>
                </c:pt>
                <c:pt idx="116">
                  <c:v> 1616</c:v>
                </c:pt>
                <c:pt idx="117">
                  <c:v> 1617</c:v>
                </c:pt>
                <c:pt idx="118">
                  <c:v> 1618</c:v>
                </c:pt>
                <c:pt idx="119">
                  <c:v> 1619</c:v>
                </c:pt>
                <c:pt idx="120">
                  <c:v> 1620</c:v>
                </c:pt>
                <c:pt idx="121">
                  <c:v> 1621</c:v>
                </c:pt>
                <c:pt idx="122">
                  <c:v> 1622</c:v>
                </c:pt>
                <c:pt idx="123">
                  <c:v> 1623</c:v>
                </c:pt>
                <c:pt idx="124">
                  <c:v> 1624</c:v>
                </c:pt>
                <c:pt idx="125">
                  <c:v> 1625</c:v>
                </c:pt>
                <c:pt idx="126">
                  <c:v> 1626</c:v>
                </c:pt>
                <c:pt idx="127">
                  <c:v> 1627</c:v>
                </c:pt>
                <c:pt idx="128">
                  <c:v> 1628</c:v>
                </c:pt>
                <c:pt idx="129">
                  <c:v> 1629</c:v>
                </c:pt>
                <c:pt idx="130">
                  <c:v> 1630</c:v>
                </c:pt>
                <c:pt idx="131">
                  <c:v> 1631</c:v>
                </c:pt>
                <c:pt idx="132">
                  <c:v> 1632</c:v>
                </c:pt>
                <c:pt idx="133">
                  <c:v> 1633</c:v>
                </c:pt>
                <c:pt idx="134">
                  <c:v> 1634</c:v>
                </c:pt>
                <c:pt idx="135">
                  <c:v> 1635</c:v>
                </c:pt>
                <c:pt idx="136">
                  <c:v> 1636</c:v>
                </c:pt>
                <c:pt idx="137">
                  <c:v> 1637</c:v>
                </c:pt>
                <c:pt idx="138">
                  <c:v> 1638</c:v>
                </c:pt>
                <c:pt idx="139">
                  <c:v> 1639</c:v>
                </c:pt>
                <c:pt idx="140">
                  <c:v> 1640</c:v>
                </c:pt>
                <c:pt idx="141">
                  <c:v> 1641</c:v>
                </c:pt>
                <c:pt idx="142">
                  <c:v> 1642</c:v>
                </c:pt>
                <c:pt idx="143">
                  <c:v> 1643</c:v>
                </c:pt>
                <c:pt idx="144">
                  <c:v> 1644</c:v>
                </c:pt>
                <c:pt idx="145">
                  <c:v> 1645</c:v>
                </c:pt>
                <c:pt idx="146">
                  <c:v> 1646</c:v>
                </c:pt>
                <c:pt idx="147">
                  <c:v> 1647</c:v>
                </c:pt>
                <c:pt idx="148">
                  <c:v> 1648</c:v>
                </c:pt>
                <c:pt idx="149">
                  <c:v> 1649</c:v>
                </c:pt>
                <c:pt idx="150">
                  <c:v> 1650</c:v>
                </c:pt>
              </c:strCache>
            </c:strRef>
          </c:cat>
          <c:val>
            <c:numRef>
              <c:f>'Enter Data 1'!$M$1503:$M$1653</c:f>
              <c:numCache>
                <c:formatCode>General</c:formatCode>
                <c:ptCount val="151"/>
              </c:numCache>
            </c:numRef>
          </c:val>
          <c:smooth val="0"/>
          <c:extLst>
            <c:ext xmlns:c16="http://schemas.microsoft.com/office/drawing/2014/chart" uri="{C3380CC4-5D6E-409C-BE32-E72D297353CC}">
              <c16:uniqueId val="{00000005-9F1E-5343-86B8-727A14AC6316}"/>
            </c:ext>
          </c:extLst>
        </c:ser>
        <c:ser>
          <c:idx val="5"/>
          <c:order val="5"/>
          <c:spPr>
            <a:ln w="28575" cap="rnd">
              <a:noFill/>
              <a:round/>
            </a:ln>
            <a:effectLst/>
          </c:spPr>
          <c:marker>
            <c:symbol val="circle"/>
            <c:size val="4"/>
            <c:spPr>
              <a:solidFill>
                <a:schemeClr val="accent6">
                  <a:lumMod val="60000"/>
                  <a:lumOff val="40000"/>
                </a:schemeClr>
              </a:solidFill>
              <a:ln w="3175">
                <a:solidFill>
                  <a:schemeClr val="accent6">
                    <a:lumMod val="40000"/>
                    <a:lumOff val="60000"/>
                  </a:schemeClr>
                </a:solidFill>
              </a:ln>
              <a:effectLst/>
            </c:spPr>
          </c:marker>
          <c:cat>
            <c:strRef>
              <c:f>'Enter Data 1'!$B$1503:$C$1653</c:f>
              <c:strCache>
                <c:ptCount val="151"/>
                <c:pt idx="0">
                  <c:v> 1500</c:v>
                </c:pt>
                <c:pt idx="1">
                  <c:v> 1501</c:v>
                </c:pt>
                <c:pt idx="2">
                  <c:v> 1502</c:v>
                </c:pt>
                <c:pt idx="3">
                  <c:v> 1503</c:v>
                </c:pt>
                <c:pt idx="4">
                  <c:v> 1504</c:v>
                </c:pt>
                <c:pt idx="5">
                  <c:v> 1505</c:v>
                </c:pt>
                <c:pt idx="6">
                  <c:v> 1506</c:v>
                </c:pt>
                <c:pt idx="7">
                  <c:v> 1507</c:v>
                </c:pt>
                <c:pt idx="8">
                  <c:v> 1508</c:v>
                </c:pt>
                <c:pt idx="9">
                  <c:v> 1509</c:v>
                </c:pt>
                <c:pt idx="10">
                  <c:v> 1510</c:v>
                </c:pt>
                <c:pt idx="11">
                  <c:v> 1511</c:v>
                </c:pt>
                <c:pt idx="12">
                  <c:v> 1512</c:v>
                </c:pt>
                <c:pt idx="13">
                  <c:v> 1513</c:v>
                </c:pt>
                <c:pt idx="14">
                  <c:v> 1514</c:v>
                </c:pt>
                <c:pt idx="15">
                  <c:v> 1515</c:v>
                </c:pt>
                <c:pt idx="16">
                  <c:v> 1516</c:v>
                </c:pt>
                <c:pt idx="17">
                  <c:v> 1517</c:v>
                </c:pt>
                <c:pt idx="18">
                  <c:v> 1518</c:v>
                </c:pt>
                <c:pt idx="19">
                  <c:v> 1519</c:v>
                </c:pt>
                <c:pt idx="20">
                  <c:v> 1520</c:v>
                </c:pt>
                <c:pt idx="21">
                  <c:v> 1521</c:v>
                </c:pt>
                <c:pt idx="22">
                  <c:v> 1522</c:v>
                </c:pt>
                <c:pt idx="23">
                  <c:v> 1523</c:v>
                </c:pt>
                <c:pt idx="24">
                  <c:v> 1524</c:v>
                </c:pt>
                <c:pt idx="25">
                  <c:v> 1525</c:v>
                </c:pt>
                <c:pt idx="26">
                  <c:v> 1526</c:v>
                </c:pt>
                <c:pt idx="27">
                  <c:v> 1527</c:v>
                </c:pt>
                <c:pt idx="28">
                  <c:v> 1528</c:v>
                </c:pt>
                <c:pt idx="29">
                  <c:v> 1529</c:v>
                </c:pt>
                <c:pt idx="30">
                  <c:v> 1530</c:v>
                </c:pt>
                <c:pt idx="31">
                  <c:v> 1531</c:v>
                </c:pt>
                <c:pt idx="32">
                  <c:v> 1532</c:v>
                </c:pt>
                <c:pt idx="33">
                  <c:v> 1533</c:v>
                </c:pt>
                <c:pt idx="34">
                  <c:v> 1534</c:v>
                </c:pt>
                <c:pt idx="35">
                  <c:v> 1535</c:v>
                </c:pt>
                <c:pt idx="36">
                  <c:v> 1536</c:v>
                </c:pt>
                <c:pt idx="37">
                  <c:v> 1537</c:v>
                </c:pt>
                <c:pt idx="38">
                  <c:v> 1538</c:v>
                </c:pt>
                <c:pt idx="39">
                  <c:v> 1539</c:v>
                </c:pt>
                <c:pt idx="40">
                  <c:v> 1540</c:v>
                </c:pt>
                <c:pt idx="41">
                  <c:v> 1541</c:v>
                </c:pt>
                <c:pt idx="42">
                  <c:v> 1542</c:v>
                </c:pt>
                <c:pt idx="43">
                  <c:v> 1543</c:v>
                </c:pt>
                <c:pt idx="44">
                  <c:v> 1544</c:v>
                </c:pt>
                <c:pt idx="45">
                  <c:v> 1545</c:v>
                </c:pt>
                <c:pt idx="46">
                  <c:v> 1546</c:v>
                </c:pt>
                <c:pt idx="47">
                  <c:v> 1547</c:v>
                </c:pt>
                <c:pt idx="48">
                  <c:v> 1548</c:v>
                </c:pt>
                <c:pt idx="49">
                  <c:v> 1549</c:v>
                </c:pt>
                <c:pt idx="50">
                  <c:v> 1550</c:v>
                </c:pt>
                <c:pt idx="51">
                  <c:v> 1551</c:v>
                </c:pt>
                <c:pt idx="52">
                  <c:v> 1552</c:v>
                </c:pt>
                <c:pt idx="53">
                  <c:v> 1553</c:v>
                </c:pt>
                <c:pt idx="54">
                  <c:v> 1554</c:v>
                </c:pt>
                <c:pt idx="55">
                  <c:v> 1555</c:v>
                </c:pt>
                <c:pt idx="56">
                  <c:v> 1556</c:v>
                </c:pt>
                <c:pt idx="57">
                  <c:v> 1557</c:v>
                </c:pt>
                <c:pt idx="58">
                  <c:v> 1558</c:v>
                </c:pt>
                <c:pt idx="59">
                  <c:v> 1559</c:v>
                </c:pt>
                <c:pt idx="60">
                  <c:v> 1560</c:v>
                </c:pt>
                <c:pt idx="61">
                  <c:v> 1561</c:v>
                </c:pt>
                <c:pt idx="62">
                  <c:v> 1562</c:v>
                </c:pt>
                <c:pt idx="63">
                  <c:v> 1563</c:v>
                </c:pt>
                <c:pt idx="64">
                  <c:v> 1564</c:v>
                </c:pt>
                <c:pt idx="65">
                  <c:v> 1565</c:v>
                </c:pt>
                <c:pt idx="66">
                  <c:v> 1566</c:v>
                </c:pt>
                <c:pt idx="67">
                  <c:v> 1567</c:v>
                </c:pt>
                <c:pt idx="68">
                  <c:v> 1568</c:v>
                </c:pt>
                <c:pt idx="69">
                  <c:v> 1569</c:v>
                </c:pt>
                <c:pt idx="70">
                  <c:v> 1570</c:v>
                </c:pt>
                <c:pt idx="71">
                  <c:v> 1571</c:v>
                </c:pt>
                <c:pt idx="72">
                  <c:v> 1572</c:v>
                </c:pt>
                <c:pt idx="73">
                  <c:v> 1573</c:v>
                </c:pt>
                <c:pt idx="74">
                  <c:v> 1574</c:v>
                </c:pt>
                <c:pt idx="75">
                  <c:v> 1575</c:v>
                </c:pt>
                <c:pt idx="76">
                  <c:v> 1576</c:v>
                </c:pt>
                <c:pt idx="77">
                  <c:v> 1577</c:v>
                </c:pt>
                <c:pt idx="78">
                  <c:v> 1578</c:v>
                </c:pt>
                <c:pt idx="79">
                  <c:v> 1579</c:v>
                </c:pt>
                <c:pt idx="80">
                  <c:v> 1580</c:v>
                </c:pt>
                <c:pt idx="81">
                  <c:v> 1581</c:v>
                </c:pt>
                <c:pt idx="82">
                  <c:v> 1582</c:v>
                </c:pt>
                <c:pt idx="83">
                  <c:v> 1583</c:v>
                </c:pt>
                <c:pt idx="84">
                  <c:v> 1584</c:v>
                </c:pt>
                <c:pt idx="85">
                  <c:v> 1585</c:v>
                </c:pt>
                <c:pt idx="86">
                  <c:v> 1586</c:v>
                </c:pt>
                <c:pt idx="87">
                  <c:v> 1587</c:v>
                </c:pt>
                <c:pt idx="88">
                  <c:v> 1588</c:v>
                </c:pt>
                <c:pt idx="89">
                  <c:v> 1589</c:v>
                </c:pt>
                <c:pt idx="90">
                  <c:v> 1590</c:v>
                </c:pt>
                <c:pt idx="91">
                  <c:v> 1591</c:v>
                </c:pt>
                <c:pt idx="92">
                  <c:v> 1592</c:v>
                </c:pt>
                <c:pt idx="93">
                  <c:v> 1593</c:v>
                </c:pt>
                <c:pt idx="94">
                  <c:v> 1594</c:v>
                </c:pt>
                <c:pt idx="95">
                  <c:v> 1595</c:v>
                </c:pt>
                <c:pt idx="96">
                  <c:v> 1596</c:v>
                </c:pt>
                <c:pt idx="97">
                  <c:v> 1597</c:v>
                </c:pt>
                <c:pt idx="98">
                  <c:v> 1598</c:v>
                </c:pt>
                <c:pt idx="99">
                  <c:v> 1599</c:v>
                </c:pt>
                <c:pt idx="100">
                  <c:v> 1600</c:v>
                </c:pt>
                <c:pt idx="101">
                  <c:v> 1601</c:v>
                </c:pt>
                <c:pt idx="102">
                  <c:v> 1602</c:v>
                </c:pt>
                <c:pt idx="103">
                  <c:v> 1603</c:v>
                </c:pt>
                <c:pt idx="104">
                  <c:v> 1604</c:v>
                </c:pt>
                <c:pt idx="105">
                  <c:v> 1605</c:v>
                </c:pt>
                <c:pt idx="106">
                  <c:v> 1606</c:v>
                </c:pt>
                <c:pt idx="107">
                  <c:v> 1607</c:v>
                </c:pt>
                <c:pt idx="108">
                  <c:v> 1608</c:v>
                </c:pt>
                <c:pt idx="109">
                  <c:v> 1609</c:v>
                </c:pt>
                <c:pt idx="110">
                  <c:v> 1610</c:v>
                </c:pt>
                <c:pt idx="111">
                  <c:v> 1611</c:v>
                </c:pt>
                <c:pt idx="112">
                  <c:v> 1612</c:v>
                </c:pt>
                <c:pt idx="113">
                  <c:v> 1613</c:v>
                </c:pt>
                <c:pt idx="114">
                  <c:v> 1614</c:v>
                </c:pt>
                <c:pt idx="115">
                  <c:v> 1615</c:v>
                </c:pt>
                <c:pt idx="116">
                  <c:v> 1616</c:v>
                </c:pt>
                <c:pt idx="117">
                  <c:v> 1617</c:v>
                </c:pt>
                <c:pt idx="118">
                  <c:v> 1618</c:v>
                </c:pt>
                <c:pt idx="119">
                  <c:v> 1619</c:v>
                </c:pt>
                <c:pt idx="120">
                  <c:v> 1620</c:v>
                </c:pt>
                <c:pt idx="121">
                  <c:v> 1621</c:v>
                </c:pt>
                <c:pt idx="122">
                  <c:v> 1622</c:v>
                </c:pt>
                <c:pt idx="123">
                  <c:v> 1623</c:v>
                </c:pt>
                <c:pt idx="124">
                  <c:v> 1624</c:v>
                </c:pt>
                <c:pt idx="125">
                  <c:v> 1625</c:v>
                </c:pt>
                <c:pt idx="126">
                  <c:v> 1626</c:v>
                </c:pt>
                <c:pt idx="127">
                  <c:v> 1627</c:v>
                </c:pt>
                <c:pt idx="128">
                  <c:v> 1628</c:v>
                </c:pt>
                <c:pt idx="129">
                  <c:v> 1629</c:v>
                </c:pt>
                <c:pt idx="130">
                  <c:v> 1630</c:v>
                </c:pt>
                <c:pt idx="131">
                  <c:v> 1631</c:v>
                </c:pt>
                <c:pt idx="132">
                  <c:v> 1632</c:v>
                </c:pt>
                <c:pt idx="133">
                  <c:v> 1633</c:v>
                </c:pt>
                <c:pt idx="134">
                  <c:v> 1634</c:v>
                </c:pt>
                <c:pt idx="135">
                  <c:v> 1635</c:v>
                </c:pt>
                <c:pt idx="136">
                  <c:v> 1636</c:v>
                </c:pt>
                <c:pt idx="137">
                  <c:v> 1637</c:v>
                </c:pt>
                <c:pt idx="138">
                  <c:v> 1638</c:v>
                </c:pt>
                <c:pt idx="139">
                  <c:v> 1639</c:v>
                </c:pt>
                <c:pt idx="140">
                  <c:v> 1640</c:v>
                </c:pt>
                <c:pt idx="141">
                  <c:v> 1641</c:v>
                </c:pt>
                <c:pt idx="142">
                  <c:v> 1642</c:v>
                </c:pt>
                <c:pt idx="143">
                  <c:v> 1643</c:v>
                </c:pt>
                <c:pt idx="144">
                  <c:v> 1644</c:v>
                </c:pt>
                <c:pt idx="145">
                  <c:v> 1645</c:v>
                </c:pt>
                <c:pt idx="146">
                  <c:v> 1646</c:v>
                </c:pt>
                <c:pt idx="147">
                  <c:v> 1647</c:v>
                </c:pt>
                <c:pt idx="148">
                  <c:v> 1648</c:v>
                </c:pt>
                <c:pt idx="149">
                  <c:v> 1649</c:v>
                </c:pt>
                <c:pt idx="150">
                  <c:v> 1650</c:v>
                </c:pt>
              </c:strCache>
            </c:strRef>
          </c:cat>
          <c:val>
            <c:numRef>
              <c:f>'Enter Data 1'!$N$1503:$N$1653</c:f>
              <c:numCache>
                <c:formatCode>General</c:formatCode>
                <c:ptCount val="151"/>
              </c:numCache>
            </c:numRef>
          </c:val>
          <c:smooth val="0"/>
          <c:extLst>
            <c:ext xmlns:c16="http://schemas.microsoft.com/office/drawing/2014/chart" uri="{C3380CC4-5D6E-409C-BE32-E72D297353CC}">
              <c16:uniqueId val="{00000006-9F1E-5343-86B8-727A14AC6316}"/>
            </c:ext>
          </c:extLst>
        </c:ser>
        <c:ser>
          <c:idx val="6"/>
          <c:order val="6"/>
          <c:spPr>
            <a:ln w="12700" cap="rnd">
              <a:noFill/>
              <a:round/>
            </a:ln>
            <a:effectLst/>
          </c:spPr>
          <c:marker>
            <c:symbol val="circle"/>
            <c:size val="4"/>
            <c:spPr>
              <a:noFill/>
              <a:ln w="3175">
                <a:solidFill>
                  <a:schemeClr val="accent6">
                    <a:lumMod val="60000"/>
                    <a:lumOff val="40000"/>
                  </a:schemeClr>
                </a:solidFill>
              </a:ln>
              <a:effectLst/>
            </c:spPr>
          </c:marker>
          <c:cat>
            <c:strRef>
              <c:f>'Enter Data 1'!$B$1503:$C$1653</c:f>
              <c:strCache>
                <c:ptCount val="151"/>
                <c:pt idx="0">
                  <c:v> 1500</c:v>
                </c:pt>
                <c:pt idx="1">
                  <c:v> 1501</c:v>
                </c:pt>
                <c:pt idx="2">
                  <c:v> 1502</c:v>
                </c:pt>
                <c:pt idx="3">
                  <c:v> 1503</c:v>
                </c:pt>
                <c:pt idx="4">
                  <c:v> 1504</c:v>
                </c:pt>
                <c:pt idx="5">
                  <c:v> 1505</c:v>
                </c:pt>
                <c:pt idx="6">
                  <c:v> 1506</c:v>
                </c:pt>
                <c:pt idx="7">
                  <c:v> 1507</c:v>
                </c:pt>
                <c:pt idx="8">
                  <c:v> 1508</c:v>
                </c:pt>
                <c:pt idx="9">
                  <c:v> 1509</c:v>
                </c:pt>
                <c:pt idx="10">
                  <c:v> 1510</c:v>
                </c:pt>
                <c:pt idx="11">
                  <c:v> 1511</c:v>
                </c:pt>
                <c:pt idx="12">
                  <c:v> 1512</c:v>
                </c:pt>
                <c:pt idx="13">
                  <c:v> 1513</c:v>
                </c:pt>
                <c:pt idx="14">
                  <c:v> 1514</c:v>
                </c:pt>
                <c:pt idx="15">
                  <c:v> 1515</c:v>
                </c:pt>
                <c:pt idx="16">
                  <c:v> 1516</c:v>
                </c:pt>
                <c:pt idx="17">
                  <c:v> 1517</c:v>
                </c:pt>
                <c:pt idx="18">
                  <c:v> 1518</c:v>
                </c:pt>
                <c:pt idx="19">
                  <c:v> 1519</c:v>
                </c:pt>
                <c:pt idx="20">
                  <c:v> 1520</c:v>
                </c:pt>
                <c:pt idx="21">
                  <c:v> 1521</c:v>
                </c:pt>
                <c:pt idx="22">
                  <c:v> 1522</c:v>
                </c:pt>
                <c:pt idx="23">
                  <c:v> 1523</c:v>
                </c:pt>
                <c:pt idx="24">
                  <c:v> 1524</c:v>
                </c:pt>
                <c:pt idx="25">
                  <c:v> 1525</c:v>
                </c:pt>
                <c:pt idx="26">
                  <c:v> 1526</c:v>
                </c:pt>
                <c:pt idx="27">
                  <c:v> 1527</c:v>
                </c:pt>
                <c:pt idx="28">
                  <c:v> 1528</c:v>
                </c:pt>
                <c:pt idx="29">
                  <c:v> 1529</c:v>
                </c:pt>
                <c:pt idx="30">
                  <c:v> 1530</c:v>
                </c:pt>
                <c:pt idx="31">
                  <c:v> 1531</c:v>
                </c:pt>
                <c:pt idx="32">
                  <c:v> 1532</c:v>
                </c:pt>
                <c:pt idx="33">
                  <c:v> 1533</c:v>
                </c:pt>
                <c:pt idx="34">
                  <c:v> 1534</c:v>
                </c:pt>
                <c:pt idx="35">
                  <c:v> 1535</c:v>
                </c:pt>
                <c:pt idx="36">
                  <c:v> 1536</c:v>
                </c:pt>
                <c:pt idx="37">
                  <c:v> 1537</c:v>
                </c:pt>
                <c:pt idx="38">
                  <c:v> 1538</c:v>
                </c:pt>
                <c:pt idx="39">
                  <c:v> 1539</c:v>
                </c:pt>
                <c:pt idx="40">
                  <c:v> 1540</c:v>
                </c:pt>
                <c:pt idx="41">
                  <c:v> 1541</c:v>
                </c:pt>
                <c:pt idx="42">
                  <c:v> 1542</c:v>
                </c:pt>
                <c:pt idx="43">
                  <c:v> 1543</c:v>
                </c:pt>
                <c:pt idx="44">
                  <c:v> 1544</c:v>
                </c:pt>
                <c:pt idx="45">
                  <c:v> 1545</c:v>
                </c:pt>
                <c:pt idx="46">
                  <c:v> 1546</c:v>
                </c:pt>
                <c:pt idx="47">
                  <c:v> 1547</c:v>
                </c:pt>
                <c:pt idx="48">
                  <c:v> 1548</c:v>
                </c:pt>
                <c:pt idx="49">
                  <c:v> 1549</c:v>
                </c:pt>
                <c:pt idx="50">
                  <c:v> 1550</c:v>
                </c:pt>
                <c:pt idx="51">
                  <c:v> 1551</c:v>
                </c:pt>
                <c:pt idx="52">
                  <c:v> 1552</c:v>
                </c:pt>
                <c:pt idx="53">
                  <c:v> 1553</c:v>
                </c:pt>
                <c:pt idx="54">
                  <c:v> 1554</c:v>
                </c:pt>
                <c:pt idx="55">
                  <c:v> 1555</c:v>
                </c:pt>
                <c:pt idx="56">
                  <c:v> 1556</c:v>
                </c:pt>
                <c:pt idx="57">
                  <c:v> 1557</c:v>
                </c:pt>
                <c:pt idx="58">
                  <c:v> 1558</c:v>
                </c:pt>
                <c:pt idx="59">
                  <c:v> 1559</c:v>
                </c:pt>
                <c:pt idx="60">
                  <c:v> 1560</c:v>
                </c:pt>
                <c:pt idx="61">
                  <c:v> 1561</c:v>
                </c:pt>
                <c:pt idx="62">
                  <c:v> 1562</c:v>
                </c:pt>
                <c:pt idx="63">
                  <c:v> 1563</c:v>
                </c:pt>
                <c:pt idx="64">
                  <c:v> 1564</c:v>
                </c:pt>
                <c:pt idx="65">
                  <c:v> 1565</c:v>
                </c:pt>
                <c:pt idx="66">
                  <c:v> 1566</c:v>
                </c:pt>
                <c:pt idx="67">
                  <c:v> 1567</c:v>
                </c:pt>
                <c:pt idx="68">
                  <c:v> 1568</c:v>
                </c:pt>
                <c:pt idx="69">
                  <c:v> 1569</c:v>
                </c:pt>
                <c:pt idx="70">
                  <c:v> 1570</c:v>
                </c:pt>
                <c:pt idx="71">
                  <c:v> 1571</c:v>
                </c:pt>
                <c:pt idx="72">
                  <c:v> 1572</c:v>
                </c:pt>
                <c:pt idx="73">
                  <c:v> 1573</c:v>
                </c:pt>
                <c:pt idx="74">
                  <c:v> 1574</c:v>
                </c:pt>
                <c:pt idx="75">
                  <c:v> 1575</c:v>
                </c:pt>
                <c:pt idx="76">
                  <c:v> 1576</c:v>
                </c:pt>
                <c:pt idx="77">
                  <c:v> 1577</c:v>
                </c:pt>
                <c:pt idx="78">
                  <c:v> 1578</c:v>
                </c:pt>
                <c:pt idx="79">
                  <c:v> 1579</c:v>
                </c:pt>
                <c:pt idx="80">
                  <c:v> 1580</c:v>
                </c:pt>
                <c:pt idx="81">
                  <c:v> 1581</c:v>
                </c:pt>
                <c:pt idx="82">
                  <c:v> 1582</c:v>
                </c:pt>
                <c:pt idx="83">
                  <c:v> 1583</c:v>
                </c:pt>
                <c:pt idx="84">
                  <c:v> 1584</c:v>
                </c:pt>
                <c:pt idx="85">
                  <c:v> 1585</c:v>
                </c:pt>
                <c:pt idx="86">
                  <c:v> 1586</c:v>
                </c:pt>
                <c:pt idx="87">
                  <c:v> 1587</c:v>
                </c:pt>
                <c:pt idx="88">
                  <c:v> 1588</c:v>
                </c:pt>
                <c:pt idx="89">
                  <c:v> 1589</c:v>
                </c:pt>
                <c:pt idx="90">
                  <c:v> 1590</c:v>
                </c:pt>
                <c:pt idx="91">
                  <c:v> 1591</c:v>
                </c:pt>
                <c:pt idx="92">
                  <c:v> 1592</c:v>
                </c:pt>
                <c:pt idx="93">
                  <c:v> 1593</c:v>
                </c:pt>
                <c:pt idx="94">
                  <c:v> 1594</c:v>
                </c:pt>
                <c:pt idx="95">
                  <c:v> 1595</c:v>
                </c:pt>
                <c:pt idx="96">
                  <c:v> 1596</c:v>
                </c:pt>
                <c:pt idx="97">
                  <c:v> 1597</c:v>
                </c:pt>
                <c:pt idx="98">
                  <c:v> 1598</c:v>
                </c:pt>
                <c:pt idx="99">
                  <c:v> 1599</c:v>
                </c:pt>
                <c:pt idx="100">
                  <c:v> 1600</c:v>
                </c:pt>
                <c:pt idx="101">
                  <c:v> 1601</c:v>
                </c:pt>
                <c:pt idx="102">
                  <c:v> 1602</c:v>
                </c:pt>
                <c:pt idx="103">
                  <c:v> 1603</c:v>
                </c:pt>
                <c:pt idx="104">
                  <c:v> 1604</c:v>
                </c:pt>
                <c:pt idx="105">
                  <c:v> 1605</c:v>
                </c:pt>
                <c:pt idx="106">
                  <c:v> 1606</c:v>
                </c:pt>
                <c:pt idx="107">
                  <c:v> 1607</c:v>
                </c:pt>
                <c:pt idx="108">
                  <c:v> 1608</c:v>
                </c:pt>
                <c:pt idx="109">
                  <c:v> 1609</c:v>
                </c:pt>
                <c:pt idx="110">
                  <c:v> 1610</c:v>
                </c:pt>
                <c:pt idx="111">
                  <c:v> 1611</c:v>
                </c:pt>
                <c:pt idx="112">
                  <c:v> 1612</c:v>
                </c:pt>
                <c:pt idx="113">
                  <c:v> 1613</c:v>
                </c:pt>
                <c:pt idx="114">
                  <c:v> 1614</c:v>
                </c:pt>
                <c:pt idx="115">
                  <c:v> 1615</c:v>
                </c:pt>
                <c:pt idx="116">
                  <c:v> 1616</c:v>
                </c:pt>
                <c:pt idx="117">
                  <c:v> 1617</c:v>
                </c:pt>
                <c:pt idx="118">
                  <c:v> 1618</c:v>
                </c:pt>
                <c:pt idx="119">
                  <c:v> 1619</c:v>
                </c:pt>
                <c:pt idx="120">
                  <c:v> 1620</c:v>
                </c:pt>
                <c:pt idx="121">
                  <c:v> 1621</c:v>
                </c:pt>
                <c:pt idx="122">
                  <c:v> 1622</c:v>
                </c:pt>
                <c:pt idx="123">
                  <c:v> 1623</c:v>
                </c:pt>
                <c:pt idx="124">
                  <c:v> 1624</c:v>
                </c:pt>
                <c:pt idx="125">
                  <c:v> 1625</c:v>
                </c:pt>
                <c:pt idx="126">
                  <c:v> 1626</c:v>
                </c:pt>
                <c:pt idx="127">
                  <c:v> 1627</c:v>
                </c:pt>
                <c:pt idx="128">
                  <c:v> 1628</c:v>
                </c:pt>
                <c:pt idx="129">
                  <c:v> 1629</c:v>
                </c:pt>
                <c:pt idx="130">
                  <c:v> 1630</c:v>
                </c:pt>
                <c:pt idx="131">
                  <c:v> 1631</c:v>
                </c:pt>
                <c:pt idx="132">
                  <c:v> 1632</c:v>
                </c:pt>
                <c:pt idx="133">
                  <c:v> 1633</c:v>
                </c:pt>
                <c:pt idx="134">
                  <c:v> 1634</c:v>
                </c:pt>
                <c:pt idx="135">
                  <c:v> 1635</c:v>
                </c:pt>
                <c:pt idx="136">
                  <c:v> 1636</c:v>
                </c:pt>
                <c:pt idx="137">
                  <c:v> 1637</c:v>
                </c:pt>
                <c:pt idx="138">
                  <c:v> 1638</c:v>
                </c:pt>
                <c:pt idx="139">
                  <c:v> 1639</c:v>
                </c:pt>
                <c:pt idx="140">
                  <c:v> 1640</c:v>
                </c:pt>
                <c:pt idx="141">
                  <c:v> 1641</c:v>
                </c:pt>
                <c:pt idx="142">
                  <c:v> 1642</c:v>
                </c:pt>
                <c:pt idx="143">
                  <c:v> 1643</c:v>
                </c:pt>
                <c:pt idx="144">
                  <c:v> 1644</c:v>
                </c:pt>
                <c:pt idx="145">
                  <c:v> 1645</c:v>
                </c:pt>
                <c:pt idx="146">
                  <c:v> 1646</c:v>
                </c:pt>
                <c:pt idx="147">
                  <c:v> 1647</c:v>
                </c:pt>
                <c:pt idx="148">
                  <c:v> 1648</c:v>
                </c:pt>
                <c:pt idx="149">
                  <c:v> 1649</c:v>
                </c:pt>
                <c:pt idx="150">
                  <c:v> 1650</c:v>
                </c:pt>
              </c:strCache>
            </c:strRef>
          </c:cat>
          <c:val>
            <c:numRef>
              <c:f>'Enter Data 1'!$O$1503:$O$1653</c:f>
              <c:numCache>
                <c:formatCode>General</c:formatCode>
                <c:ptCount val="151"/>
              </c:numCache>
            </c:numRef>
          </c:val>
          <c:smooth val="0"/>
          <c:extLst>
            <c:ext xmlns:c16="http://schemas.microsoft.com/office/drawing/2014/chart" uri="{C3380CC4-5D6E-409C-BE32-E72D297353CC}">
              <c16:uniqueId val="{00000007-9F1E-5343-86B8-727A14AC6316}"/>
            </c:ext>
          </c:extLst>
        </c:ser>
        <c:ser>
          <c:idx val="7"/>
          <c:order val="7"/>
          <c:spPr>
            <a:ln w="12700" cap="rnd">
              <a:noFill/>
              <a:round/>
            </a:ln>
            <a:effectLst/>
          </c:spPr>
          <c:marker>
            <c:symbol val="circle"/>
            <c:size val="4"/>
            <c:spPr>
              <a:solidFill>
                <a:schemeClr val="accent6">
                  <a:lumMod val="60000"/>
                  <a:lumOff val="40000"/>
                </a:schemeClr>
              </a:solidFill>
              <a:ln w="3175">
                <a:solidFill>
                  <a:schemeClr val="accent6">
                    <a:lumMod val="60000"/>
                    <a:lumOff val="40000"/>
                  </a:schemeClr>
                </a:solidFill>
              </a:ln>
              <a:effectLst/>
            </c:spPr>
          </c:marker>
          <c:cat>
            <c:strRef>
              <c:f>'Enter Data 1'!$B$1503:$C$1653</c:f>
              <c:strCache>
                <c:ptCount val="151"/>
                <c:pt idx="0">
                  <c:v> 1500</c:v>
                </c:pt>
                <c:pt idx="1">
                  <c:v> 1501</c:v>
                </c:pt>
                <c:pt idx="2">
                  <c:v> 1502</c:v>
                </c:pt>
                <c:pt idx="3">
                  <c:v> 1503</c:v>
                </c:pt>
                <c:pt idx="4">
                  <c:v> 1504</c:v>
                </c:pt>
                <c:pt idx="5">
                  <c:v> 1505</c:v>
                </c:pt>
                <c:pt idx="6">
                  <c:v> 1506</c:v>
                </c:pt>
                <c:pt idx="7">
                  <c:v> 1507</c:v>
                </c:pt>
                <c:pt idx="8">
                  <c:v> 1508</c:v>
                </c:pt>
                <c:pt idx="9">
                  <c:v> 1509</c:v>
                </c:pt>
                <c:pt idx="10">
                  <c:v> 1510</c:v>
                </c:pt>
                <c:pt idx="11">
                  <c:v> 1511</c:v>
                </c:pt>
                <c:pt idx="12">
                  <c:v> 1512</c:v>
                </c:pt>
                <c:pt idx="13">
                  <c:v> 1513</c:v>
                </c:pt>
                <c:pt idx="14">
                  <c:v> 1514</c:v>
                </c:pt>
                <c:pt idx="15">
                  <c:v> 1515</c:v>
                </c:pt>
                <c:pt idx="16">
                  <c:v> 1516</c:v>
                </c:pt>
                <c:pt idx="17">
                  <c:v> 1517</c:v>
                </c:pt>
                <c:pt idx="18">
                  <c:v> 1518</c:v>
                </c:pt>
                <c:pt idx="19">
                  <c:v> 1519</c:v>
                </c:pt>
                <c:pt idx="20">
                  <c:v> 1520</c:v>
                </c:pt>
                <c:pt idx="21">
                  <c:v> 1521</c:v>
                </c:pt>
                <c:pt idx="22">
                  <c:v> 1522</c:v>
                </c:pt>
                <c:pt idx="23">
                  <c:v> 1523</c:v>
                </c:pt>
                <c:pt idx="24">
                  <c:v> 1524</c:v>
                </c:pt>
                <c:pt idx="25">
                  <c:v> 1525</c:v>
                </c:pt>
                <c:pt idx="26">
                  <c:v> 1526</c:v>
                </c:pt>
                <c:pt idx="27">
                  <c:v> 1527</c:v>
                </c:pt>
                <c:pt idx="28">
                  <c:v> 1528</c:v>
                </c:pt>
                <c:pt idx="29">
                  <c:v> 1529</c:v>
                </c:pt>
                <c:pt idx="30">
                  <c:v> 1530</c:v>
                </c:pt>
                <c:pt idx="31">
                  <c:v> 1531</c:v>
                </c:pt>
                <c:pt idx="32">
                  <c:v> 1532</c:v>
                </c:pt>
                <c:pt idx="33">
                  <c:v> 1533</c:v>
                </c:pt>
                <c:pt idx="34">
                  <c:v> 1534</c:v>
                </c:pt>
                <c:pt idx="35">
                  <c:v> 1535</c:v>
                </c:pt>
                <c:pt idx="36">
                  <c:v> 1536</c:v>
                </c:pt>
                <c:pt idx="37">
                  <c:v> 1537</c:v>
                </c:pt>
                <c:pt idx="38">
                  <c:v> 1538</c:v>
                </c:pt>
                <c:pt idx="39">
                  <c:v> 1539</c:v>
                </c:pt>
                <c:pt idx="40">
                  <c:v> 1540</c:v>
                </c:pt>
                <c:pt idx="41">
                  <c:v> 1541</c:v>
                </c:pt>
                <c:pt idx="42">
                  <c:v> 1542</c:v>
                </c:pt>
                <c:pt idx="43">
                  <c:v> 1543</c:v>
                </c:pt>
                <c:pt idx="44">
                  <c:v> 1544</c:v>
                </c:pt>
                <c:pt idx="45">
                  <c:v> 1545</c:v>
                </c:pt>
                <c:pt idx="46">
                  <c:v> 1546</c:v>
                </c:pt>
                <c:pt idx="47">
                  <c:v> 1547</c:v>
                </c:pt>
                <c:pt idx="48">
                  <c:v> 1548</c:v>
                </c:pt>
                <c:pt idx="49">
                  <c:v> 1549</c:v>
                </c:pt>
                <c:pt idx="50">
                  <c:v> 1550</c:v>
                </c:pt>
                <c:pt idx="51">
                  <c:v> 1551</c:v>
                </c:pt>
                <c:pt idx="52">
                  <c:v> 1552</c:v>
                </c:pt>
                <c:pt idx="53">
                  <c:v> 1553</c:v>
                </c:pt>
                <c:pt idx="54">
                  <c:v> 1554</c:v>
                </c:pt>
                <c:pt idx="55">
                  <c:v> 1555</c:v>
                </c:pt>
                <c:pt idx="56">
                  <c:v> 1556</c:v>
                </c:pt>
                <c:pt idx="57">
                  <c:v> 1557</c:v>
                </c:pt>
                <c:pt idx="58">
                  <c:v> 1558</c:v>
                </c:pt>
                <c:pt idx="59">
                  <c:v> 1559</c:v>
                </c:pt>
                <c:pt idx="60">
                  <c:v> 1560</c:v>
                </c:pt>
                <c:pt idx="61">
                  <c:v> 1561</c:v>
                </c:pt>
                <c:pt idx="62">
                  <c:v> 1562</c:v>
                </c:pt>
                <c:pt idx="63">
                  <c:v> 1563</c:v>
                </c:pt>
                <c:pt idx="64">
                  <c:v> 1564</c:v>
                </c:pt>
                <c:pt idx="65">
                  <c:v> 1565</c:v>
                </c:pt>
                <c:pt idx="66">
                  <c:v> 1566</c:v>
                </c:pt>
                <c:pt idx="67">
                  <c:v> 1567</c:v>
                </c:pt>
                <c:pt idx="68">
                  <c:v> 1568</c:v>
                </c:pt>
                <c:pt idx="69">
                  <c:v> 1569</c:v>
                </c:pt>
                <c:pt idx="70">
                  <c:v> 1570</c:v>
                </c:pt>
                <c:pt idx="71">
                  <c:v> 1571</c:v>
                </c:pt>
                <c:pt idx="72">
                  <c:v> 1572</c:v>
                </c:pt>
                <c:pt idx="73">
                  <c:v> 1573</c:v>
                </c:pt>
                <c:pt idx="74">
                  <c:v> 1574</c:v>
                </c:pt>
                <c:pt idx="75">
                  <c:v> 1575</c:v>
                </c:pt>
                <c:pt idx="76">
                  <c:v> 1576</c:v>
                </c:pt>
                <c:pt idx="77">
                  <c:v> 1577</c:v>
                </c:pt>
                <c:pt idx="78">
                  <c:v> 1578</c:v>
                </c:pt>
                <c:pt idx="79">
                  <c:v> 1579</c:v>
                </c:pt>
                <c:pt idx="80">
                  <c:v> 1580</c:v>
                </c:pt>
                <c:pt idx="81">
                  <c:v> 1581</c:v>
                </c:pt>
                <c:pt idx="82">
                  <c:v> 1582</c:v>
                </c:pt>
                <c:pt idx="83">
                  <c:v> 1583</c:v>
                </c:pt>
                <c:pt idx="84">
                  <c:v> 1584</c:v>
                </c:pt>
                <c:pt idx="85">
                  <c:v> 1585</c:v>
                </c:pt>
                <c:pt idx="86">
                  <c:v> 1586</c:v>
                </c:pt>
                <c:pt idx="87">
                  <c:v> 1587</c:v>
                </c:pt>
                <c:pt idx="88">
                  <c:v> 1588</c:v>
                </c:pt>
                <c:pt idx="89">
                  <c:v> 1589</c:v>
                </c:pt>
                <c:pt idx="90">
                  <c:v> 1590</c:v>
                </c:pt>
                <c:pt idx="91">
                  <c:v> 1591</c:v>
                </c:pt>
                <c:pt idx="92">
                  <c:v> 1592</c:v>
                </c:pt>
                <c:pt idx="93">
                  <c:v> 1593</c:v>
                </c:pt>
                <c:pt idx="94">
                  <c:v> 1594</c:v>
                </c:pt>
                <c:pt idx="95">
                  <c:v> 1595</c:v>
                </c:pt>
                <c:pt idx="96">
                  <c:v> 1596</c:v>
                </c:pt>
                <c:pt idx="97">
                  <c:v> 1597</c:v>
                </c:pt>
                <c:pt idx="98">
                  <c:v> 1598</c:v>
                </c:pt>
                <c:pt idx="99">
                  <c:v> 1599</c:v>
                </c:pt>
                <c:pt idx="100">
                  <c:v> 1600</c:v>
                </c:pt>
                <c:pt idx="101">
                  <c:v> 1601</c:v>
                </c:pt>
                <c:pt idx="102">
                  <c:v> 1602</c:v>
                </c:pt>
                <c:pt idx="103">
                  <c:v> 1603</c:v>
                </c:pt>
                <c:pt idx="104">
                  <c:v> 1604</c:v>
                </c:pt>
                <c:pt idx="105">
                  <c:v> 1605</c:v>
                </c:pt>
                <c:pt idx="106">
                  <c:v> 1606</c:v>
                </c:pt>
                <c:pt idx="107">
                  <c:v> 1607</c:v>
                </c:pt>
                <c:pt idx="108">
                  <c:v> 1608</c:v>
                </c:pt>
                <c:pt idx="109">
                  <c:v> 1609</c:v>
                </c:pt>
                <c:pt idx="110">
                  <c:v> 1610</c:v>
                </c:pt>
                <c:pt idx="111">
                  <c:v> 1611</c:v>
                </c:pt>
                <c:pt idx="112">
                  <c:v> 1612</c:v>
                </c:pt>
                <c:pt idx="113">
                  <c:v> 1613</c:v>
                </c:pt>
                <c:pt idx="114">
                  <c:v> 1614</c:v>
                </c:pt>
                <c:pt idx="115">
                  <c:v> 1615</c:v>
                </c:pt>
                <c:pt idx="116">
                  <c:v> 1616</c:v>
                </c:pt>
                <c:pt idx="117">
                  <c:v> 1617</c:v>
                </c:pt>
                <c:pt idx="118">
                  <c:v> 1618</c:v>
                </c:pt>
                <c:pt idx="119">
                  <c:v> 1619</c:v>
                </c:pt>
                <c:pt idx="120">
                  <c:v> 1620</c:v>
                </c:pt>
                <c:pt idx="121">
                  <c:v> 1621</c:v>
                </c:pt>
                <c:pt idx="122">
                  <c:v> 1622</c:v>
                </c:pt>
                <c:pt idx="123">
                  <c:v> 1623</c:v>
                </c:pt>
                <c:pt idx="124">
                  <c:v> 1624</c:v>
                </c:pt>
                <c:pt idx="125">
                  <c:v> 1625</c:v>
                </c:pt>
                <c:pt idx="126">
                  <c:v> 1626</c:v>
                </c:pt>
                <c:pt idx="127">
                  <c:v> 1627</c:v>
                </c:pt>
                <c:pt idx="128">
                  <c:v> 1628</c:v>
                </c:pt>
                <c:pt idx="129">
                  <c:v> 1629</c:v>
                </c:pt>
                <c:pt idx="130">
                  <c:v> 1630</c:v>
                </c:pt>
                <c:pt idx="131">
                  <c:v> 1631</c:v>
                </c:pt>
                <c:pt idx="132">
                  <c:v> 1632</c:v>
                </c:pt>
                <c:pt idx="133">
                  <c:v> 1633</c:v>
                </c:pt>
                <c:pt idx="134">
                  <c:v> 1634</c:v>
                </c:pt>
                <c:pt idx="135">
                  <c:v> 1635</c:v>
                </c:pt>
                <c:pt idx="136">
                  <c:v> 1636</c:v>
                </c:pt>
                <c:pt idx="137">
                  <c:v> 1637</c:v>
                </c:pt>
                <c:pt idx="138">
                  <c:v> 1638</c:v>
                </c:pt>
                <c:pt idx="139">
                  <c:v> 1639</c:v>
                </c:pt>
                <c:pt idx="140">
                  <c:v> 1640</c:v>
                </c:pt>
                <c:pt idx="141">
                  <c:v> 1641</c:v>
                </c:pt>
                <c:pt idx="142">
                  <c:v> 1642</c:v>
                </c:pt>
                <c:pt idx="143">
                  <c:v> 1643</c:v>
                </c:pt>
                <c:pt idx="144">
                  <c:v> 1644</c:v>
                </c:pt>
                <c:pt idx="145">
                  <c:v> 1645</c:v>
                </c:pt>
                <c:pt idx="146">
                  <c:v> 1646</c:v>
                </c:pt>
                <c:pt idx="147">
                  <c:v> 1647</c:v>
                </c:pt>
                <c:pt idx="148">
                  <c:v> 1648</c:v>
                </c:pt>
                <c:pt idx="149">
                  <c:v> 1649</c:v>
                </c:pt>
                <c:pt idx="150">
                  <c:v> 1650</c:v>
                </c:pt>
              </c:strCache>
            </c:strRef>
          </c:cat>
          <c:val>
            <c:numRef>
              <c:f>'Enter Data 1'!$P$1503:$P$1653</c:f>
              <c:numCache>
                <c:formatCode>General</c:formatCode>
                <c:ptCount val="151"/>
              </c:numCache>
            </c:numRef>
          </c:val>
          <c:smooth val="0"/>
          <c:extLst>
            <c:ext xmlns:c16="http://schemas.microsoft.com/office/drawing/2014/chart" uri="{C3380CC4-5D6E-409C-BE32-E72D297353CC}">
              <c16:uniqueId val="{00000008-9F1E-5343-86B8-727A14AC6316}"/>
            </c:ext>
          </c:extLst>
        </c:ser>
        <c:ser>
          <c:idx val="8"/>
          <c:order val="8"/>
          <c:spPr>
            <a:ln w="12700" cap="rnd">
              <a:noFill/>
              <a:round/>
            </a:ln>
            <a:effectLst/>
          </c:spPr>
          <c:marker>
            <c:symbol val="circle"/>
            <c:size val="4"/>
            <c:spPr>
              <a:noFill/>
              <a:ln w="3175">
                <a:solidFill>
                  <a:schemeClr val="accent6">
                    <a:lumMod val="75000"/>
                  </a:schemeClr>
                </a:solidFill>
              </a:ln>
              <a:effectLst/>
            </c:spPr>
          </c:marker>
          <c:cat>
            <c:strRef>
              <c:f>'Enter Data 1'!$B$1503:$C$1653</c:f>
              <c:strCache>
                <c:ptCount val="151"/>
                <c:pt idx="0">
                  <c:v> 1500</c:v>
                </c:pt>
                <c:pt idx="1">
                  <c:v> 1501</c:v>
                </c:pt>
                <c:pt idx="2">
                  <c:v> 1502</c:v>
                </c:pt>
                <c:pt idx="3">
                  <c:v> 1503</c:v>
                </c:pt>
                <c:pt idx="4">
                  <c:v> 1504</c:v>
                </c:pt>
                <c:pt idx="5">
                  <c:v> 1505</c:v>
                </c:pt>
                <c:pt idx="6">
                  <c:v> 1506</c:v>
                </c:pt>
                <c:pt idx="7">
                  <c:v> 1507</c:v>
                </c:pt>
                <c:pt idx="8">
                  <c:v> 1508</c:v>
                </c:pt>
                <c:pt idx="9">
                  <c:v> 1509</c:v>
                </c:pt>
                <c:pt idx="10">
                  <c:v> 1510</c:v>
                </c:pt>
                <c:pt idx="11">
                  <c:v> 1511</c:v>
                </c:pt>
                <c:pt idx="12">
                  <c:v> 1512</c:v>
                </c:pt>
                <c:pt idx="13">
                  <c:v> 1513</c:v>
                </c:pt>
                <c:pt idx="14">
                  <c:v> 1514</c:v>
                </c:pt>
                <c:pt idx="15">
                  <c:v> 1515</c:v>
                </c:pt>
                <c:pt idx="16">
                  <c:v> 1516</c:v>
                </c:pt>
                <c:pt idx="17">
                  <c:v> 1517</c:v>
                </c:pt>
                <c:pt idx="18">
                  <c:v> 1518</c:v>
                </c:pt>
                <c:pt idx="19">
                  <c:v> 1519</c:v>
                </c:pt>
                <c:pt idx="20">
                  <c:v> 1520</c:v>
                </c:pt>
                <c:pt idx="21">
                  <c:v> 1521</c:v>
                </c:pt>
                <c:pt idx="22">
                  <c:v> 1522</c:v>
                </c:pt>
                <c:pt idx="23">
                  <c:v> 1523</c:v>
                </c:pt>
                <c:pt idx="24">
                  <c:v> 1524</c:v>
                </c:pt>
                <c:pt idx="25">
                  <c:v> 1525</c:v>
                </c:pt>
                <c:pt idx="26">
                  <c:v> 1526</c:v>
                </c:pt>
                <c:pt idx="27">
                  <c:v> 1527</c:v>
                </c:pt>
                <c:pt idx="28">
                  <c:v> 1528</c:v>
                </c:pt>
                <c:pt idx="29">
                  <c:v> 1529</c:v>
                </c:pt>
                <c:pt idx="30">
                  <c:v> 1530</c:v>
                </c:pt>
                <c:pt idx="31">
                  <c:v> 1531</c:v>
                </c:pt>
                <c:pt idx="32">
                  <c:v> 1532</c:v>
                </c:pt>
                <c:pt idx="33">
                  <c:v> 1533</c:v>
                </c:pt>
                <c:pt idx="34">
                  <c:v> 1534</c:v>
                </c:pt>
                <c:pt idx="35">
                  <c:v> 1535</c:v>
                </c:pt>
                <c:pt idx="36">
                  <c:v> 1536</c:v>
                </c:pt>
                <c:pt idx="37">
                  <c:v> 1537</c:v>
                </c:pt>
                <c:pt idx="38">
                  <c:v> 1538</c:v>
                </c:pt>
                <c:pt idx="39">
                  <c:v> 1539</c:v>
                </c:pt>
                <c:pt idx="40">
                  <c:v> 1540</c:v>
                </c:pt>
                <c:pt idx="41">
                  <c:v> 1541</c:v>
                </c:pt>
                <c:pt idx="42">
                  <c:v> 1542</c:v>
                </c:pt>
                <c:pt idx="43">
                  <c:v> 1543</c:v>
                </c:pt>
                <c:pt idx="44">
                  <c:v> 1544</c:v>
                </c:pt>
                <c:pt idx="45">
                  <c:v> 1545</c:v>
                </c:pt>
                <c:pt idx="46">
                  <c:v> 1546</c:v>
                </c:pt>
                <c:pt idx="47">
                  <c:v> 1547</c:v>
                </c:pt>
                <c:pt idx="48">
                  <c:v> 1548</c:v>
                </c:pt>
                <c:pt idx="49">
                  <c:v> 1549</c:v>
                </c:pt>
                <c:pt idx="50">
                  <c:v> 1550</c:v>
                </c:pt>
                <c:pt idx="51">
                  <c:v> 1551</c:v>
                </c:pt>
                <c:pt idx="52">
                  <c:v> 1552</c:v>
                </c:pt>
                <c:pt idx="53">
                  <c:v> 1553</c:v>
                </c:pt>
                <c:pt idx="54">
                  <c:v> 1554</c:v>
                </c:pt>
                <c:pt idx="55">
                  <c:v> 1555</c:v>
                </c:pt>
                <c:pt idx="56">
                  <c:v> 1556</c:v>
                </c:pt>
                <c:pt idx="57">
                  <c:v> 1557</c:v>
                </c:pt>
                <c:pt idx="58">
                  <c:v> 1558</c:v>
                </c:pt>
                <c:pt idx="59">
                  <c:v> 1559</c:v>
                </c:pt>
                <c:pt idx="60">
                  <c:v> 1560</c:v>
                </c:pt>
                <c:pt idx="61">
                  <c:v> 1561</c:v>
                </c:pt>
                <c:pt idx="62">
                  <c:v> 1562</c:v>
                </c:pt>
                <c:pt idx="63">
                  <c:v> 1563</c:v>
                </c:pt>
                <c:pt idx="64">
                  <c:v> 1564</c:v>
                </c:pt>
                <c:pt idx="65">
                  <c:v> 1565</c:v>
                </c:pt>
                <c:pt idx="66">
                  <c:v> 1566</c:v>
                </c:pt>
                <c:pt idx="67">
                  <c:v> 1567</c:v>
                </c:pt>
                <c:pt idx="68">
                  <c:v> 1568</c:v>
                </c:pt>
                <c:pt idx="69">
                  <c:v> 1569</c:v>
                </c:pt>
                <c:pt idx="70">
                  <c:v> 1570</c:v>
                </c:pt>
                <c:pt idx="71">
                  <c:v> 1571</c:v>
                </c:pt>
                <c:pt idx="72">
                  <c:v> 1572</c:v>
                </c:pt>
                <c:pt idx="73">
                  <c:v> 1573</c:v>
                </c:pt>
                <c:pt idx="74">
                  <c:v> 1574</c:v>
                </c:pt>
                <c:pt idx="75">
                  <c:v> 1575</c:v>
                </c:pt>
                <c:pt idx="76">
                  <c:v> 1576</c:v>
                </c:pt>
                <c:pt idx="77">
                  <c:v> 1577</c:v>
                </c:pt>
                <c:pt idx="78">
                  <c:v> 1578</c:v>
                </c:pt>
                <c:pt idx="79">
                  <c:v> 1579</c:v>
                </c:pt>
                <c:pt idx="80">
                  <c:v> 1580</c:v>
                </c:pt>
                <c:pt idx="81">
                  <c:v> 1581</c:v>
                </c:pt>
                <c:pt idx="82">
                  <c:v> 1582</c:v>
                </c:pt>
                <c:pt idx="83">
                  <c:v> 1583</c:v>
                </c:pt>
                <c:pt idx="84">
                  <c:v> 1584</c:v>
                </c:pt>
                <c:pt idx="85">
                  <c:v> 1585</c:v>
                </c:pt>
                <c:pt idx="86">
                  <c:v> 1586</c:v>
                </c:pt>
                <c:pt idx="87">
                  <c:v> 1587</c:v>
                </c:pt>
                <c:pt idx="88">
                  <c:v> 1588</c:v>
                </c:pt>
                <c:pt idx="89">
                  <c:v> 1589</c:v>
                </c:pt>
                <c:pt idx="90">
                  <c:v> 1590</c:v>
                </c:pt>
                <c:pt idx="91">
                  <c:v> 1591</c:v>
                </c:pt>
                <c:pt idx="92">
                  <c:v> 1592</c:v>
                </c:pt>
                <c:pt idx="93">
                  <c:v> 1593</c:v>
                </c:pt>
                <c:pt idx="94">
                  <c:v> 1594</c:v>
                </c:pt>
                <c:pt idx="95">
                  <c:v> 1595</c:v>
                </c:pt>
                <c:pt idx="96">
                  <c:v> 1596</c:v>
                </c:pt>
                <c:pt idx="97">
                  <c:v> 1597</c:v>
                </c:pt>
                <c:pt idx="98">
                  <c:v> 1598</c:v>
                </c:pt>
                <c:pt idx="99">
                  <c:v> 1599</c:v>
                </c:pt>
                <c:pt idx="100">
                  <c:v> 1600</c:v>
                </c:pt>
                <c:pt idx="101">
                  <c:v> 1601</c:v>
                </c:pt>
                <c:pt idx="102">
                  <c:v> 1602</c:v>
                </c:pt>
                <c:pt idx="103">
                  <c:v> 1603</c:v>
                </c:pt>
                <c:pt idx="104">
                  <c:v> 1604</c:v>
                </c:pt>
                <c:pt idx="105">
                  <c:v> 1605</c:v>
                </c:pt>
                <c:pt idx="106">
                  <c:v> 1606</c:v>
                </c:pt>
                <c:pt idx="107">
                  <c:v> 1607</c:v>
                </c:pt>
                <c:pt idx="108">
                  <c:v> 1608</c:v>
                </c:pt>
                <c:pt idx="109">
                  <c:v> 1609</c:v>
                </c:pt>
                <c:pt idx="110">
                  <c:v> 1610</c:v>
                </c:pt>
                <c:pt idx="111">
                  <c:v> 1611</c:v>
                </c:pt>
                <c:pt idx="112">
                  <c:v> 1612</c:v>
                </c:pt>
                <c:pt idx="113">
                  <c:v> 1613</c:v>
                </c:pt>
                <c:pt idx="114">
                  <c:v> 1614</c:v>
                </c:pt>
                <c:pt idx="115">
                  <c:v> 1615</c:v>
                </c:pt>
                <c:pt idx="116">
                  <c:v> 1616</c:v>
                </c:pt>
                <c:pt idx="117">
                  <c:v> 1617</c:v>
                </c:pt>
                <c:pt idx="118">
                  <c:v> 1618</c:v>
                </c:pt>
                <c:pt idx="119">
                  <c:v> 1619</c:v>
                </c:pt>
                <c:pt idx="120">
                  <c:v> 1620</c:v>
                </c:pt>
                <c:pt idx="121">
                  <c:v> 1621</c:v>
                </c:pt>
                <c:pt idx="122">
                  <c:v> 1622</c:v>
                </c:pt>
                <c:pt idx="123">
                  <c:v> 1623</c:v>
                </c:pt>
                <c:pt idx="124">
                  <c:v> 1624</c:v>
                </c:pt>
                <c:pt idx="125">
                  <c:v> 1625</c:v>
                </c:pt>
                <c:pt idx="126">
                  <c:v> 1626</c:v>
                </c:pt>
                <c:pt idx="127">
                  <c:v> 1627</c:v>
                </c:pt>
                <c:pt idx="128">
                  <c:v> 1628</c:v>
                </c:pt>
                <c:pt idx="129">
                  <c:v> 1629</c:v>
                </c:pt>
                <c:pt idx="130">
                  <c:v> 1630</c:v>
                </c:pt>
                <c:pt idx="131">
                  <c:v> 1631</c:v>
                </c:pt>
                <c:pt idx="132">
                  <c:v> 1632</c:v>
                </c:pt>
                <c:pt idx="133">
                  <c:v> 1633</c:v>
                </c:pt>
                <c:pt idx="134">
                  <c:v> 1634</c:v>
                </c:pt>
                <c:pt idx="135">
                  <c:v> 1635</c:v>
                </c:pt>
                <c:pt idx="136">
                  <c:v> 1636</c:v>
                </c:pt>
                <c:pt idx="137">
                  <c:v> 1637</c:v>
                </c:pt>
                <c:pt idx="138">
                  <c:v> 1638</c:v>
                </c:pt>
                <c:pt idx="139">
                  <c:v> 1639</c:v>
                </c:pt>
                <c:pt idx="140">
                  <c:v> 1640</c:v>
                </c:pt>
                <c:pt idx="141">
                  <c:v> 1641</c:v>
                </c:pt>
                <c:pt idx="142">
                  <c:v> 1642</c:v>
                </c:pt>
                <c:pt idx="143">
                  <c:v> 1643</c:v>
                </c:pt>
                <c:pt idx="144">
                  <c:v> 1644</c:v>
                </c:pt>
                <c:pt idx="145">
                  <c:v> 1645</c:v>
                </c:pt>
                <c:pt idx="146">
                  <c:v> 1646</c:v>
                </c:pt>
                <c:pt idx="147">
                  <c:v> 1647</c:v>
                </c:pt>
                <c:pt idx="148">
                  <c:v> 1648</c:v>
                </c:pt>
                <c:pt idx="149">
                  <c:v> 1649</c:v>
                </c:pt>
                <c:pt idx="150">
                  <c:v> 1650</c:v>
                </c:pt>
              </c:strCache>
            </c:strRef>
          </c:cat>
          <c:val>
            <c:numRef>
              <c:f>'Enter Data 1'!$Q$1503:$Q$1653</c:f>
              <c:numCache>
                <c:formatCode>General</c:formatCode>
                <c:ptCount val="151"/>
              </c:numCache>
            </c:numRef>
          </c:val>
          <c:smooth val="0"/>
          <c:extLst>
            <c:ext xmlns:c16="http://schemas.microsoft.com/office/drawing/2014/chart" uri="{C3380CC4-5D6E-409C-BE32-E72D297353CC}">
              <c16:uniqueId val="{00000009-9F1E-5343-86B8-727A14AC6316}"/>
            </c:ext>
          </c:extLst>
        </c:ser>
        <c:ser>
          <c:idx val="9"/>
          <c:order val="9"/>
          <c:spPr>
            <a:ln w="28575" cap="rnd">
              <a:noFill/>
              <a:round/>
            </a:ln>
            <a:effectLst/>
          </c:spPr>
          <c:marker>
            <c:symbol val="circle"/>
            <c:size val="4"/>
            <c:spPr>
              <a:solidFill>
                <a:schemeClr val="accent6">
                  <a:lumMod val="75000"/>
                </a:schemeClr>
              </a:solidFill>
              <a:ln w="3175">
                <a:noFill/>
              </a:ln>
              <a:effectLst/>
            </c:spPr>
          </c:marker>
          <c:cat>
            <c:strRef>
              <c:f>'Enter Data 1'!$B$1503:$C$1653</c:f>
              <c:strCache>
                <c:ptCount val="151"/>
                <c:pt idx="0">
                  <c:v> 1500</c:v>
                </c:pt>
                <c:pt idx="1">
                  <c:v> 1501</c:v>
                </c:pt>
                <c:pt idx="2">
                  <c:v> 1502</c:v>
                </c:pt>
                <c:pt idx="3">
                  <c:v> 1503</c:v>
                </c:pt>
                <c:pt idx="4">
                  <c:v> 1504</c:v>
                </c:pt>
                <c:pt idx="5">
                  <c:v> 1505</c:v>
                </c:pt>
                <c:pt idx="6">
                  <c:v> 1506</c:v>
                </c:pt>
                <c:pt idx="7">
                  <c:v> 1507</c:v>
                </c:pt>
                <c:pt idx="8">
                  <c:v> 1508</c:v>
                </c:pt>
                <c:pt idx="9">
                  <c:v> 1509</c:v>
                </c:pt>
                <c:pt idx="10">
                  <c:v> 1510</c:v>
                </c:pt>
                <c:pt idx="11">
                  <c:v> 1511</c:v>
                </c:pt>
                <c:pt idx="12">
                  <c:v> 1512</c:v>
                </c:pt>
                <c:pt idx="13">
                  <c:v> 1513</c:v>
                </c:pt>
                <c:pt idx="14">
                  <c:v> 1514</c:v>
                </c:pt>
                <c:pt idx="15">
                  <c:v> 1515</c:v>
                </c:pt>
                <c:pt idx="16">
                  <c:v> 1516</c:v>
                </c:pt>
                <c:pt idx="17">
                  <c:v> 1517</c:v>
                </c:pt>
                <c:pt idx="18">
                  <c:v> 1518</c:v>
                </c:pt>
                <c:pt idx="19">
                  <c:v> 1519</c:v>
                </c:pt>
                <c:pt idx="20">
                  <c:v> 1520</c:v>
                </c:pt>
                <c:pt idx="21">
                  <c:v> 1521</c:v>
                </c:pt>
                <c:pt idx="22">
                  <c:v> 1522</c:v>
                </c:pt>
                <c:pt idx="23">
                  <c:v> 1523</c:v>
                </c:pt>
                <c:pt idx="24">
                  <c:v> 1524</c:v>
                </c:pt>
                <c:pt idx="25">
                  <c:v> 1525</c:v>
                </c:pt>
                <c:pt idx="26">
                  <c:v> 1526</c:v>
                </c:pt>
                <c:pt idx="27">
                  <c:v> 1527</c:v>
                </c:pt>
                <c:pt idx="28">
                  <c:v> 1528</c:v>
                </c:pt>
                <c:pt idx="29">
                  <c:v> 1529</c:v>
                </c:pt>
                <c:pt idx="30">
                  <c:v> 1530</c:v>
                </c:pt>
                <c:pt idx="31">
                  <c:v> 1531</c:v>
                </c:pt>
                <c:pt idx="32">
                  <c:v> 1532</c:v>
                </c:pt>
                <c:pt idx="33">
                  <c:v> 1533</c:v>
                </c:pt>
                <c:pt idx="34">
                  <c:v> 1534</c:v>
                </c:pt>
                <c:pt idx="35">
                  <c:v> 1535</c:v>
                </c:pt>
                <c:pt idx="36">
                  <c:v> 1536</c:v>
                </c:pt>
                <c:pt idx="37">
                  <c:v> 1537</c:v>
                </c:pt>
                <c:pt idx="38">
                  <c:v> 1538</c:v>
                </c:pt>
                <c:pt idx="39">
                  <c:v> 1539</c:v>
                </c:pt>
                <c:pt idx="40">
                  <c:v> 1540</c:v>
                </c:pt>
                <c:pt idx="41">
                  <c:v> 1541</c:v>
                </c:pt>
                <c:pt idx="42">
                  <c:v> 1542</c:v>
                </c:pt>
                <c:pt idx="43">
                  <c:v> 1543</c:v>
                </c:pt>
                <c:pt idx="44">
                  <c:v> 1544</c:v>
                </c:pt>
                <c:pt idx="45">
                  <c:v> 1545</c:v>
                </c:pt>
                <c:pt idx="46">
                  <c:v> 1546</c:v>
                </c:pt>
                <c:pt idx="47">
                  <c:v> 1547</c:v>
                </c:pt>
                <c:pt idx="48">
                  <c:v> 1548</c:v>
                </c:pt>
                <c:pt idx="49">
                  <c:v> 1549</c:v>
                </c:pt>
                <c:pt idx="50">
                  <c:v> 1550</c:v>
                </c:pt>
                <c:pt idx="51">
                  <c:v> 1551</c:v>
                </c:pt>
                <c:pt idx="52">
                  <c:v> 1552</c:v>
                </c:pt>
                <c:pt idx="53">
                  <c:v> 1553</c:v>
                </c:pt>
                <c:pt idx="54">
                  <c:v> 1554</c:v>
                </c:pt>
                <c:pt idx="55">
                  <c:v> 1555</c:v>
                </c:pt>
                <c:pt idx="56">
                  <c:v> 1556</c:v>
                </c:pt>
                <c:pt idx="57">
                  <c:v> 1557</c:v>
                </c:pt>
                <c:pt idx="58">
                  <c:v> 1558</c:v>
                </c:pt>
                <c:pt idx="59">
                  <c:v> 1559</c:v>
                </c:pt>
                <c:pt idx="60">
                  <c:v> 1560</c:v>
                </c:pt>
                <c:pt idx="61">
                  <c:v> 1561</c:v>
                </c:pt>
                <c:pt idx="62">
                  <c:v> 1562</c:v>
                </c:pt>
                <c:pt idx="63">
                  <c:v> 1563</c:v>
                </c:pt>
                <c:pt idx="64">
                  <c:v> 1564</c:v>
                </c:pt>
                <c:pt idx="65">
                  <c:v> 1565</c:v>
                </c:pt>
                <c:pt idx="66">
                  <c:v> 1566</c:v>
                </c:pt>
                <c:pt idx="67">
                  <c:v> 1567</c:v>
                </c:pt>
                <c:pt idx="68">
                  <c:v> 1568</c:v>
                </c:pt>
                <c:pt idx="69">
                  <c:v> 1569</c:v>
                </c:pt>
                <c:pt idx="70">
                  <c:v> 1570</c:v>
                </c:pt>
                <c:pt idx="71">
                  <c:v> 1571</c:v>
                </c:pt>
                <c:pt idx="72">
                  <c:v> 1572</c:v>
                </c:pt>
                <c:pt idx="73">
                  <c:v> 1573</c:v>
                </c:pt>
                <c:pt idx="74">
                  <c:v> 1574</c:v>
                </c:pt>
                <c:pt idx="75">
                  <c:v> 1575</c:v>
                </c:pt>
                <c:pt idx="76">
                  <c:v> 1576</c:v>
                </c:pt>
                <c:pt idx="77">
                  <c:v> 1577</c:v>
                </c:pt>
                <c:pt idx="78">
                  <c:v> 1578</c:v>
                </c:pt>
                <c:pt idx="79">
                  <c:v> 1579</c:v>
                </c:pt>
                <c:pt idx="80">
                  <c:v> 1580</c:v>
                </c:pt>
                <c:pt idx="81">
                  <c:v> 1581</c:v>
                </c:pt>
                <c:pt idx="82">
                  <c:v> 1582</c:v>
                </c:pt>
                <c:pt idx="83">
                  <c:v> 1583</c:v>
                </c:pt>
                <c:pt idx="84">
                  <c:v> 1584</c:v>
                </c:pt>
                <c:pt idx="85">
                  <c:v> 1585</c:v>
                </c:pt>
                <c:pt idx="86">
                  <c:v> 1586</c:v>
                </c:pt>
                <c:pt idx="87">
                  <c:v> 1587</c:v>
                </c:pt>
                <c:pt idx="88">
                  <c:v> 1588</c:v>
                </c:pt>
                <c:pt idx="89">
                  <c:v> 1589</c:v>
                </c:pt>
                <c:pt idx="90">
                  <c:v> 1590</c:v>
                </c:pt>
                <c:pt idx="91">
                  <c:v> 1591</c:v>
                </c:pt>
                <c:pt idx="92">
                  <c:v> 1592</c:v>
                </c:pt>
                <c:pt idx="93">
                  <c:v> 1593</c:v>
                </c:pt>
                <c:pt idx="94">
                  <c:v> 1594</c:v>
                </c:pt>
                <c:pt idx="95">
                  <c:v> 1595</c:v>
                </c:pt>
                <c:pt idx="96">
                  <c:v> 1596</c:v>
                </c:pt>
                <c:pt idx="97">
                  <c:v> 1597</c:v>
                </c:pt>
                <c:pt idx="98">
                  <c:v> 1598</c:v>
                </c:pt>
                <c:pt idx="99">
                  <c:v> 1599</c:v>
                </c:pt>
                <c:pt idx="100">
                  <c:v> 1600</c:v>
                </c:pt>
                <c:pt idx="101">
                  <c:v> 1601</c:v>
                </c:pt>
                <c:pt idx="102">
                  <c:v> 1602</c:v>
                </c:pt>
                <c:pt idx="103">
                  <c:v> 1603</c:v>
                </c:pt>
                <c:pt idx="104">
                  <c:v> 1604</c:v>
                </c:pt>
                <c:pt idx="105">
                  <c:v> 1605</c:v>
                </c:pt>
                <c:pt idx="106">
                  <c:v> 1606</c:v>
                </c:pt>
                <c:pt idx="107">
                  <c:v> 1607</c:v>
                </c:pt>
                <c:pt idx="108">
                  <c:v> 1608</c:v>
                </c:pt>
                <c:pt idx="109">
                  <c:v> 1609</c:v>
                </c:pt>
                <c:pt idx="110">
                  <c:v> 1610</c:v>
                </c:pt>
                <c:pt idx="111">
                  <c:v> 1611</c:v>
                </c:pt>
                <c:pt idx="112">
                  <c:v> 1612</c:v>
                </c:pt>
                <c:pt idx="113">
                  <c:v> 1613</c:v>
                </c:pt>
                <c:pt idx="114">
                  <c:v> 1614</c:v>
                </c:pt>
                <c:pt idx="115">
                  <c:v> 1615</c:v>
                </c:pt>
                <c:pt idx="116">
                  <c:v> 1616</c:v>
                </c:pt>
                <c:pt idx="117">
                  <c:v> 1617</c:v>
                </c:pt>
                <c:pt idx="118">
                  <c:v> 1618</c:v>
                </c:pt>
                <c:pt idx="119">
                  <c:v> 1619</c:v>
                </c:pt>
                <c:pt idx="120">
                  <c:v> 1620</c:v>
                </c:pt>
                <c:pt idx="121">
                  <c:v> 1621</c:v>
                </c:pt>
                <c:pt idx="122">
                  <c:v> 1622</c:v>
                </c:pt>
                <c:pt idx="123">
                  <c:v> 1623</c:v>
                </c:pt>
                <c:pt idx="124">
                  <c:v> 1624</c:v>
                </c:pt>
                <c:pt idx="125">
                  <c:v> 1625</c:v>
                </c:pt>
                <c:pt idx="126">
                  <c:v> 1626</c:v>
                </c:pt>
                <c:pt idx="127">
                  <c:v> 1627</c:v>
                </c:pt>
                <c:pt idx="128">
                  <c:v> 1628</c:v>
                </c:pt>
                <c:pt idx="129">
                  <c:v> 1629</c:v>
                </c:pt>
                <c:pt idx="130">
                  <c:v> 1630</c:v>
                </c:pt>
                <c:pt idx="131">
                  <c:v> 1631</c:v>
                </c:pt>
                <c:pt idx="132">
                  <c:v> 1632</c:v>
                </c:pt>
                <c:pt idx="133">
                  <c:v> 1633</c:v>
                </c:pt>
                <c:pt idx="134">
                  <c:v> 1634</c:v>
                </c:pt>
                <c:pt idx="135">
                  <c:v> 1635</c:v>
                </c:pt>
                <c:pt idx="136">
                  <c:v> 1636</c:v>
                </c:pt>
                <c:pt idx="137">
                  <c:v> 1637</c:v>
                </c:pt>
                <c:pt idx="138">
                  <c:v> 1638</c:v>
                </c:pt>
                <c:pt idx="139">
                  <c:v> 1639</c:v>
                </c:pt>
                <c:pt idx="140">
                  <c:v> 1640</c:v>
                </c:pt>
                <c:pt idx="141">
                  <c:v> 1641</c:v>
                </c:pt>
                <c:pt idx="142">
                  <c:v> 1642</c:v>
                </c:pt>
                <c:pt idx="143">
                  <c:v> 1643</c:v>
                </c:pt>
                <c:pt idx="144">
                  <c:v> 1644</c:v>
                </c:pt>
                <c:pt idx="145">
                  <c:v> 1645</c:v>
                </c:pt>
                <c:pt idx="146">
                  <c:v> 1646</c:v>
                </c:pt>
                <c:pt idx="147">
                  <c:v> 1647</c:v>
                </c:pt>
                <c:pt idx="148">
                  <c:v> 1648</c:v>
                </c:pt>
                <c:pt idx="149">
                  <c:v> 1649</c:v>
                </c:pt>
                <c:pt idx="150">
                  <c:v> 1650</c:v>
                </c:pt>
              </c:strCache>
            </c:strRef>
          </c:cat>
          <c:val>
            <c:numRef>
              <c:f>'Enter Data 1'!$R$1503:$R$1653</c:f>
              <c:numCache>
                <c:formatCode>General</c:formatCode>
                <c:ptCount val="151"/>
              </c:numCache>
            </c:numRef>
          </c:val>
          <c:smooth val="0"/>
          <c:extLst>
            <c:ext xmlns:c16="http://schemas.microsoft.com/office/drawing/2014/chart" uri="{C3380CC4-5D6E-409C-BE32-E72D297353CC}">
              <c16:uniqueId val="{0000000A-9F1E-5343-86B8-727A14AC6316}"/>
            </c:ext>
          </c:extLst>
        </c:ser>
        <c:ser>
          <c:idx val="10"/>
          <c:order val="10"/>
          <c:spPr>
            <a:ln w="28575" cap="rnd">
              <a:noFill/>
              <a:round/>
            </a:ln>
            <a:effectLst/>
          </c:spPr>
          <c:marker>
            <c:symbol val="circle"/>
            <c:size val="4"/>
            <c:spPr>
              <a:noFill/>
              <a:ln w="3175">
                <a:solidFill>
                  <a:schemeClr val="accent6">
                    <a:lumMod val="75000"/>
                  </a:schemeClr>
                </a:solidFill>
              </a:ln>
              <a:effectLst/>
            </c:spPr>
          </c:marker>
          <c:cat>
            <c:strRef>
              <c:f>'Enter Data 1'!$B$1503:$C$1653</c:f>
              <c:strCache>
                <c:ptCount val="151"/>
                <c:pt idx="0">
                  <c:v> 1500</c:v>
                </c:pt>
                <c:pt idx="1">
                  <c:v> 1501</c:v>
                </c:pt>
                <c:pt idx="2">
                  <c:v> 1502</c:v>
                </c:pt>
                <c:pt idx="3">
                  <c:v> 1503</c:v>
                </c:pt>
                <c:pt idx="4">
                  <c:v> 1504</c:v>
                </c:pt>
                <c:pt idx="5">
                  <c:v> 1505</c:v>
                </c:pt>
                <c:pt idx="6">
                  <c:v> 1506</c:v>
                </c:pt>
                <c:pt idx="7">
                  <c:v> 1507</c:v>
                </c:pt>
                <c:pt idx="8">
                  <c:v> 1508</c:v>
                </c:pt>
                <c:pt idx="9">
                  <c:v> 1509</c:v>
                </c:pt>
                <c:pt idx="10">
                  <c:v> 1510</c:v>
                </c:pt>
                <c:pt idx="11">
                  <c:v> 1511</c:v>
                </c:pt>
                <c:pt idx="12">
                  <c:v> 1512</c:v>
                </c:pt>
                <c:pt idx="13">
                  <c:v> 1513</c:v>
                </c:pt>
                <c:pt idx="14">
                  <c:v> 1514</c:v>
                </c:pt>
                <c:pt idx="15">
                  <c:v> 1515</c:v>
                </c:pt>
                <c:pt idx="16">
                  <c:v> 1516</c:v>
                </c:pt>
                <c:pt idx="17">
                  <c:v> 1517</c:v>
                </c:pt>
                <c:pt idx="18">
                  <c:v> 1518</c:v>
                </c:pt>
                <c:pt idx="19">
                  <c:v> 1519</c:v>
                </c:pt>
                <c:pt idx="20">
                  <c:v> 1520</c:v>
                </c:pt>
                <c:pt idx="21">
                  <c:v> 1521</c:v>
                </c:pt>
                <c:pt idx="22">
                  <c:v> 1522</c:v>
                </c:pt>
                <c:pt idx="23">
                  <c:v> 1523</c:v>
                </c:pt>
                <c:pt idx="24">
                  <c:v> 1524</c:v>
                </c:pt>
                <c:pt idx="25">
                  <c:v> 1525</c:v>
                </c:pt>
                <c:pt idx="26">
                  <c:v> 1526</c:v>
                </c:pt>
                <c:pt idx="27">
                  <c:v> 1527</c:v>
                </c:pt>
                <c:pt idx="28">
                  <c:v> 1528</c:v>
                </c:pt>
                <c:pt idx="29">
                  <c:v> 1529</c:v>
                </c:pt>
                <c:pt idx="30">
                  <c:v> 1530</c:v>
                </c:pt>
                <c:pt idx="31">
                  <c:v> 1531</c:v>
                </c:pt>
                <c:pt idx="32">
                  <c:v> 1532</c:v>
                </c:pt>
                <c:pt idx="33">
                  <c:v> 1533</c:v>
                </c:pt>
                <c:pt idx="34">
                  <c:v> 1534</c:v>
                </c:pt>
                <c:pt idx="35">
                  <c:v> 1535</c:v>
                </c:pt>
                <c:pt idx="36">
                  <c:v> 1536</c:v>
                </c:pt>
                <c:pt idx="37">
                  <c:v> 1537</c:v>
                </c:pt>
                <c:pt idx="38">
                  <c:v> 1538</c:v>
                </c:pt>
                <c:pt idx="39">
                  <c:v> 1539</c:v>
                </c:pt>
                <c:pt idx="40">
                  <c:v> 1540</c:v>
                </c:pt>
                <c:pt idx="41">
                  <c:v> 1541</c:v>
                </c:pt>
                <c:pt idx="42">
                  <c:v> 1542</c:v>
                </c:pt>
                <c:pt idx="43">
                  <c:v> 1543</c:v>
                </c:pt>
                <c:pt idx="44">
                  <c:v> 1544</c:v>
                </c:pt>
                <c:pt idx="45">
                  <c:v> 1545</c:v>
                </c:pt>
                <c:pt idx="46">
                  <c:v> 1546</c:v>
                </c:pt>
                <c:pt idx="47">
                  <c:v> 1547</c:v>
                </c:pt>
                <c:pt idx="48">
                  <c:v> 1548</c:v>
                </c:pt>
                <c:pt idx="49">
                  <c:v> 1549</c:v>
                </c:pt>
                <c:pt idx="50">
                  <c:v> 1550</c:v>
                </c:pt>
                <c:pt idx="51">
                  <c:v> 1551</c:v>
                </c:pt>
                <c:pt idx="52">
                  <c:v> 1552</c:v>
                </c:pt>
                <c:pt idx="53">
                  <c:v> 1553</c:v>
                </c:pt>
                <c:pt idx="54">
                  <c:v> 1554</c:v>
                </c:pt>
                <c:pt idx="55">
                  <c:v> 1555</c:v>
                </c:pt>
                <c:pt idx="56">
                  <c:v> 1556</c:v>
                </c:pt>
                <c:pt idx="57">
                  <c:v> 1557</c:v>
                </c:pt>
                <c:pt idx="58">
                  <c:v> 1558</c:v>
                </c:pt>
                <c:pt idx="59">
                  <c:v> 1559</c:v>
                </c:pt>
                <c:pt idx="60">
                  <c:v> 1560</c:v>
                </c:pt>
                <c:pt idx="61">
                  <c:v> 1561</c:v>
                </c:pt>
                <c:pt idx="62">
                  <c:v> 1562</c:v>
                </c:pt>
                <c:pt idx="63">
                  <c:v> 1563</c:v>
                </c:pt>
                <c:pt idx="64">
                  <c:v> 1564</c:v>
                </c:pt>
                <c:pt idx="65">
                  <c:v> 1565</c:v>
                </c:pt>
                <c:pt idx="66">
                  <c:v> 1566</c:v>
                </c:pt>
                <c:pt idx="67">
                  <c:v> 1567</c:v>
                </c:pt>
                <c:pt idx="68">
                  <c:v> 1568</c:v>
                </c:pt>
                <c:pt idx="69">
                  <c:v> 1569</c:v>
                </c:pt>
                <c:pt idx="70">
                  <c:v> 1570</c:v>
                </c:pt>
                <c:pt idx="71">
                  <c:v> 1571</c:v>
                </c:pt>
                <c:pt idx="72">
                  <c:v> 1572</c:v>
                </c:pt>
                <c:pt idx="73">
                  <c:v> 1573</c:v>
                </c:pt>
                <c:pt idx="74">
                  <c:v> 1574</c:v>
                </c:pt>
                <c:pt idx="75">
                  <c:v> 1575</c:v>
                </c:pt>
                <c:pt idx="76">
                  <c:v> 1576</c:v>
                </c:pt>
                <c:pt idx="77">
                  <c:v> 1577</c:v>
                </c:pt>
                <c:pt idx="78">
                  <c:v> 1578</c:v>
                </c:pt>
                <c:pt idx="79">
                  <c:v> 1579</c:v>
                </c:pt>
                <c:pt idx="80">
                  <c:v> 1580</c:v>
                </c:pt>
                <c:pt idx="81">
                  <c:v> 1581</c:v>
                </c:pt>
                <c:pt idx="82">
                  <c:v> 1582</c:v>
                </c:pt>
                <c:pt idx="83">
                  <c:v> 1583</c:v>
                </c:pt>
                <c:pt idx="84">
                  <c:v> 1584</c:v>
                </c:pt>
                <c:pt idx="85">
                  <c:v> 1585</c:v>
                </c:pt>
                <c:pt idx="86">
                  <c:v> 1586</c:v>
                </c:pt>
                <c:pt idx="87">
                  <c:v> 1587</c:v>
                </c:pt>
                <c:pt idx="88">
                  <c:v> 1588</c:v>
                </c:pt>
                <c:pt idx="89">
                  <c:v> 1589</c:v>
                </c:pt>
                <c:pt idx="90">
                  <c:v> 1590</c:v>
                </c:pt>
                <c:pt idx="91">
                  <c:v> 1591</c:v>
                </c:pt>
                <c:pt idx="92">
                  <c:v> 1592</c:v>
                </c:pt>
                <c:pt idx="93">
                  <c:v> 1593</c:v>
                </c:pt>
                <c:pt idx="94">
                  <c:v> 1594</c:v>
                </c:pt>
                <c:pt idx="95">
                  <c:v> 1595</c:v>
                </c:pt>
                <c:pt idx="96">
                  <c:v> 1596</c:v>
                </c:pt>
                <c:pt idx="97">
                  <c:v> 1597</c:v>
                </c:pt>
                <c:pt idx="98">
                  <c:v> 1598</c:v>
                </c:pt>
                <c:pt idx="99">
                  <c:v> 1599</c:v>
                </c:pt>
                <c:pt idx="100">
                  <c:v> 1600</c:v>
                </c:pt>
                <c:pt idx="101">
                  <c:v> 1601</c:v>
                </c:pt>
                <c:pt idx="102">
                  <c:v> 1602</c:v>
                </c:pt>
                <c:pt idx="103">
                  <c:v> 1603</c:v>
                </c:pt>
                <c:pt idx="104">
                  <c:v> 1604</c:v>
                </c:pt>
                <c:pt idx="105">
                  <c:v> 1605</c:v>
                </c:pt>
                <c:pt idx="106">
                  <c:v> 1606</c:v>
                </c:pt>
                <c:pt idx="107">
                  <c:v> 1607</c:v>
                </c:pt>
                <c:pt idx="108">
                  <c:v> 1608</c:v>
                </c:pt>
                <c:pt idx="109">
                  <c:v> 1609</c:v>
                </c:pt>
                <c:pt idx="110">
                  <c:v> 1610</c:v>
                </c:pt>
                <c:pt idx="111">
                  <c:v> 1611</c:v>
                </c:pt>
                <c:pt idx="112">
                  <c:v> 1612</c:v>
                </c:pt>
                <c:pt idx="113">
                  <c:v> 1613</c:v>
                </c:pt>
                <c:pt idx="114">
                  <c:v> 1614</c:v>
                </c:pt>
                <c:pt idx="115">
                  <c:v> 1615</c:v>
                </c:pt>
                <c:pt idx="116">
                  <c:v> 1616</c:v>
                </c:pt>
                <c:pt idx="117">
                  <c:v> 1617</c:v>
                </c:pt>
                <c:pt idx="118">
                  <c:v> 1618</c:v>
                </c:pt>
                <c:pt idx="119">
                  <c:v> 1619</c:v>
                </c:pt>
                <c:pt idx="120">
                  <c:v> 1620</c:v>
                </c:pt>
                <c:pt idx="121">
                  <c:v> 1621</c:v>
                </c:pt>
                <c:pt idx="122">
                  <c:v> 1622</c:v>
                </c:pt>
                <c:pt idx="123">
                  <c:v> 1623</c:v>
                </c:pt>
                <c:pt idx="124">
                  <c:v> 1624</c:v>
                </c:pt>
                <c:pt idx="125">
                  <c:v> 1625</c:v>
                </c:pt>
                <c:pt idx="126">
                  <c:v> 1626</c:v>
                </c:pt>
                <c:pt idx="127">
                  <c:v> 1627</c:v>
                </c:pt>
                <c:pt idx="128">
                  <c:v> 1628</c:v>
                </c:pt>
                <c:pt idx="129">
                  <c:v> 1629</c:v>
                </c:pt>
                <c:pt idx="130">
                  <c:v> 1630</c:v>
                </c:pt>
                <c:pt idx="131">
                  <c:v> 1631</c:v>
                </c:pt>
                <c:pt idx="132">
                  <c:v> 1632</c:v>
                </c:pt>
                <c:pt idx="133">
                  <c:v> 1633</c:v>
                </c:pt>
                <c:pt idx="134">
                  <c:v> 1634</c:v>
                </c:pt>
                <c:pt idx="135">
                  <c:v> 1635</c:v>
                </c:pt>
                <c:pt idx="136">
                  <c:v> 1636</c:v>
                </c:pt>
                <c:pt idx="137">
                  <c:v> 1637</c:v>
                </c:pt>
                <c:pt idx="138">
                  <c:v> 1638</c:v>
                </c:pt>
                <c:pt idx="139">
                  <c:v> 1639</c:v>
                </c:pt>
                <c:pt idx="140">
                  <c:v> 1640</c:v>
                </c:pt>
                <c:pt idx="141">
                  <c:v> 1641</c:v>
                </c:pt>
                <c:pt idx="142">
                  <c:v> 1642</c:v>
                </c:pt>
                <c:pt idx="143">
                  <c:v> 1643</c:v>
                </c:pt>
                <c:pt idx="144">
                  <c:v> 1644</c:v>
                </c:pt>
                <c:pt idx="145">
                  <c:v> 1645</c:v>
                </c:pt>
                <c:pt idx="146">
                  <c:v> 1646</c:v>
                </c:pt>
                <c:pt idx="147">
                  <c:v> 1647</c:v>
                </c:pt>
                <c:pt idx="148">
                  <c:v> 1648</c:v>
                </c:pt>
                <c:pt idx="149">
                  <c:v> 1649</c:v>
                </c:pt>
                <c:pt idx="150">
                  <c:v> 1650</c:v>
                </c:pt>
              </c:strCache>
            </c:strRef>
          </c:cat>
          <c:val>
            <c:numRef>
              <c:f>'Enter Data 1'!$S$1503:$S$1653</c:f>
              <c:numCache>
                <c:formatCode>General</c:formatCode>
                <c:ptCount val="151"/>
              </c:numCache>
            </c:numRef>
          </c:val>
          <c:smooth val="0"/>
          <c:extLst>
            <c:ext xmlns:c16="http://schemas.microsoft.com/office/drawing/2014/chart" uri="{C3380CC4-5D6E-409C-BE32-E72D297353CC}">
              <c16:uniqueId val="{0000000B-9F1E-5343-86B8-727A14AC6316}"/>
            </c:ext>
          </c:extLst>
        </c:ser>
        <c:ser>
          <c:idx val="11"/>
          <c:order val="11"/>
          <c:spPr>
            <a:ln w="28575" cap="rnd">
              <a:noFill/>
              <a:round/>
            </a:ln>
            <a:effectLst/>
          </c:spPr>
          <c:marker>
            <c:symbol val="circle"/>
            <c:size val="4"/>
            <c:spPr>
              <a:solidFill>
                <a:schemeClr val="accent6">
                  <a:lumMod val="75000"/>
                </a:schemeClr>
              </a:solidFill>
              <a:ln w="3175">
                <a:solidFill>
                  <a:schemeClr val="accent6">
                    <a:lumMod val="75000"/>
                  </a:schemeClr>
                </a:solidFill>
              </a:ln>
              <a:effectLst/>
            </c:spPr>
          </c:marker>
          <c:cat>
            <c:strRef>
              <c:f>'Enter Data 1'!$B$1503:$C$1653</c:f>
              <c:strCache>
                <c:ptCount val="151"/>
                <c:pt idx="0">
                  <c:v> 1500</c:v>
                </c:pt>
                <c:pt idx="1">
                  <c:v> 1501</c:v>
                </c:pt>
                <c:pt idx="2">
                  <c:v> 1502</c:v>
                </c:pt>
                <c:pt idx="3">
                  <c:v> 1503</c:v>
                </c:pt>
                <c:pt idx="4">
                  <c:v> 1504</c:v>
                </c:pt>
                <c:pt idx="5">
                  <c:v> 1505</c:v>
                </c:pt>
                <c:pt idx="6">
                  <c:v> 1506</c:v>
                </c:pt>
                <c:pt idx="7">
                  <c:v> 1507</c:v>
                </c:pt>
                <c:pt idx="8">
                  <c:v> 1508</c:v>
                </c:pt>
                <c:pt idx="9">
                  <c:v> 1509</c:v>
                </c:pt>
                <c:pt idx="10">
                  <c:v> 1510</c:v>
                </c:pt>
                <c:pt idx="11">
                  <c:v> 1511</c:v>
                </c:pt>
                <c:pt idx="12">
                  <c:v> 1512</c:v>
                </c:pt>
                <c:pt idx="13">
                  <c:v> 1513</c:v>
                </c:pt>
                <c:pt idx="14">
                  <c:v> 1514</c:v>
                </c:pt>
                <c:pt idx="15">
                  <c:v> 1515</c:v>
                </c:pt>
                <c:pt idx="16">
                  <c:v> 1516</c:v>
                </c:pt>
                <c:pt idx="17">
                  <c:v> 1517</c:v>
                </c:pt>
                <c:pt idx="18">
                  <c:v> 1518</c:v>
                </c:pt>
                <c:pt idx="19">
                  <c:v> 1519</c:v>
                </c:pt>
                <c:pt idx="20">
                  <c:v> 1520</c:v>
                </c:pt>
                <c:pt idx="21">
                  <c:v> 1521</c:v>
                </c:pt>
                <c:pt idx="22">
                  <c:v> 1522</c:v>
                </c:pt>
                <c:pt idx="23">
                  <c:v> 1523</c:v>
                </c:pt>
                <c:pt idx="24">
                  <c:v> 1524</c:v>
                </c:pt>
                <c:pt idx="25">
                  <c:v> 1525</c:v>
                </c:pt>
                <c:pt idx="26">
                  <c:v> 1526</c:v>
                </c:pt>
                <c:pt idx="27">
                  <c:v> 1527</c:v>
                </c:pt>
                <c:pt idx="28">
                  <c:v> 1528</c:v>
                </c:pt>
                <c:pt idx="29">
                  <c:v> 1529</c:v>
                </c:pt>
                <c:pt idx="30">
                  <c:v> 1530</c:v>
                </c:pt>
                <c:pt idx="31">
                  <c:v> 1531</c:v>
                </c:pt>
                <c:pt idx="32">
                  <c:v> 1532</c:v>
                </c:pt>
                <c:pt idx="33">
                  <c:v> 1533</c:v>
                </c:pt>
                <c:pt idx="34">
                  <c:v> 1534</c:v>
                </c:pt>
                <c:pt idx="35">
                  <c:v> 1535</c:v>
                </c:pt>
                <c:pt idx="36">
                  <c:v> 1536</c:v>
                </c:pt>
                <c:pt idx="37">
                  <c:v> 1537</c:v>
                </c:pt>
                <c:pt idx="38">
                  <c:v> 1538</c:v>
                </c:pt>
                <c:pt idx="39">
                  <c:v> 1539</c:v>
                </c:pt>
                <c:pt idx="40">
                  <c:v> 1540</c:v>
                </c:pt>
                <c:pt idx="41">
                  <c:v> 1541</c:v>
                </c:pt>
                <c:pt idx="42">
                  <c:v> 1542</c:v>
                </c:pt>
                <c:pt idx="43">
                  <c:v> 1543</c:v>
                </c:pt>
                <c:pt idx="44">
                  <c:v> 1544</c:v>
                </c:pt>
                <c:pt idx="45">
                  <c:v> 1545</c:v>
                </c:pt>
                <c:pt idx="46">
                  <c:v> 1546</c:v>
                </c:pt>
                <c:pt idx="47">
                  <c:v> 1547</c:v>
                </c:pt>
                <c:pt idx="48">
                  <c:v> 1548</c:v>
                </c:pt>
                <c:pt idx="49">
                  <c:v> 1549</c:v>
                </c:pt>
                <c:pt idx="50">
                  <c:v> 1550</c:v>
                </c:pt>
                <c:pt idx="51">
                  <c:v> 1551</c:v>
                </c:pt>
                <c:pt idx="52">
                  <c:v> 1552</c:v>
                </c:pt>
                <c:pt idx="53">
                  <c:v> 1553</c:v>
                </c:pt>
                <c:pt idx="54">
                  <c:v> 1554</c:v>
                </c:pt>
                <c:pt idx="55">
                  <c:v> 1555</c:v>
                </c:pt>
                <c:pt idx="56">
                  <c:v> 1556</c:v>
                </c:pt>
                <c:pt idx="57">
                  <c:v> 1557</c:v>
                </c:pt>
                <c:pt idx="58">
                  <c:v> 1558</c:v>
                </c:pt>
                <c:pt idx="59">
                  <c:v> 1559</c:v>
                </c:pt>
                <c:pt idx="60">
                  <c:v> 1560</c:v>
                </c:pt>
                <c:pt idx="61">
                  <c:v> 1561</c:v>
                </c:pt>
                <c:pt idx="62">
                  <c:v> 1562</c:v>
                </c:pt>
                <c:pt idx="63">
                  <c:v> 1563</c:v>
                </c:pt>
                <c:pt idx="64">
                  <c:v> 1564</c:v>
                </c:pt>
                <c:pt idx="65">
                  <c:v> 1565</c:v>
                </c:pt>
                <c:pt idx="66">
                  <c:v> 1566</c:v>
                </c:pt>
                <c:pt idx="67">
                  <c:v> 1567</c:v>
                </c:pt>
                <c:pt idx="68">
                  <c:v> 1568</c:v>
                </c:pt>
                <c:pt idx="69">
                  <c:v> 1569</c:v>
                </c:pt>
                <c:pt idx="70">
                  <c:v> 1570</c:v>
                </c:pt>
                <c:pt idx="71">
                  <c:v> 1571</c:v>
                </c:pt>
                <c:pt idx="72">
                  <c:v> 1572</c:v>
                </c:pt>
                <c:pt idx="73">
                  <c:v> 1573</c:v>
                </c:pt>
                <c:pt idx="74">
                  <c:v> 1574</c:v>
                </c:pt>
                <c:pt idx="75">
                  <c:v> 1575</c:v>
                </c:pt>
                <c:pt idx="76">
                  <c:v> 1576</c:v>
                </c:pt>
                <c:pt idx="77">
                  <c:v> 1577</c:v>
                </c:pt>
                <c:pt idx="78">
                  <c:v> 1578</c:v>
                </c:pt>
                <c:pt idx="79">
                  <c:v> 1579</c:v>
                </c:pt>
                <c:pt idx="80">
                  <c:v> 1580</c:v>
                </c:pt>
                <c:pt idx="81">
                  <c:v> 1581</c:v>
                </c:pt>
                <c:pt idx="82">
                  <c:v> 1582</c:v>
                </c:pt>
                <c:pt idx="83">
                  <c:v> 1583</c:v>
                </c:pt>
                <c:pt idx="84">
                  <c:v> 1584</c:v>
                </c:pt>
                <c:pt idx="85">
                  <c:v> 1585</c:v>
                </c:pt>
                <c:pt idx="86">
                  <c:v> 1586</c:v>
                </c:pt>
                <c:pt idx="87">
                  <c:v> 1587</c:v>
                </c:pt>
                <c:pt idx="88">
                  <c:v> 1588</c:v>
                </c:pt>
                <c:pt idx="89">
                  <c:v> 1589</c:v>
                </c:pt>
                <c:pt idx="90">
                  <c:v> 1590</c:v>
                </c:pt>
                <c:pt idx="91">
                  <c:v> 1591</c:v>
                </c:pt>
                <c:pt idx="92">
                  <c:v> 1592</c:v>
                </c:pt>
                <c:pt idx="93">
                  <c:v> 1593</c:v>
                </c:pt>
                <c:pt idx="94">
                  <c:v> 1594</c:v>
                </c:pt>
                <c:pt idx="95">
                  <c:v> 1595</c:v>
                </c:pt>
                <c:pt idx="96">
                  <c:v> 1596</c:v>
                </c:pt>
                <c:pt idx="97">
                  <c:v> 1597</c:v>
                </c:pt>
                <c:pt idx="98">
                  <c:v> 1598</c:v>
                </c:pt>
                <c:pt idx="99">
                  <c:v> 1599</c:v>
                </c:pt>
                <c:pt idx="100">
                  <c:v> 1600</c:v>
                </c:pt>
                <c:pt idx="101">
                  <c:v> 1601</c:v>
                </c:pt>
                <c:pt idx="102">
                  <c:v> 1602</c:v>
                </c:pt>
                <c:pt idx="103">
                  <c:v> 1603</c:v>
                </c:pt>
                <c:pt idx="104">
                  <c:v> 1604</c:v>
                </c:pt>
                <c:pt idx="105">
                  <c:v> 1605</c:v>
                </c:pt>
                <c:pt idx="106">
                  <c:v> 1606</c:v>
                </c:pt>
                <c:pt idx="107">
                  <c:v> 1607</c:v>
                </c:pt>
                <c:pt idx="108">
                  <c:v> 1608</c:v>
                </c:pt>
                <c:pt idx="109">
                  <c:v> 1609</c:v>
                </c:pt>
                <c:pt idx="110">
                  <c:v> 1610</c:v>
                </c:pt>
                <c:pt idx="111">
                  <c:v> 1611</c:v>
                </c:pt>
                <c:pt idx="112">
                  <c:v> 1612</c:v>
                </c:pt>
                <c:pt idx="113">
                  <c:v> 1613</c:v>
                </c:pt>
                <c:pt idx="114">
                  <c:v> 1614</c:v>
                </c:pt>
                <c:pt idx="115">
                  <c:v> 1615</c:v>
                </c:pt>
                <c:pt idx="116">
                  <c:v> 1616</c:v>
                </c:pt>
                <c:pt idx="117">
                  <c:v> 1617</c:v>
                </c:pt>
                <c:pt idx="118">
                  <c:v> 1618</c:v>
                </c:pt>
                <c:pt idx="119">
                  <c:v> 1619</c:v>
                </c:pt>
                <c:pt idx="120">
                  <c:v> 1620</c:v>
                </c:pt>
                <c:pt idx="121">
                  <c:v> 1621</c:v>
                </c:pt>
                <c:pt idx="122">
                  <c:v> 1622</c:v>
                </c:pt>
                <c:pt idx="123">
                  <c:v> 1623</c:v>
                </c:pt>
                <c:pt idx="124">
                  <c:v> 1624</c:v>
                </c:pt>
                <c:pt idx="125">
                  <c:v> 1625</c:v>
                </c:pt>
                <c:pt idx="126">
                  <c:v> 1626</c:v>
                </c:pt>
                <c:pt idx="127">
                  <c:v> 1627</c:v>
                </c:pt>
                <c:pt idx="128">
                  <c:v> 1628</c:v>
                </c:pt>
                <c:pt idx="129">
                  <c:v> 1629</c:v>
                </c:pt>
                <c:pt idx="130">
                  <c:v> 1630</c:v>
                </c:pt>
                <c:pt idx="131">
                  <c:v> 1631</c:v>
                </c:pt>
                <c:pt idx="132">
                  <c:v> 1632</c:v>
                </c:pt>
                <c:pt idx="133">
                  <c:v> 1633</c:v>
                </c:pt>
                <c:pt idx="134">
                  <c:v> 1634</c:v>
                </c:pt>
                <c:pt idx="135">
                  <c:v> 1635</c:v>
                </c:pt>
                <c:pt idx="136">
                  <c:v> 1636</c:v>
                </c:pt>
                <c:pt idx="137">
                  <c:v> 1637</c:v>
                </c:pt>
                <c:pt idx="138">
                  <c:v> 1638</c:v>
                </c:pt>
                <c:pt idx="139">
                  <c:v> 1639</c:v>
                </c:pt>
                <c:pt idx="140">
                  <c:v> 1640</c:v>
                </c:pt>
                <c:pt idx="141">
                  <c:v> 1641</c:v>
                </c:pt>
                <c:pt idx="142">
                  <c:v> 1642</c:v>
                </c:pt>
                <c:pt idx="143">
                  <c:v> 1643</c:v>
                </c:pt>
                <c:pt idx="144">
                  <c:v> 1644</c:v>
                </c:pt>
                <c:pt idx="145">
                  <c:v> 1645</c:v>
                </c:pt>
                <c:pt idx="146">
                  <c:v> 1646</c:v>
                </c:pt>
                <c:pt idx="147">
                  <c:v> 1647</c:v>
                </c:pt>
                <c:pt idx="148">
                  <c:v> 1648</c:v>
                </c:pt>
                <c:pt idx="149">
                  <c:v> 1649</c:v>
                </c:pt>
                <c:pt idx="150">
                  <c:v> 1650</c:v>
                </c:pt>
              </c:strCache>
            </c:strRef>
          </c:cat>
          <c:val>
            <c:numRef>
              <c:f>'Enter Data 1'!$T$1503:$T$1653</c:f>
              <c:numCache>
                <c:formatCode>General</c:formatCode>
                <c:ptCount val="151"/>
              </c:numCache>
            </c:numRef>
          </c:val>
          <c:smooth val="0"/>
          <c:extLst>
            <c:ext xmlns:c16="http://schemas.microsoft.com/office/drawing/2014/chart" uri="{C3380CC4-5D6E-409C-BE32-E72D297353CC}">
              <c16:uniqueId val="{0000000C-9F1E-5343-86B8-727A14AC6316}"/>
            </c:ext>
          </c:extLst>
        </c:ser>
        <c:ser>
          <c:idx val="12"/>
          <c:order val="12"/>
          <c:spPr>
            <a:ln w="28575" cap="rnd">
              <a:noFill/>
              <a:round/>
            </a:ln>
            <a:effectLst/>
          </c:spPr>
          <c:marker>
            <c:symbol val="circle"/>
            <c:size val="4"/>
            <c:spPr>
              <a:noFill/>
              <a:ln w="3175">
                <a:solidFill>
                  <a:schemeClr val="accent6">
                    <a:lumMod val="75000"/>
                  </a:schemeClr>
                </a:solidFill>
              </a:ln>
              <a:effectLst/>
            </c:spPr>
          </c:marker>
          <c:cat>
            <c:strRef>
              <c:f>'Enter Data 1'!$B$1503:$C$1653</c:f>
              <c:strCache>
                <c:ptCount val="151"/>
                <c:pt idx="0">
                  <c:v> 1500</c:v>
                </c:pt>
                <c:pt idx="1">
                  <c:v> 1501</c:v>
                </c:pt>
                <c:pt idx="2">
                  <c:v> 1502</c:v>
                </c:pt>
                <c:pt idx="3">
                  <c:v> 1503</c:v>
                </c:pt>
                <c:pt idx="4">
                  <c:v> 1504</c:v>
                </c:pt>
                <c:pt idx="5">
                  <c:v> 1505</c:v>
                </c:pt>
                <c:pt idx="6">
                  <c:v> 1506</c:v>
                </c:pt>
                <c:pt idx="7">
                  <c:v> 1507</c:v>
                </c:pt>
                <c:pt idx="8">
                  <c:v> 1508</c:v>
                </c:pt>
                <c:pt idx="9">
                  <c:v> 1509</c:v>
                </c:pt>
                <c:pt idx="10">
                  <c:v> 1510</c:v>
                </c:pt>
                <c:pt idx="11">
                  <c:v> 1511</c:v>
                </c:pt>
                <c:pt idx="12">
                  <c:v> 1512</c:v>
                </c:pt>
                <c:pt idx="13">
                  <c:v> 1513</c:v>
                </c:pt>
                <c:pt idx="14">
                  <c:v> 1514</c:v>
                </c:pt>
                <c:pt idx="15">
                  <c:v> 1515</c:v>
                </c:pt>
                <c:pt idx="16">
                  <c:v> 1516</c:v>
                </c:pt>
                <c:pt idx="17">
                  <c:v> 1517</c:v>
                </c:pt>
                <c:pt idx="18">
                  <c:v> 1518</c:v>
                </c:pt>
                <c:pt idx="19">
                  <c:v> 1519</c:v>
                </c:pt>
                <c:pt idx="20">
                  <c:v> 1520</c:v>
                </c:pt>
                <c:pt idx="21">
                  <c:v> 1521</c:v>
                </c:pt>
                <c:pt idx="22">
                  <c:v> 1522</c:v>
                </c:pt>
                <c:pt idx="23">
                  <c:v> 1523</c:v>
                </c:pt>
                <c:pt idx="24">
                  <c:v> 1524</c:v>
                </c:pt>
                <c:pt idx="25">
                  <c:v> 1525</c:v>
                </c:pt>
                <c:pt idx="26">
                  <c:v> 1526</c:v>
                </c:pt>
                <c:pt idx="27">
                  <c:v> 1527</c:v>
                </c:pt>
                <c:pt idx="28">
                  <c:v> 1528</c:v>
                </c:pt>
                <c:pt idx="29">
                  <c:v> 1529</c:v>
                </c:pt>
                <c:pt idx="30">
                  <c:v> 1530</c:v>
                </c:pt>
                <c:pt idx="31">
                  <c:v> 1531</c:v>
                </c:pt>
                <c:pt idx="32">
                  <c:v> 1532</c:v>
                </c:pt>
                <c:pt idx="33">
                  <c:v> 1533</c:v>
                </c:pt>
                <c:pt idx="34">
                  <c:v> 1534</c:v>
                </c:pt>
                <c:pt idx="35">
                  <c:v> 1535</c:v>
                </c:pt>
                <c:pt idx="36">
                  <c:v> 1536</c:v>
                </c:pt>
                <c:pt idx="37">
                  <c:v> 1537</c:v>
                </c:pt>
                <c:pt idx="38">
                  <c:v> 1538</c:v>
                </c:pt>
                <c:pt idx="39">
                  <c:v> 1539</c:v>
                </c:pt>
                <c:pt idx="40">
                  <c:v> 1540</c:v>
                </c:pt>
                <c:pt idx="41">
                  <c:v> 1541</c:v>
                </c:pt>
                <c:pt idx="42">
                  <c:v> 1542</c:v>
                </c:pt>
                <c:pt idx="43">
                  <c:v> 1543</c:v>
                </c:pt>
                <c:pt idx="44">
                  <c:v> 1544</c:v>
                </c:pt>
                <c:pt idx="45">
                  <c:v> 1545</c:v>
                </c:pt>
                <c:pt idx="46">
                  <c:v> 1546</c:v>
                </c:pt>
                <c:pt idx="47">
                  <c:v> 1547</c:v>
                </c:pt>
                <c:pt idx="48">
                  <c:v> 1548</c:v>
                </c:pt>
                <c:pt idx="49">
                  <c:v> 1549</c:v>
                </c:pt>
                <c:pt idx="50">
                  <c:v> 1550</c:v>
                </c:pt>
                <c:pt idx="51">
                  <c:v> 1551</c:v>
                </c:pt>
                <c:pt idx="52">
                  <c:v> 1552</c:v>
                </c:pt>
                <c:pt idx="53">
                  <c:v> 1553</c:v>
                </c:pt>
                <c:pt idx="54">
                  <c:v> 1554</c:v>
                </c:pt>
                <c:pt idx="55">
                  <c:v> 1555</c:v>
                </c:pt>
                <c:pt idx="56">
                  <c:v> 1556</c:v>
                </c:pt>
                <c:pt idx="57">
                  <c:v> 1557</c:v>
                </c:pt>
                <c:pt idx="58">
                  <c:v> 1558</c:v>
                </c:pt>
                <c:pt idx="59">
                  <c:v> 1559</c:v>
                </c:pt>
                <c:pt idx="60">
                  <c:v> 1560</c:v>
                </c:pt>
                <c:pt idx="61">
                  <c:v> 1561</c:v>
                </c:pt>
                <c:pt idx="62">
                  <c:v> 1562</c:v>
                </c:pt>
                <c:pt idx="63">
                  <c:v> 1563</c:v>
                </c:pt>
                <c:pt idx="64">
                  <c:v> 1564</c:v>
                </c:pt>
                <c:pt idx="65">
                  <c:v> 1565</c:v>
                </c:pt>
                <c:pt idx="66">
                  <c:v> 1566</c:v>
                </c:pt>
                <c:pt idx="67">
                  <c:v> 1567</c:v>
                </c:pt>
                <c:pt idx="68">
                  <c:v> 1568</c:v>
                </c:pt>
                <c:pt idx="69">
                  <c:v> 1569</c:v>
                </c:pt>
                <c:pt idx="70">
                  <c:v> 1570</c:v>
                </c:pt>
                <c:pt idx="71">
                  <c:v> 1571</c:v>
                </c:pt>
                <c:pt idx="72">
                  <c:v> 1572</c:v>
                </c:pt>
                <c:pt idx="73">
                  <c:v> 1573</c:v>
                </c:pt>
                <c:pt idx="74">
                  <c:v> 1574</c:v>
                </c:pt>
                <c:pt idx="75">
                  <c:v> 1575</c:v>
                </c:pt>
                <c:pt idx="76">
                  <c:v> 1576</c:v>
                </c:pt>
                <c:pt idx="77">
                  <c:v> 1577</c:v>
                </c:pt>
                <c:pt idx="78">
                  <c:v> 1578</c:v>
                </c:pt>
                <c:pt idx="79">
                  <c:v> 1579</c:v>
                </c:pt>
                <c:pt idx="80">
                  <c:v> 1580</c:v>
                </c:pt>
                <c:pt idx="81">
                  <c:v> 1581</c:v>
                </c:pt>
                <c:pt idx="82">
                  <c:v> 1582</c:v>
                </c:pt>
                <c:pt idx="83">
                  <c:v> 1583</c:v>
                </c:pt>
                <c:pt idx="84">
                  <c:v> 1584</c:v>
                </c:pt>
                <c:pt idx="85">
                  <c:v> 1585</c:v>
                </c:pt>
                <c:pt idx="86">
                  <c:v> 1586</c:v>
                </c:pt>
                <c:pt idx="87">
                  <c:v> 1587</c:v>
                </c:pt>
                <c:pt idx="88">
                  <c:v> 1588</c:v>
                </c:pt>
                <c:pt idx="89">
                  <c:v> 1589</c:v>
                </c:pt>
                <c:pt idx="90">
                  <c:v> 1590</c:v>
                </c:pt>
                <c:pt idx="91">
                  <c:v> 1591</c:v>
                </c:pt>
                <c:pt idx="92">
                  <c:v> 1592</c:v>
                </c:pt>
                <c:pt idx="93">
                  <c:v> 1593</c:v>
                </c:pt>
                <c:pt idx="94">
                  <c:v> 1594</c:v>
                </c:pt>
                <c:pt idx="95">
                  <c:v> 1595</c:v>
                </c:pt>
                <c:pt idx="96">
                  <c:v> 1596</c:v>
                </c:pt>
                <c:pt idx="97">
                  <c:v> 1597</c:v>
                </c:pt>
                <c:pt idx="98">
                  <c:v> 1598</c:v>
                </c:pt>
                <c:pt idx="99">
                  <c:v> 1599</c:v>
                </c:pt>
                <c:pt idx="100">
                  <c:v> 1600</c:v>
                </c:pt>
                <c:pt idx="101">
                  <c:v> 1601</c:v>
                </c:pt>
                <c:pt idx="102">
                  <c:v> 1602</c:v>
                </c:pt>
                <c:pt idx="103">
                  <c:v> 1603</c:v>
                </c:pt>
                <c:pt idx="104">
                  <c:v> 1604</c:v>
                </c:pt>
                <c:pt idx="105">
                  <c:v> 1605</c:v>
                </c:pt>
                <c:pt idx="106">
                  <c:v> 1606</c:v>
                </c:pt>
                <c:pt idx="107">
                  <c:v> 1607</c:v>
                </c:pt>
                <c:pt idx="108">
                  <c:v> 1608</c:v>
                </c:pt>
                <c:pt idx="109">
                  <c:v> 1609</c:v>
                </c:pt>
                <c:pt idx="110">
                  <c:v> 1610</c:v>
                </c:pt>
                <c:pt idx="111">
                  <c:v> 1611</c:v>
                </c:pt>
                <c:pt idx="112">
                  <c:v> 1612</c:v>
                </c:pt>
                <c:pt idx="113">
                  <c:v> 1613</c:v>
                </c:pt>
                <c:pt idx="114">
                  <c:v> 1614</c:v>
                </c:pt>
                <c:pt idx="115">
                  <c:v> 1615</c:v>
                </c:pt>
                <c:pt idx="116">
                  <c:v> 1616</c:v>
                </c:pt>
                <c:pt idx="117">
                  <c:v> 1617</c:v>
                </c:pt>
                <c:pt idx="118">
                  <c:v> 1618</c:v>
                </c:pt>
                <c:pt idx="119">
                  <c:v> 1619</c:v>
                </c:pt>
                <c:pt idx="120">
                  <c:v> 1620</c:v>
                </c:pt>
                <c:pt idx="121">
                  <c:v> 1621</c:v>
                </c:pt>
                <c:pt idx="122">
                  <c:v> 1622</c:v>
                </c:pt>
                <c:pt idx="123">
                  <c:v> 1623</c:v>
                </c:pt>
                <c:pt idx="124">
                  <c:v> 1624</c:v>
                </c:pt>
                <c:pt idx="125">
                  <c:v> 1625</c:v>
                </c:pt>
                <c:pt idx="126">
                  <c:v> 1626</c:v>
                </c:pt>
                <c:pt idx="127">
                  <c:v> 1627</c:v>
                </c:pt>
                <c:pt idx="128">
                  <c:v> 1628</c:v>
                </c:pt>
                <c:pt idx="129">
                  <c:v> 1629</c:v>
                </c:pt>
                <c:pt idx="130">
                  <c:v> 1630</c:v>
                </c:pt>
                <c:pt idx="131">
                  <c:v> 1631</c:v>
                </c:pt>
                <c:pt idx="132">
                  <c:v> 1632</c:v>
                </c:pt>
                <c:pt idx="133">
                  <c:v> 1633</c:v>
                </c:pt>
                <c:pt idx="134">
                  <c:v> 1634</c:v>
                </c:pt>
                <c:pt idx="135">
                  <c:v> 1635</c:v>
                </c:pt>
                <c:pt idx="136">
                  <c:v> 1636</c:v>
                </c:pt>
                <c:pt idx="137">
                  <c:v> 1637</c:v>
                </c:pt>
                <c:pt idx="138">
                  <c:v> 1638</c:v>
                </c:pt>
                <c:pt idx="139">
                  <c:v> 1639</c:v>
                </c:pt>
                <c:pt idx="140">
                  <c:v> 1640</c:v>
                </c:pt>
                <c:pt idx="141">
                  <c:v> 1641</c:v>
                </c:pt>
                <c:pt idx="142">
                  <c:v> 1642</c:v>
                </c:pt>
                <c:pt idx="143">
                  <c:v> 1643</c:v>
                </c:pt>
                <c:pt idx="144">
                  <c:v> 1644</c:v>
                </c:pt>
                <c:pt idx="145">
                  <c:v> 1645</c:v>
                </c:pt>
                <c:pt idx="146">
                  <c:v> 1646</c:v>
                </c:pt>
                <c:pt idx="147">
                  <c:v> 1647</c:v>
                </c:pt>
                <c:pt idx="148">
                  <c:v> 1648</c:v>
                </c:pt>
                <c:pt idx="149">
                  <c:v> 1649</c:v>
                </c:pt>
                <c:pt idx="150">
                  <c:v> 1650</c:v>
                </c:pt>
              </c:strCache>
            </c:strRef>
          </c:cat>
          <c:val>
            <c:numRef>
              <c:f>'Enter Data 1'!$U$1503:$U$1653</c:f>
              <c:numCache>
                <c:formatCode>General</c:formatCode>
                <c:ptCount val="151"/>
              </c:numCache>
            </c:numRef>
          </c:val>
          <c:smooth val="0"/>
          <c:extLst>
            <c:ext xmlns:c16="http://schemas.microsoft.com/office/drawing/2014/chart" uri="{C3380CC4-5D6E-409C-BE32-E72D297353CC}">
              <c16:uniqueId val="{0000000D-9F1E-5343-86B8-727A14AC6316}"/>
            </c:ext>
          </c:extLst>
        </c:ser>
        <c:ser>
          <c:idx val="13"/>
          <c:order val="13"/>
          <c:spPr>
            <a:ln w="28575" cap="rnd">
              <a:noFill/>
              <a:round/>
            </a:ln>
            <a:effectLst/>
          </c:spPr>
          <c:marker>
            <c:symbol val="circle"/>
            <c:size val="4"/>
            <c:spPr>
              <a:solidFill>
                <a:schemeClr val="accent6">
                  <a:lumMod val="75000"/>
                </a:schemeClr>
              </a:solidFill>
              <a:ln w="3175">
                <a:solidFill>
                  <a:schemeClr val="accent6">
                    <a:lumMod val="75000"/>
                  </a:schemeClr>
                </a:solidFill>
              </a:ln>
              <a:effectLst/>
            </c:spPr>
          </c:marker>
          <c:cat>
            <c:strRef>
              <c:f>'Enter Data 1'!$B$1503:$C$1653</c:f>
              <c:strCache>
                <c:ptCount val="151"/>
                <c:pt idx="0">
                  <c:v> 1500</c:v>
                </c:pt>
                <c:pt idx="1">
                  <c:v> 1501</c:v>
                </c:pt>
                <c:pt idx="2">
                  <c:v> 1502</c:v>
                </c:pt>
                <c:pt idx="3">
                  <c:v> 1503</c:v>
                </c:pt>
                <c:pt idx="4">
                  <c:v> 1504</c:v>
                </c:pt>
                <c:pt idx="5">
                  <c:v> 1505</c:v>
                </c:pt>
                <c:pt idx="6">
                  <c:v> 1506</c:v>
                </c:pt>
                <c:pt idx="7">
                  <c:v> 1507</c:v>
                </c:pt>
                <c:pt idx="8">
                  <c:v> 1508</c:v>
                </c:pt>
                <c:pt idx="9">
                  <c:v> 1509</c:v>
                </c:pt>
                <c:pt idx="10">
                  <c:v> 1510</c:v>
                </c:pt>
                <c:pt idx="11">
                  <c:v> 1511</c:v>
                </c:pt>
                <c:pt idx="12">
                  <c:v> 1512</c:v>
                </c:pt>
                <c:pt idx="13">
                  <c:v> 1513</c:v>
                </c:pt>
                <c:pt idx="14">
                  <c:v> 1514</c:v>
                </c:pt>
                <c:pt idx="15">
                  <c:v> 1515</c:v>
                </c:pt>
                <c:pt idx="16">
                  <c:v> 1516</c:v>
                </c:pt>
                <c:pt idx="17">
                  <c:v> 1517</c:v>
                </c:pt>
                <c:pt idx="18">
                  <c:v> 1518</c:v>
                </c:pt>
                <c:pt idx="19">
                  <c:v> 1519</c:v>
                </c:pt>
                <c:pt idx="20">
                  <c:v> 1520</c:v>
                </c:pt>
                <c:pt idx="21">
                  <c:v> 1521</c:v>
                </c:pt>
                <c:pt idx="22">
                  <c:v> 1522</c:v>
                </c:pt>
                <c:pt idx="23">
                  <c:v> 1523</c:v>
                </c:pt>
                <c:pt idx="24">
                  <c:v> 1524</c:v>
                </c:pt>
                <c:pt idx="25">
                  <c:v> 1525</c:v>
                </c:pt>
                <c:pt idx="26">
                  <c:v> 1526</c:v>
                </c:pt>
                <c:pt idx="27">
                  <c:v> 1527</c:v>
                </c:pt>
                <c:pt idx="28">
                  <c:v> 1528</c:v>
                </c:pt>
                <c:pt idx="29">
                  <c:v> 1529</c:v>
                </c:pt>
                <c:pt idx="30">
                  <c:v> 1530</c:v>
                </c:pt>
                <c:pt idx="31">
                  <c:v> 1531</c:v>
                </c:pt>
                <c:pt idx="32">
                  <c:v> 1532</c:v>
                </c:pt>
                <c:pt idx="33">
                  <c:v> 1533</c:v>
                </c:pt>
                <c:pt idx="34">
                  <c:v> 1534</c:v>
                </c:pt>
                <c:pt idx="35">
                  <c:v> 1535</c:v>
                </c:pt>
                <c:pt idx="36">
                  <c:v> 1536</c:v>
                </c:pt>
                <c:pt idx="37">
                  <c:v> 1537</c:v>
                </c:pt>
                <c:pt idx="38">
                  <c:v> 1538</c:v>
                </c:pt>
                <c:pt idx="39">
                  <c:v> 1539</c:v>
                </c:pt>
                <c:pt idx="40">
                  <c:v> 1540</c:v>
                </c:pt>
                <c:pt idx="41">
                  <c:v> 1541</c:v>
                </c:pt>
                <c:pt idx="42">
                  <c:v> 1542</c:v>
                </c:pt>
                <c:pt idx="43">
                  <c:v> 1543</c:v>
                </c:pt>
                <c:pt idx="44">
                  <c:v> 1544</c:v>
                </c:pt>
                <c:pt idx="45">
                  <c:v> 1545</c:v>
                </c:pt>
                <c:pt idx="46">
                  <c:v> 1546</c:v>
                </c:pt>
                <c:pt idx="47">
                  <c:v> 1547</c:v>
                </c:pt>
                <c:pt idx="48">
                  <c:v> 1548</c:v>
                </c:pt>
                <c:pt idx="49">
                  <c:v> 1549</c:v>
                </c:pt>
                <c:pt idx="50">
                  <c:v> 1550</c:v>
                </c:pt>
                <c:pt idx="51">
                  <c:v> 1551</c:v>
                </c:pt>
                <c:pt idx="52">
                  <c:v> 1552</c:v>
                </c:pt>
                <c:pt idx="53">
                  <c:v> 1553</c:v>
                </c:pt>
                <c:pt idx="54">
                  <c:v> 1554</c:v>
                </c:pt>
                <c:pt idx="55">
                  <c:v> 1555</c:v>
                </c:pt>
                <c:pt idx="56">
                  <c:v> 1556</c:v>
                </c:pt>
                <c:pt idx="57">
                  <c:v> 1557</c:v>
                </c:pt>
                <c:pt idx="58">
                  <c:v> 1558</c:v>
                </c:pt>
                <c:pt idx="59">
                  <c:v> 1559</c:v>
                </c:pt>
                <c:pt idx="60">
                  <c:v> 1560</c:v>
                </c:pt>
                <c:pt idx="61">
                  <c:v> 1561</c:v>
                </c:pt>
                <c:pt idx="62">
                  <c:v> 1562</c:v>
                </c:pt>
                <c:pt idx="63">
                  <c:v> 1563</c:v>
                </c:pt>
                <c:pt idx="64">
                  <c:v> 1564</c:v>
                </c:pt>
                <c:pt idx="65">
                  <c:v> 1565</c:v>
                </c:pt>
                <c:pt idx="66">
                  <c:v> 1566</c:v>
                </c:pt>
                <c:pt idx="67">
                  <c:v> 1567</c:v>
                </c:pt>
                <c:pt idx="68">
                  <c:v> 1568</c:v>
                </c:pt>
                <c:pt idx="69">
                  <c:v> 1569</c:v>
                </c:pt>
                <c:pt idx="70">
                  <c:v> 1570</c:v>
                </c:pt>
                <c:pt idx="71">
                  <c:v> 1571</c:v>
                </c:pt>
                <c:pt idx="72">
                  <c:v> 1572</c:v>
                </c:pt>
                <c:pt idx="73">
                  <c:v> 1573</c:v>
                </c:pt>
                <c:pt idx="74">
                  <c:v> 1574</c:v>
                </c:pt>
                <c:pt idx="75">
                  <c:v> 1575</c:v>
                </c:pt>
                <c:pt idx="76">
                  <c:v> 1576</c:v>
                </c:pt>
                <c:pt idx="77">
                  <c:v> 1577</c:v>
                </c:pt>
                <c:pt idx="78">
                  <c:v> 1578</c:v>
                </c:pt>
                <c:pt idx="79">
                  <c:v> 1579</c:v>
                </c:pt>
                <c:pt idx="80">
                  <c:v> 1580</c:v>
                </c:pt>
                <c:pt idx="81">
                  <c:v> 1581</c:v>
                </c:pt>
                <c:pt idx="82">
                  <c:v> 1582</c:v>
                </c:pt>
                <c:pt idx="83">
                  <c:v> 1583</c:v>
                </c:pt>
                <c:pt idx="84">
                  <c:v> 1584</c:v>
                </c:pt>
                <c:pt idx="85">
                  <c:v> 1585</c:v>
                </c:pt>
                <c:pt idx="86">
                  <c:v> 1586</c:v>
                </c:pt>
                <c:pt idx="87">
                  <c:v> 1587</c:v>
                </c:pt>
                <c:pt idx="88">
                  <c:v> 1588</c:v>
                </c:pt>
                <c:pt idx="89">
                  <c:v> 1589</c:v>
                </c:pt>
                <c:pt idx="90">
                  <c:v> 1590</c:v>
                </c:pt>
                <c:pt idx="91">
                  <c:v> 1591</c:v>
                </c:pt>
                <c:pt idx="92">
                  <c:v> 1592</c:v>
                </c:pt>
                <c:pt idx="93">
                  <c:v> 1593</c:v>
                </c:pt>
                <c:pt idx="94">
                  <c:v> 1594</c:v>
                </c:pt>
                <c:pt idx="95">
                  <c:v> 1595</c:v>
                </c:pt>
                <c:pt idx="96">
                  <c:v> 1596</c:v>
                </c:pt>
                <c:pt idx="97">
                  <c:v> 1597</c:v>
                </c:pt>
                <c:pt idx="98">
                  <c:v> 1598</c:v>
                </c:pt>
                <c:pt idx="99">
                  <c:v> 1599</c:v>
                </c:pt>
                <c:pt idx="100">
                  <c:v> 1600</c:v>
                </c:pt>
                <c:pt idx="101">
                  <c:v> 1601</c:v>
                </c:pt>
                <c:pt idx="102">
                  <c:v> 1602</c:v>
                </c:pt>
                <c:pt idx="103">
                  <c:v> 1603</c:v>
                </c:pt>
                <c:pt idx="104">
                  <c:v> 1604</c:v>
                </c:pt>
                <c:pt idx="105">
                  <c:v> 1605</c:v>
                </c:pt>
                <c:pt idx="106">
                  <c:v> 1606</c:v>
                </c:pt>
                <c:pt idx="107">
                  <c:v> 1607</c:v>
                </c:pt>
                <c:pt idx="108">
                  <c:v> 1608</c:v>
                </c:pt>
                <c:pt idx="109">
                  <c:v> 1609</c:v>
                </c:pt>
                <c:pt idx="110">
                  <c:v> 1610</c:v>
                </c:pt>
                <c:pt idx="111">
                  <c:v> 1611</c:v>
                </c:pt>
                <c:pt idx="112">
                  <c:v> 1612</c:v>
                </c:pt>
                <c:pt idx="113">
                  <c:v> 1613</c:v>
                </c:pt>
                <c:pt idx="114">
                  <c:v> 1614</c:v>
                </c:pt>
                <c:pt idx="115">
                  <c:v> 1615</c:v>
                </c:pt>
                <c:pt idx="116">
                  <c:v> 1616</c:v>
                </c:pt>
                <c:pt idx="117">
                  <c:v> 1617</c:v>
                </c:pt>
                <c:pt idx="118">
                  <c:v> 1618</c:v>
                </c:pt>
                <c:pt idx="119">
                  <c:v> 1619</c:v>
                </c:pt>
                <c:pt idx="120">
                  <c:v> 1620</c:v>
                </c:pt>
                <c:pt idx="121">
                  <c:v> 1621</c:v>
                </c:pt>
                <c:pt idx="122">
                  <c:v> 1622</c:v>
                </c:pt>
                <c:pt idx="123">
                  <c:v> 1623</c:v>
                </c:pt>
                <c:pt idx="124">
                  <c:v> 1624</c:v>
                </c:pt>
                <c:pt idx="125">
                  <c:v> 1625</c:v>
                </c:pt>
                <c:pt idx="126">
                  <c:v> 1626</c:v>
                </c:pt>
                <c:pt idx="127">
                  <c:v> 1627</c:v>
                </c:pt>
                <c:pt idx="128">
                  <c:v> 1628</c:v>
                </c:pt>
                <c:pt idx="129">
                  <c:v> 1629</c:v>
                </c:pt>
                <c:pt idx="130">
                  <c:v> 1630</c:v>
                </c:pt>
                <c:pt idx="131">
                  <c:v> 1631</c:v>
                </c:pt>
                <c:pt idx="132">
                  <c:v> 1632</c:v>
                </c:pt>
                <c:pt idx="133">
                  <c:v> 1633</c:v>
                </c:pt>
                <c:pt idx="134">
                  <c:v> 1634</c:v>
                </c:pt>
                <c:pt idx="135">
                  <c:v> 1635</c:v>
                </c:pt>
                <c:pt idx="136">
                  <c:v> 1636</c:v>
                </c:pt>
                <c:pt idx="137">
                  <c:v> 1637</c:v>
                </c:pt>
                <c:pt idx="138">
                  <c:v> 1638</c:v>
                </c:pt>
                <c:pt idx="139">
                  <c:v> 1639</c:v>
                </c:pt>
                <c:pt idx="140">
                  <c:v> 1640</c:v>
                </c:pt>
                <c:pt idx="141">
                  <c:v> 1641</c:v>
                </c:pt>
                <c:pt idx="142">
                  <c:v> 1642</c:v>
                </c:pt>
                <c:pt idx="143">
                  <c:v> 1643</c:v>
                </c:pt>
                <c:pt idx="144">
                  <c:v> 1644</c:v>
                </c:pt>
                <c:pt idx="145">
                  <c:v> 1645</c:v>
                </c:pt>
                <c:pt idx="146">
                  <c:v> 1646</c:v>
                </c:pt>
                <c:pt idx="147">
                  <c:v> 1647</c:v>
                </c:pt>
                <c:pt idx="148">
                  <c:v> 1648</c:v>
                </c:pt>
                <c:pt idx="149">
                  <c:v> 1649</c:v>
                </c:pt>
                <c:pt idx="150">
                  <c:v> 1650</c:v>
                </c:pt>
              </c:strCache>
            </c:strRef>
          </c:cat>
          <c:val>
            <c:numRef>
              <c:f>'Enter Data 1'!$V$1503:$V$1653</c:f>
              <c:numCache>
                <c:formatCode>General</c:formatCode>
                <c:ptCount val="151"/>
              </c:numCache>
            </c:numRef>
          </c:val>
          <c:smooth val="0"/>
          <c:extLst>
            <c:ext xmlns:c16="http://schemas.microsoft.com/office/drawing/2014/chart" uri="{C3380CC4-5D6E-409C-BE32-E72D297353CC}">
              <c16:uniqueId val="{0000000E-9F1E-5343-86B8-727A14AC6316}"/>
            </c:ext>
          </c:extLst>
        </c:ser>
        <c:ser>
          <c:idx val="14"/>
          <c:order val="14"/>
          <c:spPr>
            <a:ln w="28575" cap="rnd">
              <a:noFill/>
              <a:round/>
            </a:ln>
            <a:effectLst/>
          </c:spPr>
          <c:marker>
            <c:symbol val="circle"/>
            <c:size val="4"/>
            <c:spPr>
              <a:noFill/>
              <a:ln w="3175">
                <a:solidFill>
                  <a:schemeClr val="accent6">
                    <a:lumMod val="75000"/>
                  </a:schemeClr>
                </a:solidFill>
              </a:ln>
              <a:effectLst/>
            </c:spPr>
          </c:marker>
          <c:cat>
            <c:strRef>
              <c:f>'Enter Data 1'!$B$1503:$C$1653</c:f>
              <c:strCache>
                <c:ptCount val="151"/>
                <c:pt idx="0">
                  <c:v> 1500</c:v>
                </c:pt>
                <c:pt idx="1">
                  <c:v> 1501</c:v>
                </c:pt>
                <c:pt idx="2">
                  <c:v> 1502</c:v>
                </c:pt>
                <c:pt idx="3">
                  <c:v> 1503</c:v>
                </c:pt>
                <c:pt idx="4">
                  <c:v> 1504</c:v>
                </c:pt>
                <c:pt idx="5">
                  <c:v> 1505</c:v>
                </c:pt>
                <c:pt idx="6">
                  <c:v> 1506</c:v>
                </c:pt>
                <c:pt idx="7">
                  <c:v> 1507</c:v>
                </c:pt>
                <c:pt idx="8">
                  <c:v> 1508</c:v>
                </c:pt>
                <c:pt idx="9">
                  <c:v> 1509</c:v>
                </c:pt>
                <c:pt idx="10">
                  <c:v> 1510</c:v>
                </c:pt>
                <c:pt idx="11">
                  <c:v> 1511</c:v>
                </c:pt>
                <c:pt idx="12">
                  <c:v> 1512</c:v>
                </c:pt>
                <c:pt idx="13">
                  <c:v> 1513</c:v>
                </c:pt>
                <c:pt idx="14">
                  <c:v> 1514</c:v>
                </c:pt>
                <c:pt idx="15">
                  <c:v> 1515</c:v>
                </c:pt>
                <c:pt idx="16">
                  <c:v> 1516</c:v>
                </c:pt>
                <c:pt idx="17">
                  <c:v> 1517</c:v>
                </c:pt>
                <c:pt idx="18">
                  <c:v> 1518</c:v>
                </c:pt>
                <c:pt idx="19">
                  <c:v> 1519</c:v>
                </c:pt>
                <c:pt idx="20">
                  <c:v> 1520</c:v>
                </c:pt>
                <c:pt idx="21">
                  <c:v> 1521</c:v>
                </c:pt>
                <c:pt idx="22">
                  <c:v> 1522</c:v>
                </c:pt>
                <c:pt idx="23">
                  <c:v> 1523</c:v>
                </c:pt>
                <c:pt idx="24">
                  <c:v> 1524</c:v>
                </c:pt>
                <c:pt idx="25">
                  <c:v> 1525</c:v>
                </c:pt>
                <c:pt idx="26">
                  <c:v> 1526</c:v>
                </c:pt>
                <c:pt idx="27">
                  <c:v> 1527</c:v>
                </c:pt>
                <c:pt idx="28">
                  <c:v> 1528</c:v>
                </c:pt>
                <c:pt idx="29">
                  <c:v> 1529</c:v>
                </c:pt>
                <c:pt idx="30">
                  <c:v> 1530</c:v>
                </c:pt>
                <c:pt idx="31">
                  <c:v> 1531</c:v>
                </c:pt>
                <c:pt idx="32">
                  <c:v> 1532</c:v>
                </c:pt>
                <c:pt idx="33">
                  <c:v> 1533</c:v>
                </c:pt>
                <c:pt idx="34">
                  <c:v> 1534</c:v>
                </c:pt>
                <c:pt idx="35">
                  <c:v> 1535</c:v>
                </c:pt>
                <c:pt idx="36">
                  <c:v> 1536</c:v>
                </c:pt>
                <c:pt idx="37">
                  <c:v> 1537</c:v>
                </c:pt>
                <c:pt idx="38">
                  <c:v> 1538</c:v>
                </c:pt>
                <c:pt idx="39">
                  <c:v> 1539</c:v>
                </c:pt>
                <c:pt idx="40">
                  <c:v> 1540</c:v>
                </c:pt>
                <c:pt idx="41">
                  <c:v> 1541</c:v>
                </c:pt>
                <c:pt idx="42">
                  <c:v> 1542</c:v>
                </c:pt>
                <c:pt idx="43">
                  <c:v> 1543</c:v>
                </c:pt>
                <c:pt idx="44">
                  <c:v> 1544</c:v>
                </c:pt>
                <c:pt idx="45">
                  <c:v> 1545</c:v>
                </c:pt>
                <c:pt idx="46">
                  <c:v> 1546</c:v>
                </c:pt>
                <c:pt idx="47">
                  <c:v> 1547</c:v>
                </c:pt>
                <c:pt idx="48">
                  <c:v> 1548</c:v>
                </c:pt>
                <c:pt idx="49">
                  <c:v> 1549</c:v>
                </c:pt>
                <c:pt idx="50">
                  <c:v> 1550</c:v>
                </c:pt>
                <c:pt idx="51">
                  <c:v> 1551</c:v>
                </c:pt>
                <c:pt idx="52">
                  <c:v> 1552</c:v>
                </c:pt>
                <c:pt idx="53">
                  <c:v> 1553</c:v>
                </c:pt>
                <c:pt idx="54">
                  <c:v> 1554</c:v>
                </c:pt>
                <c:pt idx="55">
                  <c:v> 1555</c:v>
                </c:pt>
                <c:pt idx="56">
                  <c:v> 1556</c:v>
                </c:pt>
                <c:pt idx="57">
                  <c:v> 1557</c:v>
                </c:pt>
                <c:pt idx="58">
                  <c:v> 1558</c:v>
                </c:pt>
                <c:pt idx="59">
                  <c:v> 1559</c:v>
                </c:pt>
                <c:pt idx="60">
                  <c:v> 1560</c:v>
                </c:pt>
                <c:pt idx="61">
                  <c:v> 1561</c:v>
                </c:pt>
                <c:pt idx="62">
                  <c:v> 1562</c:v>
                </c:pt>
                <c:pt idx="63">
                  <c:v> 1563</c:v>
                </c:pt>
                <c:pt idx="64">
                  <c:v> 1564</c:v>
                </c:pt>
                <c:pt idx="65">
                  <c:v> 1565</c:v>
                </c:pt>
                <c:pt idx="66">
                  <c:v> 1566</c:v>
                </c:pt>
                <c:pt idx="67">
                  <c:v> 1567</c:v>
                </c:pt>
                <c:pt idx="68">
                  <c:v> 1568</c:v>
                </c:pt>
                <c:pt idx="69">
                  <c:v> 1569</c:v>
                </c:pt>
                <c:pt idx="70">
                  <c:v> 1570</c:v>
                </c:pt>
                <c:pt idx="71">
                  <c:v> 1571</c:v>
                </c:pt>
                <c:pt idx="72">
                  <c:v> 1572</c:v>
                </c:pt>
                <c:pt idx="73">
                  <c:v> 1573</c:v>
                </c:pt>
                <c:pt idx="74">
                  <c:v> 1574</c:v>
                </c:pt>
                <c:pt idx="75">
                  <c:v> 1575</c:v>
                </c:pt>
                <c:pt idx="76">
                  <c:v> 1576</c:v>
                </c:pt>
                <c:pt idx="77">
                  <c:v> 1577</c:v>
                </c:pt>
                <c:pt idx="78">
                  <c:v> 1578</c:v>
                </c:pt>
                <c:pt idx="79">
                  <c:v> 1579</c:v>
                </c:pt>
                <c:pt idx="80">
                  <c:v> 1580</c:v>
                </c:pt>
                <c:pt idx="81">
                  <c:v> 1581</c:v>
                </c:pt>
                <c:pt idx="82">
                  <c:v> 1582</c:v>
                </c:pt>
                <c:pt idx="83">
                  <c:v> 1583</c:v>
                </c:pt>
                <c:pt idx="84">
                  <c:v> 1584</c:v>
                </c:pt>
                <c:pt idx="85">
                  <c:v> 1585</c:v>
                </c:pt>
                <c:pt idx="86">
                  <c:v> 1586</c:v>
                </c:pt>
                <c:pt idx="87">
                  <c:v> 1587</c:v>
                </c:pt>
                <c:pt idx="88">
                  <c:v> 1588</c:v>
                </c:pt>
                <c:pt idx="89">
                  <c:v> 1589</c:v>
                </c:pt>
                <c:pt idx="90">
                  <c:v> 1590</c:v>
                </c:pt>
                <c:pt idx="91">
                  <c:v> 1591</c:v>
                </c:pt>
                <c:pt idx="92">
                  <c:v> 1592</c:v>
                </c:pt>
                <c:pt idx="93">
                  <c:v> 1593</c:v>
                </c:pt>
                <c:pt idx="94">
                  <c:v> 1594</c:v>
                </c:pt>
                <c:pt idx="95">
                  <c:v> 1595</c:v>
                </c:pt>
                <c:pt idx="96">
                  <c:v> 1596</c:v>
                </c:pt>
                <c:pt idx="97">
                  <c:v> 1597</c:v>
                </c:pt>
                <c:pt idx="98">
                  <c:v> 1598</c:v>
                </c:pt>
                <c:pt idx="99">
                  <c:v> 1599</c:v>
                </c:pt>
                <c:pt idx="100">
                  <c:v> 1600</c:v>
                </c:pt>
                <c:pt idx="101">
                  <c:v> 1601</c:v>
                </c:pt>
                <c:pt idx="102">
                  <c:v> 1602</c:v>
                </c:pt>
                <c:pt idx="103">
                  <c:v> 1603</c:v>
                </c:pt>
                <c:pt idx="104">
                  <c:v> 1604</c:v>
                </c:pt>
                <c:pt idx="105">
                  <c:v> 1605</c:v>
                </c:pt>
                <c:pt idx="106">
                  <c:v> 1606</c:v>
                </c:pt>
                <c:pt idx="107">
                  <c:v> 1607</c:v>
                </c:pt>
                <c:pt idx="108">
                  <c:v> 1608</c:v>
                </c:pt>
                <c:pt idx="109">
                  <c:v> 1609</c:v>
                </c:pt>
                <c:pt idx="110">
                  <c:v> 1610</c:v>
                </c:pt>
                <c:pt idx="111">
                  <c:v> 1611</c:v>
                </c:pt>
                <c:pt idx="112">
                  <c:v> 1612</c:v>
                </c:pt>
                <c:pt idx="113">
                  <c:v> 1613</c:v>
                </c:pt>
                <c:pt idx="114">
                  <c:v> 1614</c:v>
                </c:pt>
                <c:pt idx="115">
                  <c:v> 1615</c:v>
                </c:pt>
                <c:pt idx="116">
                  <c:v> 1616</c:v>
                </c:pt>
                <c:pt idx="117">
                  <c:v> 1617</c:v>
                </c:pt>
                <c:pt idx="118">
                  <c:v> 1618</c:v>
                </c:pt>
                <c:pt idx="119">
                  <c:v> 1619</c:v>
                </c:pt>
                <c:pt idx="120">
                  <c:v> 1620</c:v>
                </c:pt>
                <c:pt idx="121">
                  <c:v> 1621</c:v>
                </c:pt>
                <c:pt idx="122">
                  <c:v> 1622</c:v>
                </c:pt>
                <c:pt idx="123">
                  <c:v> 1623</c:v>
                </c:pt>
                <c:pt idx="124">
                  <c:v> 1624</c:v>
                </c:pt>
                <c:pt idx="125">
                  <c:v> 1625</c:v>
                </c:pt>
                <c:pt idx="126">
                  <c:v> 1626</c:v>
                </c:pt>
                <c:pt idx="127">
                  <c:v> 1627</c:v>
                </c:pt>
                <c:pt idx="128">
                  <c:v> 1628</c:v>
                </c:pt>
                <c:pt idx="129">
                  <c:v> 1629</c:v>
                </c:pt>
                <c:pt idx="130">
                  <c:v> 1630</c:v>
                </c:pt>
                <c:pt idx="131">
                  <c:v> 1631</c:v>
                </c:pt>
                <c:pt idx="132">
                  <c:v> 1632</c:v>
                </c:pt>
                <c:pt idx="133">
                  <c:v> 1633</c:v>
                </c:pt>
                <c:pt idx="134">
                  <c:v> 1634</c:v>
                </c:pt>
                <c:pt idx="135">
                  <c:v> 1635</c:v>
                </c:pt>
                <c:pt idx="136">
                  <c:v> 1636</c:v>
                </c:pt>
                <c:pt idx="137">
                  <c:v> 1637</c:v>
                </c:pt>
                <c:pt idx="138">
                  <c:v> 1638</c:v>
                </c:pt>
                <c:pt idx="139">
                  <c:v> 1639</c:v>
                </c:pt>
                <c:pt idx="140">
                  <c:v> 1640</c:v>
                </c:pt>
                <c:pt idx="141">
                  <c:v> 1641</c:v>
                </c:pt>
                <c:pt idx="142">
                  <c:v> 1642</c:v>
                </c:pt>
                <c:pt idx="143">
                  <c:v> 1643</c:v>
                </c:pt>
                <c:pt idx="144">
                  <c:v> 1644</c:v>
                </c:pt>
                <c:pt idx="145">
                  <c:v> 1645</c:v>
                </c:pt>
                <c:pt idx="146">
                  <c:v> 1646</c:v>
                </c:pt>
                <c:pt idx="147">
                  <c:v> 1647</c:v>
                </c:pt>
                <c:pt idx="148">
                  <c:v> 1648</c:v>
                </c:pt>
                <c:pt idx="149">
                  <c:v> 1649</c:v>
                </c:pt>
                <c:pt idx="150">
                  <c:v> 1650</c:v>
                </c:pt>
              </c:strCache>
            </c:strRef>
          </c:cat>
          <c:val>
            <c:numRef>
              <c:f>'Enter Data 1'!$W$1503:$W$1653</c:f>
              <c:numCache>
                <c:formatCode>General</c:formatCode>
                <c:ptCount val="151"/>
              </c:numCache>
            </c:numRef>
          </c:val>
          <c:smooth val="0"/>
          <c:extLst>
            <c:ext xmlns:c16="http://schemas.microsoft.com/office/drawing/2014/chart" uri="{C3380CC4-5D6E-409C-BE32-E72D297353CC}">
              <c16:uniqueId val="{0000000F-9F1E-5343-86B8-727A14AC6316}"/>
            </c:ext>
          </c:extLst>
        </c:ser>
        <c:ser>
          <c:idx val="15"/>
          <c:order val="15"/>
          <c:spPr>
            <a:ln w="28575" cap="rnd">
              <a:noFill/>
              <a:round/>
            </a:ln>
            <a:effectLst/>
          </c:spPr>
          <c:marker>
            <c:symbol val="circle"/>
            <c:size val="4"/>
            <c:spPr>
              <a:solidFill>
                <a:schemeClr val="accent6">
                  <a:lumMod val="75000"/>
                </a:schemeClr>
              </a:solidFill>
              <a:ln w="3175">
                <a:solidFill>
                  <a:schemeClr val="accent6">
                    <a:lumMod val="75000"/>
                  </a:schemeClr>
                </a:solidFill>
              </a:ln>
              <a:effectLst/>
            </c:spPr>
          </c:marker>
          <c:cat>
            <c:strRef>
              <c:f>'Enter Data 1'!$B$1503:$C$1653</c:f>
              <c:strCache>
                <c:ptCount val="151"/>
                <c:pt idx="0">
                  <c:v> 1500</c:v>
                </c:pt>
                <c:pt idx="1">
                  <c:v> 1501</c:v>
                </c:pt>
                <c:pt idx="2">
                  <c:v> 1502</c:v>
                </c:pt>
                <c:pt idx="3">
                  <c:v> 1503</c:v>
                </c:pt>
                <c:pt idx="4">
                  <c:v> 1504</c:v>
                </c:pt>
                <c:pt idx="5">
                  <c:v> 1505</c:v>
                </c:pt>
                <c:pt idx="6">
                  <c:v> 1506</c:v>
                </c:pt>
                <c:pt idx="7">
                  <c:v> 1507</c:v>
                </c:pt>
                <c:pt idx="8">
                  <c:v> 1508</c:v>
                </c:pt>
                <c:pt idx="9">
                  <c:v> 1509</c:v>
                </c:pt>
                <c:pt idx="10">
                  <c:v> 1510</c:v>
                </c:pt>
                <c:pt idx="11">
                  <c:v> 1511</c:v>
                </c:pt>
                <c:pt idx="12">
                  <c:v> 1512</c:v>
                </c:pt>
                <c:pt idx="13">
                  <c:v> 1513</c:v>
                </c:pt>
                <c:pt idx="14">
                  <c:v> 1514</c:v>
                </c:pt>
                <c:pt idx="15">
                  <c:v> 1515</c:v>
                </c:pt>
                <c:pt idx="16">
                  <c:v> 1516</c:v>
                </c:pt>
                <c:pt idx="17">
                  <c:v> 1517</c:v>
                </c:pt>
                <c:pt idx="18">
                  <c:v> 1518</c:v>
                </c:pt>
                <c:pt idx="19">
                  <c:v> 1519</c:v>
                </c:pt>
                <c:pt idx="20">
                  <c:v> 1520</c:v>
                </c:pt>
                <c:pt idx="21">
                  <c:v> 1521</c:v>
                </c:pt>
                <c:pt idx="22">
                  <c:v> 1522</c:v>
                </c:pt>
                <c:pt idx="23">
                  <c:v> 1523</c:v>
                </c:pt>
                <c:pt idx="24">
                  <c:v> 1524</c:v>
                </c:pt>
                <c:pt idx="25">
                  <c:v> 1525</c:v>
                </c:pt>
                <c:pt idx="26">
                  <c:v> 1526</c:v>
                </c:pt>
                <c:pt idx="27">
                  <c:v> 1527</c:v>
                </c:pt>
                <c:pt idx="28">
                  <c:v> 1528</c:v>
                </c:pt>
                <c:pt idx="29">
                  <c:v> 1529</c:v>
                </c:pt>
                <c:pt idx="30">
                  <c:v> 1530</c:v>
                </c:pt>
                <c:pt idx="31">
                  <c:v> 1531</c:v>
                </c:pt>
                <c:pt idx="32">
                  <c:v> 1532</c:v>
                </c:pt>
                <c:pt idx="33">
                  <c:v> 1533</c:v>
                </c:pt>
                <c:pt idx="34">
                  <c:v> 1534</c:v>
                </c:pt>
                <c:pt idx="35">
                  <c:v> 1535</c:v>
                </c:pt>
                <c:pt idx="36">
                  <c:v> 1536</c:v>
                </c:pt>
                <c:pt idx="37">
                  <c:v> 1537</c:v>
                </c:pt>
                <c:pt idx="38">
                  <c:v> 1538</c:v>
                </c:pt>
                <c:pt idx="39">
                  <c:v> 1539</c:v>
                </c:pt>
                <c:pt idx="40">
                  <c:v> 1540</c:v>
                </c:pt>
                <c:pt idx="41">
                  <c:v> 1541</c:v>
                </c:pt>
                <c:pt idx="42">
                  <c:v> 1542</c:v>
                </c:pt>
                <c:pt idx="43">
                  <c:v> 1543</c:v>
                </c:pt>
                <c:pt idx="44">
                  <c:v> 1544</c:v>
                </c:pt>
                <c:pt idx="45">
                  <c:v> 1545</c:v>
                </c:pt>
                <c:pt idx="46">
                  <c:v> 1546</c:v>
                </c:pt>
                <c:pt idx="47">
                  <c:v> 1547</c:v>
                </c:pt>
                <c:pt idx="48">
                  <c:v> 1548</c:v>
                </c:pt>
                <c:pt idx="49">
                  <c:v> 1549</c:v>
                </c:pt>
                <c:pt idx="50">
                  <c:v> 1550</c:v>
                </c:pt>
                <c:pt idx="51">
                  <c:v> 1551</c:v>
                </c:pt>
                <c:pt idx="52">
                  <c:v> 1552</c:v>
                </c:pt>
                <c:pt idx="53">
                  <c:v> 1553</c:v>
                </c:pt>
                <c:pt idx="54">
                  <c:v> 1554</c:v>
                </c:pt>
                <c:pt idx="55">
                  <c:v> 1555</c:v>
                </c:pt>
                <c:pt idx="56">
                  <c:v> 1556</c:v>
                </c:pt>
                <c:pt idx="57">
                  <c:v> 1557</c:v>
                </c:pt>
                <c:pt idx="58">
                  <c:v> 1558</c:v>
                </c:pt>
                <c:pt idx="59">
                  <c:v> 1559</c:v>
                </c:pt>
                <c:pt idx="60">
                  <c:v> 1560</c:v>
                </c:pt>
                <c:pt idx="61">
                  <c:v> 1561</c:v>
                </c:pt>
                <c:pt idx="62">
                  <c:v> 1562</c:v>
                </c:pt>
                <c:pt idx="63">
                  <c:v> 1563</c:v>
                </c:pt>
                <c:pt idx="64">
                  <c:v> 1564</c:v>
                </c:pt>
                <c:pt idx="65">
                  <c:v> 1565</c:v>
                </c:pt>
                <c:pt idx="66">
                  <c:v> 1566</c:v>
                </c:pt>
                <c:pt idx="67">
                  <c:v> 1567</c:v>
                </c:pt>
                <c:pt idx="68">
                  <c:v> 1568</c:v>
                </c:pt>
                <c:pt idx="69">
                  <c:v> 1569</c:v>
                </c:pt>
                <c:pt idx="70">
                  <c:v> 1570</c:v>
                </c:pt>
                <c:pt idx="71">
                  <c:v> 1571</c:v>
                </c:pt>
                <c:pt idx="72">
                  <c:v> 1572</c:v>
                </c:pt>
                <c:pt idx="73">
                  <c:v> 1573</c:v>
                </c:pt>
                <c:pt idx="74">
                  <c:v> 1574</c:v>
                </c:pt>
                <c:pt idx="75">
                  <c:v> 1575</c:v>
                </c:pt>
                <c:pt idx="76">
                  <c:v> 1576</c:v>
                </c:pt>
                <c:pt idx="77">
                  <c:v> 1577</c:v>
                </c:pt>
                <c:pt idx="78">
                  <c:v> 1578</c:v>
                </c:pt>
                <c:pt idx="79">
                  <c:v> 1579</c:v>
                </c:pt>
                <c:pt idx="80">
                  <c:v> 1580</c:v>
                </c:pt>
                <c:pt idx="81">
                  <c:v> 1581</c:v>
                </c:pt>
                <c:pt idx="82">
                  <c:v> 1582</c:v>
                </c:pt>
                <c:pt idx="83">
                  <c:v> 1583</c:v>
                </c:pt>
                <c:pt idx="84">
                  <c:v> 1584</c:v>
                </c:pt>
                <c:pt idx="85">
                  <c:v> 1585</c:v>
                </c:pt>
                <c:pt idx="86">
                  <c:v> 1586</c:v>
                </c:pt>
                <c:pt idx="87">
                  <c:v> 1587</c:v>
                </c:pt>
                <c:pt idx="88">
                  <c:v> 1588</c:v>
                </c:pt>
                <c:pt idx="89">
                  <c:v> 1589</c:v>
                </c:pt>
                <c:pt idx="90">
                  <c:v> 1590</c:v>
                </c:pt>
                <c:pt idx="91">
                  <c:v> 1591</c:v>
                </c:pt>
                <c:pt idx="92">
                  <c:v> 1592</c:v>
                </c:pt>
                <c:pt idx="93">
                  <c:v> 1593</c:v>
                </c:pt>
                <c:pt idx="94">
                  <c:v> 1594</c:v>
                </c:pt>
                <c:pt idx="95">
                  <c:v> 1595</c:v>
                </c:pt>
                <c:pt idx="96">
                  <c:v> 1596</c:v>
                </c:pt>
                <c:pt idx="97">
                  <c:v> 1597</c:v>
                </c:pt>
                <c:pt idx="98">
                  <c:v> 1598</c:v>
                </c:pt>
                <c:pt idx="99">
                  <c:v> 1599</c:v>
                </c:pt>
                <c:pt idx="100">
                  <c:v> 1600</c:v>
                </c:pt>
                <c:pt idx="101">
                  <c:v> 1601</c:v>
                </c:pt>
                <c:pt idx="102">
                  <c:v> 1602</c:v>
                </c:pt>
                <c:pt idx="103">
                  <c:v> 1603</c:v>
                </c:pt>
                <c:pt idx="104">
                  <c:v> 1604</c:v>
                </c:pt>
                <c:pt idx="105">
                  <c:v> 1605</c:v>
                </c:pt>
                <c:pt idx="106">
                  <c:v> 1606</c:v>
                </c:pt>
                <c:pt idx="107">
                  <c:v> 1607</c:v>
                </c:pt>
                <c:pt idx="108">
                  <c:v> 1608</c:v>
                </c:pt>
                <c:pt idx="109">
                  <c:v> 1609</c:v>
                </c:pt>
                <c:pt idx="110">
                  <c:v> 1610</c:v>
                </c:pt>
                <c:pt idx="111">
                  <c:v> 1611</c:v>
                </c:pt>
                <c:pt idx="112">
                  <c:v> 1612</c:v>
                </c:pt>
                <c:pt idx="113">
                  <c:v> 1613</c:v>
                </c:pt>
                <c:pt idx="114">
                  <c:v> 1614</c:v>
                </c:pt>
                <c:pt idx="115">
                  <c:v> 1615</c:v>
                </c:pt>
                <c:pt idx="116">
                  <c:v> 1616</c:v>
                </c:pt>
                <c:pt idx="117">
                  <c:v> 1617</c:v>
                </c:pt>
                <c:pt idx="118">
                  <c:v> 1618</c:v>
                </c:pt>
                <c:pt idx="119">
                  <c:v> 1619</c:v>
                </c:pt>
                <c:pt idx="120">
                  <c:v> 1620</c:v>
                </c:pt>
                <c:pt idx="121">
                  <c:v> 1621</c:v>
                </c:pt>
                <c:pt idx="122">
                  <c:v> 1622</c:v>
                </c:pt>
                <c:pt idx="123">
                  <c:v> 1623</c:v>
                </c:pt>
                <c:pt idx="124">
                  <c:v> 1624</c:v>
                </c:pt>
                <c:pt idx="125">
                  <c:v> 1625</c:v>
                </c:pt>
                <c:pt idx="126">
                  <c:v> 1626</c:v>
                </c:pt>
                <c:pt idx="127">
                  <c:v> 1627</c:v>
                </c:pt>
                <c:pt idx="128">
                  <c:v> 1628</c:v>
                </c:pt>
                <c:pt idx="129">
                  <c:v> 1629</c:v>
                </c:pt>
                <c:pt idx="130">
                  <c:v> 1630</c:v>
                </c:pt>
                <c:pt idx="131">
                  <c:v> 1631</c:v>
                </c:pt>
                <c:pt idx="132">
                  <c:v> 1632</c:v>
                </c:pt>
                <c:pt idx="133">
                  <c:v> 1633</c:v>
                </c:pt>
                <c:pt idx="134">
                  <c:v> 1634</c:v>
                </c:pt>
                <c:pt idx="135">
                  <c:v> 1635</c:v>
                </c:pt>
                <c:pt idx="136">
                  <c:v> 1636</c:v>
                </c:pt>
                <c:pt idx="137">
                  <c:v> 1637</c:v>
                </c:pt>
                <c:pt idx="138">
                  <c:v> 1638</c:v>
                </c:pt>
                <c:pt idx="139">
                  <c:v> 1639</c:v>
                </c:pt>
                <c:pt idx="140">
                  <c:v> 1640</c:v>
                </c:pt>
                <c:pt idx="141">
                  <c:v> 1641</c:v>
                </c:pt>
                <c:pt idx="142">
                  <c:v> 1642</c:v>
                </c:pt>
                <c:pt idx="143">
                  <c:v> 1643</c:v>
                </c:pt>
                <c:pt idx="144">
                  <c:v> 1644</c:v>
                </c:pt>
                <c:pt idx="145">
                  <c:v> 1645</c:v>
                </c:pt>
                <c:pt idx="146">
                  <c:v> 1646</c:v>
                </c:pt>
                <c:pt idx="147">
                  <c:v> 1647</c:v>
                </c:pt>
                <c:pt idx="148">
                  <c:v> 1648</c:v>
                </c:pt>
                <c:pt idx="149">
                  <c:v> 1649</c:v>
                </c:pt>
                <c:pt idx="150">
                  <c:v> 1650</c:v>
                </c:pt>
              </c:strCache>
            </c:strRef>
          </c:cat>
          <c:val>
            <c:numRef>
              <c:f>'Enter Data 1'!$X$1503:$X$1653</c:f>
              <c:numCache>
                <c:formatCode>General</c:formatCode>
                <c:ptCount val="151"/>
              </c:numCache>
            </c:numRef>
          </c:val>
          <c:smooth val="0"/>
          <c:extLst>
            <c:ext xmlns:c16="http://schemas.microsoft.com/office/drawing/2014/chart" uri="{C3380CC4-5D6E-409C-BE32-E72D297353CC}">
              <c16:uniqueId val="{00000010-9F1E-5343-86B8-727A14AC6316}"/>
            </c:ext>
          </c:extLst>
        </c:ser>
        <c:ser>
          <c:idx val="16"/>
          <c:order val="16"/>
          <c:spPr>
            <a:ln w="28575" cap="rnd">
              <a:noFill/>
              <a:round/>
            </a:ln>
            <a:effectLst/>
          </c:spPr>
          <c:marker>
            <c:symbol val="circle"/>
            <c:size val="4"/>
            <c:spPr>
              <a:noFill/>
              <a:ln w="3175">
                <a:solidFill>
                  <a:schemeClr val="accent6">
                    <a:lumMod val="75000"/>
                  </a:schemeClr>
                </a:solidFill>
              </a:ln>
              <a:effectLst/>
            </c:spPr>
          </c:marker>
          <c:cat>
            <c:strRef>
              <c:f>'Enter Data 1'!$B$1503:$C$1653</c:f>
              <c:strCache>
                <c:ptCount val="151"/>
                <c:pt idx="0">
                  <c:v> 1500</c:v>
                </c:pt>
                <c:pt idx="1">
                  <c:v> 1501</c:v>
                </c:pt>
                <c:pt idx="2">
                  <c:v> 1502</c:v>
                </c:pt>
                <c:pt idx="3">
                  <c:v> 1503</c:v>
                </c:pt>
                <c:pt idx="4">
                  <c:v> 1504</c:v>
                </c:pt>
                <c:pt idx="5">
                  <c:v> 1505</c:v>
                </c:pt>
                <c:pt idx="6">
                  <c:v> 1506</c:v>
                </c:pt>
                <c:pt idx="7">
                  <c:v> 1507</c:v>
                </c:pt>
                <c:pt idx="8">
                  <c:v> 1508</c:v>
                </c:pt>
                <c:pt idx="9">
                  <c:v> 1509</c:v>
                </c:pt>
                <c:pt idx="10">
                  <c:v> 1510</c:v>
                </c:pt>
                <c:pt idx="11">
                  <c:v> 1511</c:v>
                </c:pt>
                <c:pt idx="12">
                  <c:v> 1512</c:v>
                </c:pt>
                <c:pt idx="13">
                  <c:v> 1513</c:v>
                </c:pt>
                <c:pt idx="14">
                  <c:v> 1514</c:v>
                </c:pt>
                <c:pt idx="15">
                  <c:v> 1515</c:v>
                </c:pt>
                <c:pt idx="16">
                  <c:v> 1516</c:v>
                </c:pt>
                <c:pt idx="17">
                  <c:v> 1517</c:v>
                </c:pt>
                <c:pt idx="18">
                  <c:v> 1518</c:v>
                </c:pt>
                <c:pt idx="19">
                  <c:v> 1519</c:v>
                </c:pt>
                <c:pt idx="20">
                  <c:v> 1520</c:v>
                </c:pt>
                <c:pt idx="21">
                  <c:v> 1521</c:v>
                </c:pt>
                <c:pt idx="22">
                  <c:v> 1522</c:v>
                </c:pt>
                <c:pt idx="23">
                  <c:v> 1523</c:v>
                </c:pt>
                <c:pt idx="24">
                  <c:v> 1524</c:v>
                </c:pt>
                <c:pt idx="25">
                  <c:v> 1525</c:v>
                </c:pt>
                <c:pt idx="26">
                  <c:v> 1526</c:v>
                </c:pt>
                <c:pt idx="27">
                  <c:v> 1527</c:v>
                </c:pt>
                <c:pt idx="28">
                  <c:v> 1528</c:v>
                </c:pt>
                <c:pt idx="29">
                  <c:v> 1529</c:v>
                </c:pt>
                <c:pt idx="30">
                  <c:v> 1530</c:v>
                </c:pt>
                <c:pt idx="31">
                  <c:v> 1531</c:v>
                </c:pt>
                <c:pt idx="32">
                  <c:v> 1532</c:v>
                </c:pt>
                <c:pt idx="33">
                  <c:v> 1533</c:v>
                </c:pt>
                <c:pt idx="34">
                  <c:v> 1534</c:v>
                </c:pt>
                <c:pt idx="35">
                  <c:v> 1535</c:v>
                </c:pt>
                <c:pt idx="36">
                  <c:v> 1536</c:v>
                </c:pt>
                <c:pt idx="37">
                  <c:v> 1537</c:v>
                </c:pt>
                <c:pt idx="38">
                  <c:v> 1538</c:v>
                </c:pt>
                <c:pt idx="39">
                  <c:v> 1539</c:v>
                </c:pt>
                <c:pt idx="40">
                  <c:v> 1540</c:v>
                </c:pt>
                <c:pt idx="41">
                  <c:v> 1541</c:v>
                </c:pt>
                <c:pt idx="42">
                  <c:v> 1542</c:v>
                </c:pt>
                <c:pt idx="43">
                  <c:v> 1543</c:v>
                </c:pt>
                <c:pt idx="44">
                  <c:v> 1544</c:v>
                </c:pt>
                <c:pt idx="45">
                  <c:v> 1545</c:v>
                </c:pt>
                <c:pt idx="46">
                  <c:v> 1546</c:v>
                </c:pt>
                <c:pt idx="47">
                  <c:v> 1547</c:v>
                </c:pt>
                <c:pt idx="48">
                  <c:v> 1548</c:v>
                </c:pt>
                <c:pt idx="49">
                  <c:v> 1549</c:v>
                </c:pt>
                <c:pt idx="50">
                  <c:v> 1550</c:v>
                </c:pt>
                <c:pt idx="51">
                  <c:v> 1551</c:v>
                </c:pt>
                <c:pt idx="52">
                  <c:v> 1552</c:v>
                </c:pt>
                <c:pt idx="53">
                  <c:v> 1553</c:v>
                </c:pt>
                <c:pt idx="54">
                  <c:v> 1554</c:v>
                </c:pt>
                <c:pt idx="55">
                  <c:v> 1555</c:v>
                </c:pt>
                <c:pt idx="56">
                  <c:v> 1556</c:v>
                </c:pt>
                <c:pt idx="57">
                  <c:v> 1557</c:v>
                </c:pt>
                <c:pt idx="58">
                  <c:v> 1558</c:v>
                </c:pt>
                <c:pt idx="59">
                  <c:v> 1559</c:v>
                </c:pt>
                <c:pt idx="60">
                  <c:v> 1560</c:v>
                </c:pt>
                <c:pt idx="61">
                  <c:v> 1561</c:v>
                </c:pt>
                <c:pt idx="62">
                  <c:v> 1562</c:v>
                </c:pt>
                <c:pt idx="63">
                  <c:v> 1563</c:v>
                </c:pt>
                <c:pt idx="64">
                  <c:v> 1564</c:v>
                </c:pt>
                <c:pt idx="65">
                  <c:v> 1565</c:v>
                </c:pt>
                <c:pt idx="66">
                  <c:v> 1566</c:v>
                </c:pt>
                <c:pt idx="67">
                  <c:v> 1567</c:v>
                </c:pt>
                <c:pt idx="68">
                  <c:v> 1568</c:v>
                </c:pt>
                <c:pt idx="69">
                  <c:v> 1569</c:v>
                </c:pt>
                <c:pt idx="70">
                  <c:v> 1570</c:v>
                </c:pt>
                <c:pt idx="71">
                  <c:v> 1571</c:v>
                </c:pt>
                <c:pt idx="72">
                  <c:v> 1572</c:v>
                </c:pt>
                <c:pt idx="73">
                  <c:v> 1573</c:v>
                </c:pt>
                <c:pt idx="74">
                  <c:v> 1574</c:v>
                </c:pt>
                <c:pt idx="75">
                  <c:v> 1575</c:v>
                </c:pt>
                <c:pt idx="76">
                  <c:v> 1576</c:v>
                </c:pt>
                <c:pt idx="77">
                  <c:v> 1577</c:v>
                </c:pt>
                <c:pt idx="78">
                  <c:v> 1578</c:v>
                </c:pt>
                <c:pt idx="79">
                  <c:v> 1579</c:v>
                </c:pt>
                <c:pt idx="80">
                  <c:v> 1580</c:v>
                </c:pt>
                <c:pt idx="81">
                  <c:v> 1581</c:v>
                </c:pt>
                <c:pt idx="82">
                  <c:v> 1582</c:v>
                </c:pt>
                <c:pt idx="83">
                  <c:v> 1583</c:v>
                </c:pt>
                <c:pt idx="84">
                  <c:v> 1584</c:v>
                </c:pt>
                <c:pt idx="85">
                  <c:v> 1585</c:v>
                </c:pt>
                <c:pt idx="86">
                  <c:v> 1586</c:v>
                </c:pt>
                <c:pt idx="87">
                  <c:v> 1587</c:v>
                </c:pt>
                <c:pt idx="88">
                  <c:v> 1588</c:v>
                </c:pt>
                <c:pt idx="89">
                  <c:v> 1589</c:v>
                </c:pt>
                <c:pt idx="90">
                  <c:v> 1590</c:v>
                </c:pt>
                <c:pt idx="91">
                  <c:v> 1591</c:v>
                </c:pt>
                <c:pt idx="92">
                  <c:v> 1592</c:v>
                </c:pt>
                <c:pt idx="93">
                  <c:v> 1593</c:v>
                </c:pt>
                <c:pt idx="94">
                  <c:v> 1594</c:v>
                </c:pt>
                <c:pt idx="95">
                  <c:v> 1595</c:v>
                </c:pt>
                <c:pt idx="96">
                  <c:v> 1596</c:v>
                </c:pt>
                <c:pt idx="97">
                  <c:v> 1597</c:v>
                </c:pt>
                <c:pt idx="98">
                  <c:v> 1598</c:v>
                </c:pt>
                <c:pt idx="99">
                  <c:v> 1599</c:v>
                </c:pt>
                <c:pt idx="100">
                  <c:v> 1600</c:v>
                </c:pt>
                <c:pt idx="101">
                  <c:v> 1601</c:v>
                </c:pt>
                <c:pt idx="102">
                  <c:v> 1602</c:v>
                </c:pt>
                <c:pt idx="103">
                  <c:v> 1603</c:v>
                </c:pt>
                <c:pt idx="104">
                  <c:v> 1604</c:v>
                </c:pt>
                <c:pt idx="105">
                  <c:v> 1605</c:v>
                </c:pt>
                <c:pt idx="106">
                  <c:v> 1606</c:v>
                </c:pt>
                <c:pt idx="107">
                  <c:v> 1607</c:v>
                </c:pt>
                <c:pt idx="108">
                  <c:v> 1608</c:v>
                </c:pt>
                <c:pt idx="109">
                  <c:v> 1609</c:v>
                </c:pt>
                <c:pt idx="110">
                  <c:v> 1610</c:v>
                </c:pt>
                <c:pt idx="111">
                  <c:v> 1611</c:v>
                </c:pt>
                <c:pt idx="112">
                  <c:v> 1612</c:v>
                </c:pt>
                <c:pt idx="113">
                  <c:v> 1613</c:v>
                </c:pt>
                <c:pt idx="114">
                  <c:v> 1614</c:v>
                </c:pt>
                <c:pt idx="115">
                  <c:v> 1615</c:v>
                </c:pt>
                <c:pt idx="116">
                  <c:v> 1616</c:v>
                </c:pt>
                <c:pt idx="117">
                  <c:v> 1617</c:v>
                </c:pt>
                <c:pt idx="118">
                  <c:v> 1618</c:v>
                </c:pt>
                <c:pt idx="119">
                  <c:v> 1619</c:v>
                </c:pt>
                <c:pt idx="120">
                  <c:v> 1620</c:v>
                </c:pt>
                <c:pt idx="121">
                  <c:v> 1621</c:v>
                </c:pt>
                <c:pt idx="122">
                  <c:v> 1622</c:v>
                </c:pt>
                <c:pt idx="123">
                  <c:v> 1623</c:v>
                </c:pt>
                <c:pt idx="124">
                  <c:v> 1624</c:v>
                </c:pt>
                <c:pt idx="125">
                  <c:v> 1625</c:v>
                </c:pt>
                <c:pt idx="126">
                  <c:v> 1626</c:v>
                </c:pt>
                <c:pt idx="127">
                  <c:v> 1627</c:v>
                </c:pt>
                <c:pt idx="128">
                  <c:v> 1628</c:v>
                </c:pt>
                <c:pt idx="129">
                  <c:v> 1629</c:v>
                </c:pt>
                <c:pt idx="130">
                  <c:v> 1630</c:v>
                </c:pt>
                <c:pt idx="131">
                  <c:v> 1631</c:v>
                </c:pt>
                <c:pt idx="132">
                  <c:v> 1632</c:v>
                </c:pt>
                <c:pt idx="133">
                  <c:v> 1633</c:v>
                </c:pt>
                <c:pt idx="134">
                  <c:v> 1634</c:v>
                </c:pt>
                <c:pt idx="135">
                  <c:v> 1635</c:v>
                </c:pt>
                <c:pt idx="136">
                  <c:v> 1636</c:v>
                </c:pt>
                <c:pt idx="137">
                  <c:v> 1637</c:v>
                </c:pt>
                <c:pt idx="138">
                  <c:v> 1638</c:v>
                </c:pt>
                <c:pt idx="139">
                  <c:v> 1639</c:v>
                </c:pt>
                <c:pt idx="140">
                  <c:v> 1640</c:v>
                </c:pt>
                <c:pt idx="141">
                  <c:v> 1641</c:v>
                </c:pt>
                <c:pt idx="142">
                  <c:v> 1642</c:v>
                </c:pt>
                <c:pt idx="143">
                  <c:v> 1643</c:v>
                </c:pt>
                <c:pt idx="144">
                  <c:v> 1644</c:v>
                </c:pt>
                <c:pt idx="145">
                  <c:v> 1645</c:v>
                </c:pt>
                <c:pt idx="146">
                  <c:v> 1646</c:v>
                </c:pt>
                <c:pt idx="147">
                  <c:v> 1647</c:v>
                </c:pt>
                <c:pt idx="148">
                  <c:v> 1648</c:v>
                </c:pt>
                <c:pt idx="149">
                  <c:v> 1649</c:v>
                </c:pt>
                <c:pt idx="150">
                  <c:v> 1650</c:v>
                </c:pt>
              </c:strCache>
            </c:strRef>
          </c:cat>
          <c:val>
            <c:numRef>
              <c:f>'Enter Data 1'!$Y$1503:$Y$1653</c:f>
              <c:numCache>
                <c:formatCode>General</c:formatCode>
                <c:ptCount val="151"/>
              </c:numCache>
            </c:numRef>
          </c:val>
          <c:smooth val="0"/>
          <c:extLst>
            <c:ext xmlns:c16="http://schemas.microsoft.com/office/drawing/2014/chart" uri="{C3380CC4-5D6E-409C-BE32-E72D297353CC}">
              <c16:uniqueId val="{00000011-9F1E-5343-86B8-727A14AC6316}"/>
            </c:ext>
          </c:extLst>
        </c:ser>
        <c:ser>
          <c:idx val="17"/>
          <c:order val="17"/>
          <c:spPr>
            <a:ln w="28575" cap="rnd">
              <a:noFill/>
              <a:round/>
            </a:ln>
            <a:effectLst/>
          </c:spPr>
          <c:marker>
            <c:symbol val="circle"/>
            <c:size val="4"/>
            <c:spPr>
              <a:solidFill>
                <a:schemeClr val="accent6">
                  <a:lumMod val="75000"/>
                </a:schemeClr>
              </a:solidFill>
              <a:ln w="3175">
                <a:solidFill>
                  <a:schemeClr val="accent6">
                    <a:lumMod val="75000"/>
                  </a:schemeClr>
                </a:solidFill>
              </a:ln>
              <a:effectLst/>
            </c:spPr>
          </c:marker>
          <c:cat>
            <c:strRef>
              <c:f>'Enter Data 1'!$B$1503:$C$1653</c:f>
              <c:strCache>
                <c:ptCount val="151"/>
                <c:pt idx="0">
                  <c:v> 1500</c:v>
                </c:pt>
                <c:pt idx="1">
                  <c:v> 1501</c:v>
                </c:pt>
                <c:pt idx="2">
                  <c:v> 1502</c:v>
                </c:pt>
                <c:pt idx="3">
                  <c:v> 1503</c:v>
                </c:pt>
                <c:pt idx="4">
                  <c:v> 1504</c:v>
                </c:pt>
                <c:pt idx="5">
                  <c:v> 1505</c:v>
                </c:pt>
                <c:pt idx="6">
                  <c:v> 1506</c:v>
                </c:pt>
                <c:pt idx="7">
                  <c:v> 1507</c:v>
                </c:pt>
                <c:pt idx="8">
                  <c:v> 1508</c:v>
                </c:pt>
                <c:pt idx="9">
                  <c:v> 1509</c:v>
                </c:pt>
                <c:pt idx="10">
                  <c:v> 1510</c:v>
                </c:pt>
                <c:pt idx="11">
                  <c:v> 1511</c:v>
                </c:pt>
                <c:pt idx="12">
                  <c:v> 1512</c:v>
                </c:pt>
                <c:pt idx="13">
                  <c:v> 1513</c:v>
                </c:pt>
                <c:pt idx="14">
                  <c:v> 1514</c:v>
                </c:pt>
                <c:pt idx="15">
                  <c:v> 1515</c:v>
                </c:pt>
                <c:pt idx="16">
                  <c:v> 1516</c:v>
                </c:pt>
                <c:pt idx="17">
                  <c:v> 1517</c:v>
                </c:pt>
                <c:pt idx="18">
                  <c:v> 1518</c:v>
                </c:pt>
                <c:pt idx="19">
                  <c:v> 1519</c:v>
                </c:pt>
                <c:pt idx="20">
                  <c:v> 1520</c:v>
                </c:pt>
                <c:pt idx="21">
                  <c:v> 1521</c:v>
                </c:pt>
                <c:pt idx="22">
                  <c:v> 1522</c:v>
                </c:pt>
                <c:pt idx="23">
                  <c:v> 1523</c:v>
                </c:pt>
                <c:pt idx="24">
                  <c:v> 1524</c:v>
                </c:pt>
                <c:pt idx="25">
                  <c:v> 1525</c:v>
                </c:pt>
                <c:pt idx="26">
                  <c:v> 1526</c:v>
                </c:pt>
                <c:pt idx="27">
                  <c:v> 1527</c:v>
                </c:pt>
                <c:pt idx="28">
                  <c:v> 1528</c:v>
                </c:pt>
                <c:pt idx="29">
                  <c:v> 1529</c:v>
                </c:pt>
                <c:pt idx="30">
                  <c:v> 1530</c:v>
                </c:pt>
                <c:pt idx="31">
                  <c:v> 1531</c:v>
                </c:pt>
                <c:pt idx="32">
                  <c:v> 1532</c:v>
                </c:pt>
                <c:pt idx="33">
                  <c:v> 1533</c:v>
                </c:pt>
                <c:pt idx="34">
                  <c:v> 1534</c:v>
                </c:pt>
                <c:pt idx="35">
                  <c:v> 1535</c:v>
                </c:pt>
                <c:pt idx="36">
                  <c:v> 1536</c:v>
                </c:pt>
                <c:pt idx="37">
                  <c:v> 1537</c:v>
                </c:pt>
                <c:pt idx="38">
                  <c:v> 1538</c:v>
                </c:pt>
                <c:pt idx="39">
                  <c:v> 1539</c:v>
                </c:pt>
                <c:pt idx="40">
                  <c:v> 1540</c:v>
                </c:pt>
                <c:pt idx="41">
                  <c:v> 1541</c:v>
                </c:pt>
                <c:pt idx="42">
                  <c:v> 1542</c:v>
                </c:pt>
                <c:pt idx="43">
                  <c:v> 1543</c:v>
                </c:pt>
                <c:pt idx="44">
                  <c:v> 1544</c:v>
                </c:pt>
                <c:pt idx="45">
                  <c:v> 1545</c:v>
                </c:pt>
                <c:pt idx="46">
                  <c:v> 1546</c:v>
                </c:pt>
                <c:pt idx="47">
                  <c:v> 1547</c:v>
                </c:pt>
                <c:pt idx="48">
                  <c:v> 1548</c:v>
                </c:pt>
                <c:pt idx="49">
                  <c:v> 1549</c:v>
                </c:pt>
                <c:pt idx="50">
                  <c:v> 1550</c:v>
                </c:pt>
                <c:pt idx="51">
                  <c:v> 1551</c:v>
                </c:pt>
                <c:pt idx="52">
                  <c:v> 1552</c:v>
                </c:pt>
                <c:pt idx="53">
                  <c:v> 1553</c:v>
                </c:pt>
                <c:pt idx="54">
                  <c:v> 1554</c:v>
                </c:pt>
                <c:pt idx="55">
                  <c:v> 1555</c:v>
                </c:pt>
                <c:pt idx="56">
                  <c:v> 1556</c:v>
                </c:pt>
                <c:pt idx="57">
                  <c:v> 1557</c:v>
                </c:pt>
                <c:pt idx="58">
                  <c:v> 1558</c:v>
                </c:pt>
                <c:pt idx="59">
                  <c:v> 1559</c:v>
                </c:pt>
                <c:pt idx="60">
                  <c:v> 1560</c:v>
                </c:pt>
                <c:pt idx="61">
                  <c:v> 1561</c:v>
                </c:pt>
                <c:pt idx="62">
                  <c:v> 1562</c:v>
                </c:pt>
                <c:pt idx="63">
                  <c:v> 1563</c:v>
                </c:pt>
                <c:pt idx="64">
                  <c:v> 1564</c:v>
                </c:pt>
                <c:pt idx="65">
                  <c:v> 1565</c:v>
                </c:pt>
                <c:pt idx="66">
                  <c:v> 1566</c:v>
                </c:pt>
                <c:pt idx="67">
                  <c:v> 1567</c:v>
                </c:pt>
                <c:pt idx="68">
                  <c:v> 1568</c:v>
                </c:pt>
                <c:pt idx="69">
                  <c:v> 1569</c:v>
                </c:pt>
                <c:pt idx="70">
                  <c:v> 1570</c:v>
                </c:pt>
                <c:pt idx="71">
                  <c:v> 1571</c:v>
                </c:pt>
                <c:pt idx="72">
                  <c:v> 1572</c:v>
                </c:pt>
                <c:pt idx="73">
                  <c:v> 1573</c:v>
                </c:pt>
                <c:pt idx="74">
                  <c:v> 1574</c:v>
                </c:pt>
                <c:pt idx="75">
                  <c:v> 1575</c:v>
                </c:pt>
                <c:pt idx="76">
                  <c:v> 1576</c:v>
                </c:pt>
                <c:pt idx="77">
                  <c:v> 1577</c:v>
                </c:pt>
                <c:pt idx="78">
                  <c:v> 1578</c:v>
                </c:pt>
                <c:pt idx="79">
                  <c:v> 1579</c:v>
                </c:pt>
                <c:pt idx="80">
                  <c:v> 1580</c:v>
                </c:pt>
                <c:pt idx="81">
                  <c:v> 1581</c:v>
                </c:pt>
                <c:pt idx="82">
                  <c:v> 1582</c:v>
                </c:pt>
                <c:pt idx="83">
                  <c:v> 1583</c:v>
                </c:pt>
                <c:pt idx="84">
                  <c:v> 1584</c:v>
                </c:pt>
                <c:pt idx="85">
                  <c:v> 1585</c:v>
                </c:pt>
                <c:pt idx="86">
                  <c:v> 1586</c:v>
                </c:pt>
                <c:pt idx="87">
                  <c:v> 1587</c:v>
                </c:pt>
                <c:pt idx="88">
                  <c:v> 1588</c:v>
                </c:pt>
                <c:pt idx="89">
                  <c:v> 1589</c:v>
                </c:pt>
                <c:pt idx="90">
                  <c:v> 1590</c:v>
                </c:pt>
                <c:pt idx="91">
                  <c:v> 1591</c:v>
                </c:pt>
                <c:pt idx="92">
                  <c:v> 1592</c:v>
                </c:pt>
                <c:pt idx="93">
                  <c:v> 1593</c:v>
                </c:pt>
                <c:pt idx="94">
                  <c:v> 1594</c:v>
                </c:pt>
                <c:pt idx="95">
                  <c:v> 1595</c:v>
                </c:pt>
                <c:pt idx="96">
                  <c:v> 1596</c:v>
                </c:pt>
                <c:pt idx="97">
                  <c:v> 1597</c:v>
                </c:pt>
                <c:pt idx="98">
                  <c:v> 1598</c:v>
                </c:pt>
                <c:pt idx="99">
                  <c:v> 1599</c:v>
                </c:pt>
                <c:pt idx="100">
                  <c:v> 1600</c:v>
                </c:pt>
                <c:pt idx="101">
                  <c:v> 1601</c:v>
                </c:pt>
                <c:pt idx="102">
                  <c:v> 1602</c:v>
                </c:pt>
                <c:pt idx="103">
                  <c:v> 1603</c:v>
                </c:pt>
                <c:pt idx="104">
                  <c:v> 1604</c:v>
                </c:pt>
                <c:pt idx="105">
                  <c:v> 1605</c:v>
                </c:pt>
                <c:pt idx="106">
                  <c:v> 1606</c:v>
                </c:pt>
                <c:pt idx="107">
                  <c:v> 1607</c:v>
                </c:pt>
                <c:pt idx="108">
                  <c:v> 1608</c:v>
                </c:pt>
                <c:pt idx="109">
                  <c:v> 1609</c:v>
                </c:pt>
                <c:pt idx="110">
                  <c:v> 1610</c:v>
                </c:pt>
                <c:pt idx="111">
                  <c:v> 1611</c:v>
                </c:pt>
                <c:pt idx="112">
                  <c:v> 1612</c:v>
                </c:pt>
                <c:pt idx="113">
                  <c:v> 1613</c:v>
                </c:pt>
                <c:pt idx="114">
                  <c:v> 1614</c:v>
                </c:pt>
                <c:pt idx="115">
                  <c:v> 1615</c:v>
                </c:pt>
                <c:pt idx="116">
                  <c:v> 1616</c:v>
                </c:pt>
                <c:pt idx="117">
                  <c:v> 1617</c:v>
                </c:pt>
                <c:pt idx="118">
                  <c:v> 1618</c:v>
                </c:pt>
                <c:pt idx="119">
                  <c:v> 1619</c:v>
                </c:pt>
                <c:pt idx="120">
                  <c:v> 1620</c:v>
                </c:pt>
                <c:pt idx="121">
                  <c:v> 1621</c:v>
                </c:pt>
                <c:pt idx="122">
                  <c:v> 1622</c:v>
                </c:pt>
                <c:pt idx="123">
                  <c:v> 1623</c:v>
                </c:pt>
                <c:pt idx="124">
                  <c:v> 1624</c:v>
                </c:pt>
                <c:pt idx="125">
                  <c:v> 1625</c:v>
                </c:pt>
                <c:pt idx="126">
                  <c:v> 1626</c:v>
                </c:pt>
                <c:pt idx="127">
                  <c:v> 1627</c:v>
                </c:pt>
                <c:pt idx="128">
                  <c:v> 1628</c:v>
                </c:pt>
                <c:pt idx="129">
                  <c:v> 1629</c:v>
                </c:pt>
                <c:pt idx="130">
                  <c:v> 1630</c:v>
                </c:pt>
                <c:pt idx="131">
                  <c:v> 1631</c:v>
                </c:pt>
                <c:pt idx="132">
                  <c:v> 1632</c:v>
                </c:pt>
                <c:pt idx="133">
                  <c:v> 1633</c:v>
                </c:pt>
                <c:pt idx="134">
                  <c:v> 1634</c:v>
                </c:pt>
                <c:pt idx="135">
                  <c:v> 1635</c:v>
                </c:pt>
                <c:pt idx="136">
                  <c:v> 1636</c:v>
                </c:pt>
                <c:pt idx="137">
                  <c:v> 1637</c:v>
                </c:pt>
                <c:pt idx="138">
                  <c:v> 1638</c:v>
                </c:pt>
                <c:pt idx="139">
                  <c:v> 1639</c:v>
                </c:pt>
                <c:pt idx="140">
                  <c:v> 1640</c:v>
                </c:pt>
                <c:pt idx="141">
                  <c:v> 1641</c:v>
                </c:pt>
                <c:pt idx="142">
                  <c:v> 1642</c:v>
                </c:pt>
                <c:pt idx="143">
                  <c:v> 1643</c:v>
                </c:pt>
                <c:pt idx="144">
                  <c:v> 1644</c:v>
                </c:pt>
                <c:pt idx="145">
                  <c:v> 1645</c:v>
                </c:pt>
                <c:pt idx="146">
                  <c:v> 1646</c:v>
                </c:pt>
                <c:pt idx="147">
                  <c:v> 1647</c:v>
                </c:pt>
                <c:pt idx="148">
                  <c:v> 1648</c:v>
                </c:pt>
                <c:pt idx="149">
                  <c:v> 1649</c:v>
                </c:pt>
                <c:pt idx="150">
                  <c:v> 1650</c:v>
                </c:pt>
              </c:strCache>
            </c:strRef>
          </c:cat>
          <c:val>
            <c:numRef>
              <c:f>'Enter Data 1'!$Z$1503:$Z$1653</c:f>
              <c:numCache>
                <c:formatCode>General</c:formatCode>
                <c:ptCount val="151"/>
              </c:numCache>
            </c:numRef>
          </c:val>
          <c:smooth val="0"/>
          <c:extLst>
            <c:ext xmlns:c16="http://schemas.microsoft.com/office/drawing/2014/chart" uri="{C3380CC4-5D6E-409C-BE32-E72D297353CC}">
              <c16:uniqueId val="{00000012-9F1E-5343-86B8-727A14AC6316}"/>
            </c:ext>
          </c:extLst>
        </c:ser>
        <c:ser>
          <c:idx val="18"/>
          <c:order val="18"/>
          <c:spPr>
            <a:ln w="28575" cap="rnd">
              <a:noFill/>
              <a:round/>
            </a:ln>
            <a:effectLst/>
          </c:spPr>
          <c:marker>
            <c:symbol val="circle"/>
            <c:size val="4"/>
            <c:spPr>
              <a:noFill/>
              <a:ln w="3175">
                <a:solidFill>
                  <a:schemeClr val="accent6">
                    <a:lumMod val="75000"/>
                  </a:schemeClr>
                </a:solidFill>
              </a:ln>
              <a:effectLst/>
            </c:spPr>
          </c:marker>
          <c:cat>
            <c:strRef>
              <c:f>'Enter Data 1'!$B$1503:$C$1653</c:f>
              <c:strCache>
                <c:ptCount val="151"/>
                <c:pt idx="0">
                  <c:v> 1500</c:v>
                </c:pt>
                <c:pt idx="1">
                  <c:v> 1501</c:v>
                </c:pt>
                <c:pt idx="2">
                  <c:v> 1502</c:v>
                </c:pt>
                <c:pt idx="3">
                  <c:v> 1503</c:v>
                </c:pt>
                <c:pt idx="4">
                  <c:v> 1504</c:v>
                </c:pt>
                <c:pt idx="5">
                  <c:v> 1505</c:v>
                </c:pt>
                <c:pt idx="6">
                  <c:v> 1506</c:v>
                </c:pt>
                <c:pt idx="7">
                  <c:v> 1507</c:v>
                </c:pt>
                <c:pt idx="8">
                  <c:v> 1508</c:v>
                </c:pt>
                <c:pt idx="9">
                  <c:v> 1509</c:v>
                </c:pt>
                <c:pt idx="10">
                  <c:v> 1510</c:v>
                </c:pt>
                <c:pt idx="11">
                  <c:v> 1511</c:v>
                </c:pt>
                <c:pt idx="12">
                  <c:v> 1512</c:v>
                </c:pt>
                <c:pt idx="13">
                  <c:v> 1513</c:v>
                </c:pt>
                <c:pt idx="14">
                  <c:v> 1514</c:v>
                </c:pt>
                <c:pt idx="15">
                  <c:v> 1515</c:v>
                </c:pt>
                <c:pt idx="16">
                  <c:v> 1516</c:v>
                </c:pt>
                <c:pt idx="17">
                  <c:v> 1517</c:v>
                </c:pt>
                <c:pt idx="18">
                  <c:v> 1518</c:v>
                </c:pt>
                <c:pt idx="19">
                  <c:v> 1519</c:v>
                </c:pt>
                <c:pt idx="20">
                  <c:v> 1520</c:v>
                </c:pt>
                <c:pt idx="21">
                  <c:v> 1521</c:v>
                </c:pt>
                <c:pt idx="22">
                  <c:v> 1522</c:v>
                </c:pt>
                <c:pt idx="23">
                  <c:v> 1523</c:v>
                </c:pt>
                <c:pt idx="24">
                  <c:v> 1524</c:v>
                </c:pt>
                <c:pt idx="25">
                  <c:v> 1525</c:v>
                </c:pt>
                <c:pt idx="26">
                  <c:v> 1526</c:v>
                </c:pt>
                <c:pt idx="27">
                  <c:v> 1527</c:v>
                </c:pt>
                <c:pt idx="28">
                  <c:v> 1528</c:v>
                </c:pt>
                <c:pt idx="29">
                  <c:v> 1529</c:v>
                </c:pt>
                <c:pt idx="30">
                  <c:v> 1530</c:v>
                </c:pt>
                <c:pt idx="31">
                  <c:v> 1531</c:v>
                </c:pt>
                <c:pt idx="32">
                  <c:v> 1532</c:v>
                </c:pt>
                <c:pt idx="33">
                  <c:v> 1533</c:v>
                </c:pt>
                <c:pt idx="34">
                  <c:v> 1534</c:v>
                </c:pt>
                <c:pt idx="35">
                  <c:v> 1535</c:v>
                </c:pt>
                <c:pt idx="36">
                  <c:v> 1536</c:v>
                </c:pt>
                <c:pt idx="37">
                  <c:v> 1537</c:v>
                </c:pt>
                <c:pt idx="38">
                  <c:v> 1538</c:v>
                </c:pt>
                <c:pt idx="39">
                  <c:v> 1539</c:v>
                </c:pt>
                <c:pt idx="40">
                  <c:v> 1540</c:v>
                </c:pt>
                <c:pt idx="41">
                  <c:v> 1541</c:v>
                </c:pt>
                <c:pt idx="42">
                  <c:v> 1542</c:v>
                </c:pt>
                <c:pt idx="43">
                  <c:v> 1543</c:v>
                </c:pt>
                <c:pt idx="44">
                  <c:v> 1544</c:v>
                </c:pt>
                <c:pt idx="45">
                  <c:v> 1545</c:v>
                </c:pt>
                <c:pt idx="46">
                  <c:v> 1546</c:v>
                </c:pt>
                <c:pt idx="47">
                  <c:v> 1547</c:v>
                </c:pt>
                <c:pt idx="48">
                  <c:v> 1548</c:v>
                </c:pt>
                <c:pt idx="49">
                  <c:v> 1549</c:v>
                </c:pt>
                <c:pt idx="50">
                  <c:v> 1550</c:v>
                </c:pt>
                <c:pt idx="51">
                  <c:v> 1551</c:v>
                </c:pt>
                <c:pt idx="52">
                  <c:v> 1552</c:v>
                </c:pt>
                <c:pt idx="53">
                  <c:v> 1553</c:v>
                </c:pt>
                <c:pt idx="54">
                  <c:v> 1554</c:v>
                </c:pt>
                <c:pt idx="55">
                  <c:v> 1555</c:v>
                </c:pt>
                <c:pt idx="56">
                  <c:v> 1556</c:v>
                </c:pt>
                <c:pt idx="57">
                  <c:v> 1557</c:v>
                </c:pt>
                <c:pt idx="58">
                  <c:v> 1558</c:v>
                </c:pt>
                <c:pt idx="59">
                  <c:v> 1559</c:v>
                </c:pt>
                <c:pt idx="60">
                  <c:v> 1560</c:v>
                </c:pt>
                <c:pt idx="61">
                  <c:v> 1561</c:v>
                </c:pt>
                <c:pt idx="62">
                  <c:v> 1562</c:v>
                </c:pt>
                <c:pt idx="63">
                  <c:v> 1563</c:v>
                </c:pt>
                <c:pt idx="64">
                  <c:v> 1564</c:v>
                </c:pt>
                <c:pt idx="65">
                  <c:v> 1565</c:v>
                </c:pt>
                <c:pt idx="66">
                  <c:v> 1566</c:v>
                </c:pt>
                <c:pt idx="67">
                  <c:v> 1567</c:v>
                </c:pt>
                <c:pt idx="68">
                  <c:v> 1568</c:v>
                </c:pt>
                <c:pt idx="69">
                  <c:v> 1569</c:v>
                </c:pt>
                <c:pt idx="70">
                  <c:v> 1570</c:v>
                </c:pt>
                <c:pt idx="71">
                  <c:v> 1571</c:v>
                </c:pt>
                <c:pt idx="72">
                  <c:v> 1572</c:v>
                </c:pt>
                <c:pt idx="73">
                  <c:v> 1573</c:v>
                </c:pt>
                <c:pt idx="74">
                  <c:v> 1574</c:v>
                </c:pt>
                <c:pt idx="75">
                  <c:v> 1575</c:v>
                </c:pt>
                <c:pt idx="76">
                  <c:v> 1576</c:v>
                </c:pt>
                <c:pt idx="77">
                  <c:v> 1577</c:v>
                </c:pt>
                <c:pt idx="78">
                  <c:v> 1578</c:v>
                </c:pt>
                <c:pt idx="79">
                  <c:v> 1579</c:v>
                </c:pt>
                <c:pt idx="80">
                  <c:v> 1580</c:v>
                </c:pt>
                <c:pt idx="81">
                  <c:v> 1581</c:v>
                </c:pt>
                <c:pt idx="82">
                  <c:v> 1582</c:v>
                </c:pt>
                <c:pt idx="83">
                  <c:v> 1583</c:v>
                </c:pt>
                <c:pt idx="84">
                  <c:v> 1584</c:v>
                </c:pt>
                <c:pt idx="85">
                  <c:v> 1585</c:v>
                </c:pt>
                <c:pt idx="86">
                  <c:v> 1586</c:v>
                </c:pt>
                <c:pt idx="87">
                  <c:v> 1587</c:v>
                </c:pt>
                <c:pt idx="88">
                  <c:v> 1588</c:v>
                </c:pt>
                <c:pt idx="89">
                  <c:v> 1589</c:v>
                </c:pt>
                <c:pt idx="90">
                  <c:v> 1590</c:v>
                </c:pt>
                <c:pt idx="91">
                  <c:v> 1591</c:v>
                </c:pt>
                <c:pt idx="92">
                  <c:v> 1592</c:v>
                </c:pt>
                <c:pt idx="93">
                  <c:v> 1593</c:v>
                </c:pt>
                <c:pt idx="94">
                  <c:v> 1594</c:v>
                </c:pt>
                <c:pt idx="95">
                  <c:v> 1595</c:v>
                </c:pt>
                <c:pt idx="96">
                  <c:v> 1596</c:v>
                </c:pt>
                <c:pt idx="97">
                  <c:v> 1597</c:v>
                </c:pt>
                <c:pt idx="98">
                  <c:v> 1598</c:v>
                </c:pt>
                <c:pt idx="99">
                  <c:v> 1599</c:v>
                </c:pt>
                <c:pt idx="100">
                  <c:v> 1600</c:v>
                </c:pt>
                <c:pt idx="101">
                  <c:v> 1601</c:v>
                </c:pt>
                <c:pt idx="102">
                  <c:v> 1602</c:v>
                </c:pt>
                <c:pt idx="103">
                  <c:v> 1603</c:v>
                </c:pt>
                <c:pt idx="104">
                  <c:v> 1604</c:v>
                </c:pt>
                <c:pt idx="105">
                  <c:v> 1605</c:v>
                </c:pt>
                <c:pt idx="106">
                  <c:v> 1606</c:v>
                </c:pt>
                <c:pt idx="107">
                  <c:v> 1607</c:v>
                </c:pt>
                <c:pt idx="108">
                  <c:v> 1608</c:v>
                </c:pt>
                <c:pt idx="109">
                  <c:v> 1609</c:v>
                </c:pt>
                <c:pt idx="110">
                  <c:v> 1610</c:v>
                </c:pt>
                <c:pt idx="111">
                  <c:v> 1611</c:v>
                </c:pt>
                <c:pt idx="112">
                  <c:v> 1612</c:v>
                </c:pt>
                <c:pt idx="113">
                  <c:v> 1613</c:v>
                </c:pt>
                <c:pt idx="114">
                  <c:v> 1614</c:v>
                </c:pt>
                <c:pt idx="115">
                  <c:v> 1615</c:v>
                </c:pt>
                <c:pt idx="116">
                  <c:v> 1616</c:v>
                </c:pt>
                <c:pt idx="117">
                  <c:v> 1617</c:v>
                </c:pt>
                <c:pt idx="118">
                  <c:v> 1618</c:v>
                </c:pt>
                <c:pt idx="119">
                  <c:v> 1619</c:v>
                </c:pt>
                <c:pt idx="120">
                  <c:v> 1620</c:v>
                </c:pt>
                <c:pt idx="121">
                  <c:v> 1621</c:v>
                </c:pt>
                <c:pt idx="122">
                  <c:v> 1622</c:v>
                </c:pt>
                <c:pt idx="123">
                  <c:v> 1623</c:v>
                </c:pt>
                <c:pt idx="124">
                  <c:v> 1624</c:v>
                </c:pt>
                <c:pt idx="125">
                  <c:v> 1625</c:v>
                </c:pt>
                <c:pt idx="126">
                  <c:v> 1626</c:v>
                </c:pt>
                <c:pt idx="127">
                  <c:v> 1627</c:v>
                </c:pt>
                <c:pt idx="128">
                  <c:v> 1628</c:v>
                </c:pt>
                <c:pt idx="129">
                  <c:v> 1629</c:v>
                </c:pt>
                <c:pt idx="130">
                  <c:v> 1630</c:v>
                </c:pt>
                <c:pt idx="131">
                  <c:v> 1631</c:v>
                </c:pt>
                <c:pt idx="132">
                  <c:v> 1632</c:v>
                </c:pt>
                <c:pt idx="133">
                  <c:v> 1633</c:v>
                </c:pt>
                <c:pt idx="134">
                  <c:v> 1634</c:v>
                </c:pt>
                <c:pt idx="135">
                  <c:v> 1635</c:v>
                </c:pt>
                <c:pt idx="136">
                  <c:v> 1636</c:v>
                </c:pt>
                <c:pt idx="137">
                  <c:v> 1637</c:v>
                </c:pt>
                <c:pt idx="138">
                  <c:v> 1638</c:v>
                </c:pt>
                <c:pt idx="139">
                  <c:v> 1639</c:v>
                </c:pt>
                <c:pt idx="140">
                  <c:v> 1640</c:v>
                </c:pt>
                <c:pt idx="141">
                  <c:v> 1641</c:v>
                </c:pt>
                <c:pt idx="142">
                  <c:v> 1642</c:v>
                </c:pt>
                <c:pt idx="143">
                  <c:v> 1643</c:v>
                </c:pt>
                <c:pt idx="144">
                  <c:v> 1644</c:v>
                </c:pt>
                <c:pt idx="145">
                  <c:v> 1645</c:v>
                </c:pt>
                <c:pt idx="146">
                  <c:v> 1646</c:v>
                </c:pt>
                <c:pt idx="147">
                  <c:v> 1647</c:v>
                </c:pt>
                <c:pt idx="148">
                  <c:v> 1648</c:v>
                </c:pt>
                <c:pt idx="149">
                  <c:v> 1649</c:v>
                </c:pt>
                <c:pt idx="150">
                  <c:v> 1650</c:v>
                </c:pt>
              </c:strCache>
            </c:strRef>
          </c:cat>
          <c:val>
            <c:numRef>
              <c:f>'Enter Data 1'!$AA$1503:$AA$1653</c:f>
              <c:numCache>
                <c:formatCode>General</c:formatCode>
                <c:ptCount val="151"/>
              </c:numCache>
            </c:numRef>
          </c:val>
          <c:smooth val="0"/>
          <c:extLst>
            <c:ext xmlns:c16="http://schemas.microsoft.com/office/drawing/2014/chart" uri="{C3380CC4-5D6E-409C-BE32-E72D297353CC}">
              <c16:uniqueId val="{00000013-9F1E-5343-86B8-727A14AC6316}"/>
            </c:ext>
          </c:extLst>
        </c:ser>
        <c:ser>
          <c:idx val="21"/>
          <c:order val="20"/>
          <c:tx>
            <c:v>Date</c:v>
          </c:tx>
          <c:spPr>
            <a:ln w="25400" cap="rnd">
              <a:noFill/>
              <a:round/>
            </a:ln>
            <a:effectLst/>
          </c:spPr>
          <c:marker>
            <c:symbol val="none"/>
          </c:marker>
          <c:cat>
            <c:strRef>
              <c:f>'Enter Data 1'!$B$1503:$C$1653</c:f>
              <c:strCache>
                <c:ptCount val="151"/>
                <c:pt idx="0">
                  <c:v> 1500</c:v>
                </c:pt>
                <c:pt idx="1">
                  <c:v> 1501</c:v>
                </c:pt>
                <c:pt idx="2">
                  <c:v> 1502</c:v>
                </c:pt>
                <c:pt idx="3">
                  <c:v> 1503</c:v>
                </c:pt>
                <c:pt idx="4">
                  <c:v> 1504</c:v>
                </c:pt>
                <c:pt idx="5">
                  <c:v> 1505</c:v>
                </c:pt>
                <c:pt idx="6">
                  <c:v> 1506</c:v>
                </c:pt>
                <c:pt idx="7">
                  <c:v> 1507</c:v>
                </c:pt>
                <c:pt idx="8">
                  <c:v> 1508</c:v>
                </c:pt>
                <c:pt idx="9">
                  <c:v> 1509</c:v>
                </c:pt>
                <c:pt idx="10">
                  <c:v> 1510</c:v>
                </c:pt>
                <c:pt idx="11">
                  <c:v> 1511</c:v>
                </c:pt>
                <c:pt idx="12">
                  <c:v> 1512</c:v>
                </c:pt>
                <c:pt idx="13">
                  <c:v> 1513</c:v>
                </c:pt>
                <c:pt idx="14">
                  <c:v> 1514</c:v>
                </c:pt>
                <c:pt idx="15">
                  <c:v> 1515</c:v>
                </c:pt>
                <c:pt idx="16">
                  <c:v> 1516</c:v>
                </c:pt>
                <c:pt idx="17">
                  <c:v> 1517</c:v>
                </c:pt>
                <c:pt idx="18">
                  <c:v> 1518</c:v>
                </c:pt>
                <c:pt idx="19">
                  <c:v> 1519</c:v>
                </c:pt>
                <c:pt idx="20">
                  <c:v> 1520</c:v>
                </c:pt>
                <c:pt idx="21">
                  <c:v> 1521</c:v>
                </c:pt>
                <c:pt idx="22">
                  <c:v> 1522</c:v>
                </c:pt>
                <c:pt idx="23">
                  <c:v> 1523</c:v>
                </c:pt>
                <c:pt idx="24">
                  <c:v> 1524</c:v>
                </c:pt>
                <c:pt idx="25">
                  <c:v> 1525</c:v>
                </c:pt>
                <c:pt idx="26">
                  <c:v> 1526</c:v>
                </c:pt>
                <c:pt idx="27">
                  <c:v> 1527</c:v>
                </c:pt>
                <c:pt idx="28">
                  <c:v> 1528</c:v>
                </c:pt>
                <c:pt idx="29">
                  <c:v> 1529</c:v>
                </c:pt>
                <c:pt idx="30">
                  <c:v> 1530</c:v>
                </c:pt>
                <c:pt idx="31">
                  <c:v> 1531</c:v>
                </c:pt>
                <c:pt idx="32">
                  <c:v> 1532</c:v>
                </c:pt>
                <c:pt idx="33">
                  <c:v> 1533</c:v>
                </c:pt>
                <c:pt idx="34">
                  <c:v> 1534</c:v>
                </c:pt>
                <c:pt idx="35">
                  <c:v> 1535</c:v>
                </c:pt>
                <c:pt idx="36">
                  <c:v> 1536</c:v>
                </c:pt>
                <c:pt idx="37">
                  <c:v> 1537</c:v>
                </c:pt>
                <c:pt idx="38">
                  <c:v> 1538</c:v>
                </c:pt>
                <c:pt idx="39">
                  <c:v> 1539</c:v>
                </c:pt>
                <c:pt idx="40">
                  <c:v> 1540</c:v>
                </c:pt>
                <c:pt idx="41">
                  <c:v> 1541</c:v>
                </c:pt>
                <c:pt idx="42">
                  <c:v> 1542</c:v>
                </c:pt>
                <c:pt idx="43">
                  <c:v> 1543</c:v>
                </c:pt>
                <c:pt idx="44">
                  <c:v> 1544</c:v>
                </c:pt>
                <c:pt idx="45">
                  <c:v> 1545</c:v>
                </c:pt>
                <c:pt idx="46">
                  <c:v> 1546</c:v>
                </c:pt>
                <c:pt idx="47">
                  <c:v> 1547</c:v>
                </c:pt>
                <c:pt idx="48">
                  <c:v> 1548</c:v>
                </c:pt>
                <c:pt idx="49">
                  <c:v> 1549</c:v>
                </c:pt>
                <c:pt idx="50">
                  <c:v> 1550</c:v>
                </c:pt>
                <c:pt idx="51">
                  <c:v> 1551</c:v>
                </c:pt>
                <c:pt idx="52">
                  <c:v> 1552</c:v>
                </c:pt>
                <c:pt idx="53">
                  <c:v> 1553</c:v>
                </c:pt>
                <c:pt idx="54">
                  <c:v> 1554</c:v>
                </c:pt>
                <c:pt idx="55">
                  <c:v> 1555</c:v>
                </c:pt>
                <c:pt idx="56">
                  <c:v> 1556</c:v>
                </c:pt>
                <c:pt idx="57">
                  <c:v> 1557</c:v>
                </c:pt>
                <c:pt idx="58">
                  <c:v> 1558</c:v>
                </c:pt>
                <c:pt idx="59">
                  <c:v> 1559</c:v>
                </c:pt>
                <c:pt idx="60">
                  <c:v> 1560</c:v>
                </c:pt>
                <c:pt idx="61">
                  <c:v> 1561</c:v>
                </c:pt>
                <c:pt idx="62">
                  <c:v> 1562</c:v>
                </c:pt>
                <c:pt idx="63">
                  <c:v> 1563</c:v>
                </c:pt>
                <c:pt idx="64">
                  <c:v> 1564</c:v>
                </c:pt>
                <c:pt idx="65">
                  <c:v> 1565</c:v>
                </c:pt>
                <c:pt idx="66">
                  <c:v> 1566</c:v>
                </c:pt>
                <c:pt idx="67">
                  <c:v> 1567</c:v>
                </c:pt>
                <c:pt idx="68">
                  <c:v> 1568</c:v>
                </c:pt>
                <c:pt idx="69">
                  <c:v> 1569</c:v>
                </c:pt>
                <c:pt idx="70">
                  <c:v> 1570</c:v>
                </c:pt>
                <c:pt idx="71">
                  <c:v> 1571</c:v>
                </c:pt>
                <c:pt idx="72">
                  <c:v> 1572</c:v>
                </c:pt>
                <c:pt idx="73">
                  <c:v> 1573</c:v>
                </c:pt>
                <c:pt idx="74">
                  <c:v> 1574</c:v>
                </c:pt>
                <c:pt idx="75">
                  <c:v> 1575</c:v>
                </c:pt>
                <c:pt idx="76">
                  <c:v> 1576</c:v>
                </c:pt>
                <c:pt idx="77">
                  <c:v> 1577</c:v>
                </c:pt>
                <c:pt idx="78">
                  <c:v> 1578</c:v>
                </c:pt>
                <c:pt idx="79">
                  <c:v> 1579</c:v>
                </c:pt>
                <c:pt idx="80">
                  <c:v> 1580</c:v>
                </c:pt>
                <c:pt idx="81">
                  <c:v> 1581</c:v>
                </c:pt>
                <c:pt idx="82">
                  <c:v> 1582</c:v>
                </c:pt>
                <c:pt idx="83">
                  <c:v> 1583</c:v>
                </c:pt>
                <c:pt idx="84">
                  <c:v> 1584</c:v>
                </c:pt>
                <c:pt idx="85">
                  <c:v> 1585</c:v>
                </c:pt>
                <c:pt idx="86">
                  <c:v> 1586</c:v>
                </c:pt>
                <c:pt idx="87">
                  <c:v> 1587</c:v>
                </c:pt>
                <c:pt idx="88">
                  <c:v> 1588</c:v>
                </c:pt>
                <c:pt idx="89">
                  <c:v> 1589</c:v>
                </c:pt>
                <c:pt idx="90">
                  <c:v> 1590</c:v>
                </c:pt>
                <c:pt idx="91">
                  <c:v> 1591</c:v>
                </c:pt>
                <c:pt idx="92">
                  <c:v> 1592</c:v>
                </c:pt>
                <c:pt idx="93">
                  <c:v> 1593</c:v>
                </c:pt>
                <c:pt idx="94">
                  <c:v> 1594</c:v>
                </c:pt>
                <c:pt idx="95">
                  <c:v> 1595</c:v>
                </c:pt>
                <c:pt idx="96">
                  <c:v> 1596</c:v>
                </c:pt>
                <c:pt idx="97">
                  <c:v> 1597</c:v>
                </c:pt>
                <c:pt idx="98">
                  <c:v> 1598</c:v>
                </c:pt>
                <c:pt idx="99">
                  <c:v> 1599</c:v>
                </c:pt>
                <c:pt idx="100">
                  <c:v> 1600</c:v>
                </c:pt>
                <c:pt idx="101">
                  <c:v> 1601</c:v>
                </c:pt>
                <c:pt idx="102">
                  <c:v> 1602</c:v>
                </c:pt>
                <c:pt idx="103">
                  <c:v> 1603</c:v>
                </c:pt>
                <c:pt idx="104">
                  <c:v> 1604</c:v>
                </c:pt>
                <c:pt idx="105">
                  <c:v> 1605</c:v>
                </c:pt>
                <c:pt idx="106">
                  <c:v> 1606</c:v>
                </c:pt>
                <c:pt idx="107">
                  <c:v> 1607</c:v>
                </c:pt>
                <c:pt idx="108">
                  <c:v> 1608</c:v>
                </c:pt>
                <c:pt idx="109">
                  <c:v> 1609</c:v>
                </c:pt>
                <c:pt idx="110">
                  <c:v> 1610</c:v>
                </c:pt>
                <c:pt idx="111">
                  <c:v> 1611</c:v>
                </c:pt>
                <c:pt idx="112">
                  <c:v> 1612</c:v>
                </c:pt>
                <c:pt idx="113">
                  <c:v> 1613</c:v>
                </c:pt>
                <c:pt idx="114">
                  <c:v> 1614</c:v>
                </c:pt>
                <c:pt idx="115">
                  <c:v> 1615</c:v>
                </c:pt>
                <c:pt idx="116">
                  <c:v> 1616</c:v>
                </c:pt>
                <c:pt idx="117">
                  <c:v> 1617</c:v>
                </c:pt>
                <c:pt idx="118">
                  <c:v> 1618</c:v>
                </c:pt>
                <c:pt idx="119">
                  <c:v> 1619</c:v>
                </c:pt>
                <c:pt idx="120">
                  <c:v> 1620</c:v>
                </c:pt>
                <c:pt idx="121">
                  <c:v> 1621</c:v>
                </c:pt>
                <c:pt idx="122">
                  <c:v> 1622</c:v>
                </c:pt>
                <c:pt idx="123">
                  <c:v> 1623</c:v>
                </c:pt>
                <c:pt idx="124">
                  <c:v> 1624</c:v>
                </c:pt>
                <c:pt idx="125">
                  <c:v> 1625</c:v>
                </c:pt>
                <c:pt idx="126">
                  <c:v> 1626</c:v>
                </c:pt>
                <c:pt idx="127">
                  <c:v> 1627</c:v>
                </c:pt>
                <c:pt idx="128">
                  <c:v> 1628</c:v>
                </c:pt>
                <c:pt idx="129">
                  <c:v> 1629</c:v>
                </c:pt>
                <c:pt idx="130">
                  <c:v> 1630</c:v>
                </c:pt>
                <c:pt idx="131">
                  <c:v> 1631</c:v>
                </c:pt>
                <c:pt idx="132">
                  <c:v> 1632</c:v>
                </c:pt>
                <c:pt idx="133">
                  <c:v> 1633</c:v>
                </c:pt>
                <c:pt idx="134">
                  <c:v> 1634</c:v>
                </c:pt>
                <c:pt idx="135">
                  <c:v> 1635</c:v>
                </c:pt>
                <c:pt idx="136">
                  <c:v> 1636</c:v>
                </c:pt>
                <c:pt idx="137">
                  <c:v> 1637</c:v>
                </c:pt>
                <c:pt idx="138">
                  <c:v> 1638</c:v>
                </c:pt>
                <c:pt idx="139">
                  <c:v> 1639</c:v>
                </c:pt>
                <c:pt idx="140">
                  <c:v> 1640</c:v>
                </c:pt>
                <c:pt idx="141">
                  <c:v> 1641</c:v>
                </c:pt>
                <c:pt idx="142">
                  <c:v> 1642</c:v>
                </c:pt>
                <c:pt idx="143">
                  <c:v> 1643</c:v>
                </c:pt>
                <c:pt idx="144">
                  <c:v> 1644</c:v>
                </c:pt>
                <c:pt idx="145">
                  <c:v> 1645</c:v>
                </c:pt>
                <c:pt idx="146">
                  <c:v> 1646</c:v>
                </c:pt>
                <c:pt idx="147">
                  <c:v> 1647</c:v>
                </c:pt>
                <c:pt idx="148">
                  <c:v> 1648</c:v>
                </c:pt>
                <c:pt idx="149">
                  <c:v> 1649</c:v>
                </c:pt>
                <c:pt idx="150">
                  <c:v> 1650</c:v>
                </c:pt>
              </c:strCache>
            </c:strRef>
          </c:cat>
          <c:val>
            <c:numLit>
              <c:formatCode>General</c:formatCode>
              <c:ptCount val="1"/>
              <c:pt idx="0">
                <c:v>1</c:v>
              </c:pt>
            </c:numLit>
          </c:val>
          <c:smooth val="0"/>
          <c:extLst>
            <c:ext xmlns:c16="http://schemas.microsoft.com/office/drawing/2014/chart" uri="{C3380CC4-5D6E-409C-BE32-E72D297353CC}">
              <c16:uniqueId val="{00000014-9F1E-5343-86B8-727A14AC6316}"/>
            </c:ext>
          </c:extLst>
        </c:ser>
        <c:ser>
          <c:idx val="22"/>
          <c:order val="21"/>
          <c:tx>
            <c:v>R1 in SR</c:v>
          </c:tx>
          <c:spPr>
            <a:ln w="25400" cap="rnd">
              <a:noFill/>
              <a:round/>
            </a:ln>
            <a:effectLst/>
          </c:spPr>
          <c:marker>
            <c:symbol val="circle"/>
            <c:size val="4"/>
            <c:spPr>
              <a:solidFill>
                <a:srgbClr val="FF0000"/>
              </a:solidFill>
              <a:ln w="9525">
                <a:noFill/>
              </a:ln>
              <a:effectLst/>
            </c:spPr>
          </c:marker>
          <c:cat>
            <c:strRef>
              <c:f>'Enter Data 1'!$B$1503:$C$1653</c:f>
              <c:strCache>
                <c:ptCount val="151"/>
                <c:pt idx="0">
                  <c:v> 1500</c:v>
                </c:pt>
                <c:pt idx="1">
                  <c:v> 1501</c:v>
                </c:pt>
                <c:pt idx="2">
                  <c:v> 1502</c:v>
                </c:pt>
                <c:pt idx="3">
                  <c:v> 1503</c:v>
                </c:pt>
                <c:pt idx="4">
                  <c:v> 1504</c:v>
                </c:pt>
                <c:pt idx="5">
                  <c:v> 1505</c:v>
                </c:pt>
                <c:pt idx="6">
                  <c:v> 1506</c:v>
                </c:pt>
                <c:pt idx="7">
                  <c:v> 1507</c:v>
                </c:pt>
                <c:pt idx="8">
                  <c:v> 1508</c:v>
                </c:pt>
                <c:pt idx="9">
                  <c:v> 1509</c:v>
                </c:pt>
                <c:pt idx="10">
                  <c:v> 1510</c:v>
                </c:pt>
                <c:pt idx="11">
                  <c:v> 1511</c:v>
                </c:pt>
                <c:pt idx="12">
                  <c:v> 1512</c:v>
                </c:pt>
                <c:pt idx="13">
                  <c:v> 1513</c:v>
                </c:pt>
                <c:pt idx="14">
                  <c:v> 1514</c:v>
                </c:pt>
                <c:pt idx="15">
                  <c:v> 1515</c:v>
                </c:pt>
                <c:pt idx="16">
                  <c:v> 1516</c:v>
                </c:pt>
                <c:pt idx="17">
                  <c:v> 1517</c:v>
                </c:pt>
                <c:pt idx="18">
                  <c:v> 1518</c:v>
                </c:pt>
                <c:pt idx="19">
                  <c:v> 1519</c:v>
                </c:pt>
                <c:pt idx="20">
                  <c:v> 1520</c:v>
                </c:pt>
                <c:pt idx="21">
                  <c:v> 1521</c:v>
                </c:pt>
                <c:pt idx="22">
                  <c:v> 1522</c:v>
                </c:pt>
                <c:pt idx="23">
                  <c:v> 1523</c:v>
                </c:pt>
                <c:pt idx="24">
                  <c:v> 1524</c:v>
                </c:pt>
                <c:pt idx="25">
                  <c:v> 1525</c:v>
                </c:pt>
                <c:pt idx="26">
                  <c:v> 1526</c:v>
                </c:pt>
                <c:pt idx="27">
                  <c:v> 1527</c:v>
                </c:pt>
                <c:pt idx="28">
                  <c:v> 1528</c:v>
                </c:pt>
                <c:pt idx="29">
                  <c:v> 1529</c:v>
                </c:pt>
                <c:pt idx="30">
                  <c:v> 1530</c:v>
                </c:pt>
                <c:pt idx="31">
                  <c:v> 1531</c:v>
                </c:pt>
                <c:pt idx="32">
                  <c:v> 1532</c:v>
                </c:pt>
                <c:pt idx="33">
                  <c:v> 1533</c:v>
                </c:pt>
                <c:pt idx="34">
                  <c:v> 1534</c:v>
                </c:pt>
                <c:pt idx="35">
                  <c:v> 1535</c:v>
                </c:pt>
                <c:pt idx="36">
                  <c:v> 1536</c:v>
                </c:pt>
                <c:pt idx="37">
                  <c:v> 1537</c:v>
                </c:pt>
                <c:pt idx="38">
                  <c:v> 1538</c:v>
                </c:pt>
                <c:pt idx="39">
                  <c:v> 1539</c:v>
                </c:pt>
                <c:pt idx="40">
                  <c:v> 1540</c:v>
                </c:pt>
                <c:pt idx="41">
                  <c:v> 1541</c:v>
                </c:pt>
                <c:pt idx="42">
                  <c:v> 1542</c:v>
                </c:pt>
                <c:pt idx="43">
                  <c:v> 1543</c:v>
                </c:pt>
                <c:pt idx="44">
                  <c:v> 1544</c:v>
                </c:pt>
                <c:pt idx="45">
                  <c:v> 1545</c:v>
                </c:pt>
                <c:pt idx="46">
                  <c:v> 1546</c:v>
                </c:pt>
                <c:pt idx="47">
                  <c:v> 1547</c:v>
                </c:pt>
                <c:pt idx="48">
                  <c:v> 1548</c:v>
                </c:pt>
                <c:pt idx="49">
                  <c:v> 1549</c:v>
                </c:pt>
                <c:pt idx="50">
                  <c:v> 1550</c:v>
                </c:pt>
                <c:pt idx="51">
                  <c:v> 1551</c:v>
                </c:pt>
                <c:pt idx="52">
                  <c:v> 1552</c:v>
                </c:pt>
                <c:pt idx="53">
                  <c:v> 1553</c:v>
                </c:pt>
                <c:pt idx="54">
                  <c:v> 1554</c:v>
                </c:pt>
                <c:pt idx="55">
                  <c:v> 1555</c:v>
                </c:pt>
                <c:pt idx="56">
                  <c:v> 1556</c:v>
                </c:pt>
                <c:pt idx="57">
                  <c:v> 1557</c:v>
                </c:pt>
                <c:pt idx="58">
                  <c:v> 1558</c:v>
                </c:pt>
                <c:pt idx="59">
                  <c:v> 1559</c:v>
                </c:pt>
                <c:pt idx="60">
                  <c:v> 1560</c:v>
                </c:pt>
                <c:pt idx="61">
                  <c:v> 1561</c:v>
                </c:pt>
                <c:pt idx="62">
                  <c:v> 1562</c:v>
                </c:pt>
                <c:pt idx="63">
                  <c:v> 1563</c:v>
                </c:pt>
                <c:pt idx="64">
                  <c:v> 1564</c:v>
                </c:pt>
                <c:pt idx="65">
                  <c:v> 1565</c:v>
                </c:pt>
                <c:pt idx="66">
                  <c:v> 1566</c:v>
                </c:pt>
                <c:pt idx="67">
                  <c:v> 1567</c:v>
                </c:pt>
                <c:pt idx="68">
                  <c:v> 1568</c:v>
                </c:pt>
                <c:pt idx="69">
                  <c:v> 1569</c:v>
                </c:pt>
                <c:pt idx="70">
                  <c:v> 1570</c:v>
                </c:pt>
                <c:pt idx="71">
                  <c:v> 1571</c:v>
                </c:pt>
                <c:pt idx="72">
                  <c:v> 1572</c:v>
                </c:pt>
                <c:pt idx="73">
                  <c:v> 1573</c:v>
                </c:pt>
                <c:pt idx="74">
                  <c:v> 1574</c:v>
                </c:pt>
                <c:pt idx="75">
                  <c:v> 1575</c:v>
                </c:pt>
                <c:pt idx="76">
                  <c:v> 1576</c:v>
                </c:pt>
                <c:pt idx="77">
                  <c:v> 1577</c:v>
                </c:pt>
                <c:pt idx="78">
                  <c:v> 1578</c:v>
                </c:pt>
                <c:pt idx="79">
                  <c:v> 1579</c:v>
                </c:pt>
                <c:pt idx="80">
                  <c:v> 1580</c:v>
                </c:pt>
                <c:pt idx="81">
                  <c:v> 1581</c:v>
                </c:pt>
                <c:pt idx="82">
                  <c:v> 1582</c:v>
                </c:pt>
                <c:pt idx="83">
                  <c:v> 1583</c:v>
                </c:pt>
                <c:pt idx="84">
                  <c:v> 1584</c:v>
                </c:pt>
                <c:pt idx="85">
                  <c:v> 1585</c:v>
                </c:pt>
                <c:pt idx="86">
                  <c:v> 1586</c:v>
                </c:pt>
                <c:pt idx="87">
                  <c:v> 1587</c:v>
                </c:pt>
                <c:pt idx="88">
                  <c:v> 1588</c:v>
                </c:pt>
                <c:pt idx="89">
                  <c:v> 1589</c:v>
                </c:pt>
                <c:pt idx="90">
                  <c:v> 1590</c:v>
                </c:pt>
                <c:pt idx="91">
                  <c:v> 1591</c:v>
                </c:pt>
                <c:pt idx="92">
                  <c:v> 1592</c:v>
                </c:pt>
                <c:pt idx="93">
                  <c:v> 1593</c:v>
                </c:pt>
                <c:pt idx="94">
                  <c:v> 1594</c:v>
                </c:pt>
                <c:pt idx="95">
                  <c:v> 1595</c:v>
                </c:pt>
                <c:pt idx="96">
                  <c:v> 1596</c:v>
                </c:pt>
                <c:pt idx="97">
                  <c:v> 1597</c:v>
                </c:pt>
                <c:pt idx="98">
                  <c:v> 1598</c:v>
                </c:pt>
                <c:pt idx="99">
                  <c:v> 1599</c:v>
                </c:pt>
                <c:pt idx="100">
                  <c:v> 1600</c:v>
                </c:pt>
                <c:pt idx="101">
                  <c:v> 1601</c:v>
                </c:pt>
                <c:pt idx="102">
                  <c:v> 1602</c:v>
                </c:pt>
                <c:pt idx="103">
                  <c:v> 1603</c:v>
                </c:pt>
                <c:pt idx="104">
                  <c:v> 1604</c:v>
                </c:pt>
                <c:pt idx="105">
                  <c:v> 1605</c:v>
                </c:pt>
                <c:pt idx="106">
                  <c:v> 1606</c:v>
                </c:pt>
                <c:pt idx="107">
                  <c:v> 1607</c:v>
                </c:pt>
                <c:pt idx="108">
                  <c:v> 1608</c:v>
                </c:pt>
                <c:pt idx="109">
                  <c:v> 1609</c:v>
                </c:pt>
                <c:pt idx="110">
                  <c:v> 1610</c:v>
                </c:pt>
                <c:pt idx="111">
                  <c:v> 1611</c:v>
                </c:pt>
                <c:pt idx="112">
                  <c:v> 1612</c:v>
                </c:pt>
                <c:pt idx="113">
                  <c:v> 1613</c:v>
                </c:pt>
                <c:pt idx="114">
                  <c:v> 1614</c:v>
                </c:pt>
                <c:pt idx="115">
                  <c:v> 1615</c:v>
                </c:pt>
                <c:pt idx="116">
                  <c:v> 1616</c:v>
                </c:pt>
                <c:pt idx="117">
                  <c:v> 1617</c:v>
                </c:pt>
                <c:pt idx="118">
                  <c:v> 1618</c:v>
                </c:pt>
                <c:pt idx="119">
                  <c:v> 1619</c:v>
                </c:pt>
                <c:pt idx="120">
                  <c:v> 1620</c:v>
                </c:pt>
                <c:pt idx="121">
                  <c:v> 1621</c:v>
                </c:pt>
                <c:pt idx="122">
                  <c:v> 1622</c:v>
                </c:pt>
                <c:pt idx="123">
                  <c:v> 1623</c:v>
                </c:pt>
                <c:pt idx="124">
                  <c:v> 1624</c:v>
                </c:pt>
                <c:pt idx="125">
                  <c:v> 1625</c:v>
                </c:pt>
                <c:pt idx="126">
                  <c:v> 1626</c:v>
                </c:pt>
                <c:pt idx="127">
                  <c:v> 1627</c:v>
                </c:pt>
                <c:pt idx="128">
                  <c:v> 1628</c:v>
                </c:pt>
                <c:pt idx="129">
                  <c:v> 1629</c:v>
                </c:pt>
                <c:pt idx="130">
                  <c:v> 1630</c:v>
                </c:pt>
                <c:pt idx="131">
                  <c:v> 1631</c:v>
                </c:pt>
                <c:pt idx="132">
                  <c:v> 1632</c:v>
                </c:pt>
                <c:pt idx="133">
                  <c:v> 1633</c:v>
                </c:pt>
                <c:pt idx="134">
                  <c:v> 1634</c:v>
                </c:pt>
                <c:pt idx="135">
                  <c:v> 1635</c:v>
                </c:pt>
                <c:pt idx="136">
                  <c:v> 1636</c:v>
                </c:pt>
                <c:pt idx="137">
                  <c:v> 1637</c:v>
                </c:pt>
                <c:pt idx="138">
                  <c:v> 1638</c:v>
                </c:pt>
                <c:pt idx="139">
                  <c:v> 1639</c:v>
                </c:pt>
                <c:pt idx="140">
                  <c:v> 1640</c:v>
                </c:pt>
                <c:pt idx="141">
                  <c:v> 1641</c:v>
                </c:pt>
                <c:pt idx="142">
                  <c:v> 1642</c:v>
                </c:pt>
                <c:pt idx="143">
                  <c:v> 1643</c:v>
                </c:pt>
                <c:pt idx="144">
                  <c:v> 1644</c:v>
                </c:pt>
                <c:pt idx="145">
                  <c:v> 1645</c:v>
                </c:pt>
                <c:pt idx="146">
                  <c:v> 1646</c:v>
                </c:pt>
                <c:pt idx="147">
                  <c:v> 1647</c:v>
                </c:pt>
                <c:pt idx="148">
                  <c:v> 1648</c:v>
                </c:pt>
                <c:pt idx="149">
                  <c:v> 1649</c:v>
                </c:pt>
                <c:pt idx="150">
                  <c:v> 1650</c:v>
                </c:pt>
              </c:strCache>
            </c:strRef>
          </c:cat>
          <c:val>
            <c:numRef>
              <c:f>'Enter Data 1'!$D$1503:$D$1653</c:f>
              <c:numCache>
                <c:formatCode>0</c:formatCode>
                <c:ptCount val="151"/>
              </c:numCache>
            </c:numRef>
          </c:val>
          <c:smooth val="0"/>
          <c:extLst>
            <c:ext xmlns:c16="http://schemas.microsoft.com/office/drawing/2014/chart" uri="{C3380CC4-5D6E-409C-BE32-E72D297353CC}">
              <c16:uniqueId val="{00000015-9F1E-5343-86B8-727A14AC6316}"/>
            </c:ext>
          </c:extLst>
        </c:ser>
        <c:ser>
          <c:idx val="23"/>
          <c:order val="22"/>
          <c:tx>
            <c:v>R2 in SR</c:v>
          </c:tx>
          <c:spPr>
            <a:ln w="25400" cap="rnd">
              <a:noFill/>
              <a:round/>
            </a:ln>
            <a:effectLst/>
          </c:spPr>
          <c:marker>
            <c:symbol val="circle"/>
            <c:size val="4"/>
            <c:spPr>
              <a:solidFill>
                <a:srgbClr val="FF9900"/>
              </a:solidFill>
              <a:ln w="9525">
                <a:noFill/>
              </a:ln>
              <a:effectLst/>
            </c:spPr>
          </c:marker>
          <c:cat>
            <c:strRef>
              <c:f>'Enter Data 1'!$B$1503:$C$1653</c:f>
              <c:strCache>
                <c:ptCount val="151"/>
                <c:pt idx="0">
                  <c:v> 1500</c:v>
                </c:pt>
                <c:pt idx="1">
                  <c:v> 1501</c:v>
                </c:pt>
                <c:pt idx="2">
                  <c:v> 1502</c:v>
                </c:pt>
                <c:pt idx="3">
                  <c:v> 1503</c:v>
                </c:pt>
                <c:pt idx="4">
                  <c:v> 1504</c:v>
                </c:pt>
                <c:pt idx="5">
                  <c:v> 1505</c:v>
                </c:pt>
                <c:pt idx="6">
                  <c:v> 1506</c:v>
                </c:pt>
                <c:pt idx="7">
                  <c:v> 1507</c:v>
                </c:pt>
                <c:pt idx="8">
                  <c:v> 1508</c:v>
                </c:pt>
                <c:pt idx="9">
                  <c:v> 1509</c:v>
                </c:pt>
                <c:pt idx="10">
                  <c:v> 1510</c:v>
                </c:pt>
                <c:pt idx="11">
                  <c:v> 1511</c:v>
                </c:pt>
                <c:pt idx="12">
                  <c:v> 1512</c:v>
                </c:pt>
                <c:pt idx="13">
                  <c:v> 1513</c:v>
                </c:pt>
                <c:pt idx="14">
                  <c:v> 1514</c:v>
                </c:pt>
                <c:pt idx="15">
                  <c:v> 1515</c:v>
                </c:pt>
                <c:pt idx="16">
                  <c:v> 1516</c:v>
                </c:pt>
                <c:pt idx="17">
                  <c:v> 1517</c:v>
                </c:pt>
                <c:pt idx="18">
                  <c:v> 1518</c:v>
                </c:pt>
                <c:pt idx="19">
                  <c:v> 1519</c:v>
                </c:pt>
                <c:pt idx="20">
                  <c:v> 1520</c:v>
                </c:pt>
                <c:pt idx="21">
                  <c:v> 1521</c:v>
                </c:pt>
                <c:pt idx="22">
                  <c:v> 1522</c:v>
                </c:pt>
                <c:pt idx="23">
                  <c:v> 1523</c:v>
                </c:pt>
                <c:pt idx="24">
                  <c:v> 1524</c:v>
                </c:pt>
                <c:pt idx="25">
                  <c:v> 1525</c:v>
                </c:pt>
                <c:pt idx="26">
                  <c:v> 1526</c:v>
                </c:pt>
                <c:pt idx="27">
                  <c:v> 1527</c:v>
                </c:pt>
                <c:pt idx="28">
                  <c:v> 1528</c:v>
                </c:pt>
                <c:pt idx="29">
                  <c:v> 1529</c:v>
                </c:pt>
                <c:pt idx="30">
                  <c:v> 1530</c:v>
                </c:pt>
                <c:pt idx="31">
                  <c:v> 1531</c:v>
                </c:pt>
                <c:pt idx="32">
                  <c:v> 1532</c:v>
                </c:pt>
                <c:pt idx="33">
                  <c:v> 1533</c:v>
                </c:pt>
                <c:pt idx="34">
                  <c:v> 1534</c:v>
                </c:pt>
                <c:pt idx="35">
                  <c:v> 1535</c:v>
                </c:pt>
                <c:pt idx="36">
                  <c:v> 1536</c:v>
                </c:pt>
                <c:pt idx="37">
                  <c:v> 1537</c:v>
                </c:pt>
                <c:pt idx="38">
                  <c:v> 1538</c:v>
                </c:pt>
                <c:pt idx="39">
                  <c:v> 1539</c:v>
                </c:pt>
                <c:pt idx="40">
                  <c:v> 1540</c:v>
                </c:pt>
                <c:pt idx="41">
                  <c:v> 1541</c:v>
                </c:pt>
                <c:pt idx="42">
                  <c:v> 1542</c:v>
                </c:pt>
                <c:pt idx="43">
                  <c:v> 1543</c:v>
                </c:pt>
                <c:pt idx="44">
                  <c:v> 1544</c:v>
                </c:pt>
                <c:pt idx="45">
                  <c:v> 1545</c:v>
                </c:pt>
                <c:pt idx="46">
                  <c:v> 1546</c:v>
                </c:pt>
                <c:pt idx="47">
                  <c:v> 1547</c:v>
                </c:pt>
                <c:pt idx="48">
                  <c:v> 1548</c:v>
                </c:pt>
                <c:pt idx="49">
                  <c:v> 1549</c:v>
                </c:pt>
                <c:pt idx="50">
                  <c:v> 1550</c:v>
                </c:pt>
                <c:pt idx="51">
                  <c:v> 1551</c:v>
                </c:pt>
                <c:pt idx="52">
                  <c:v> 1552</c:v>
                </c:pt>
                <c:pt idx="53">
                  <c:v> 1553</c:v>
                </c:pt>
                <c:pt idx="54">
                  <c:v> 1554</c:v>
                </c:pt>
                <c:pt idx="55">
                  <c:v> 1555</c:v>
                </c:pt>
                <c:pt idx="56">
                  <c:v> 1556</c:v>
                </c:pt>
                <c:pt idx="57">
                  <c:v> 1557</c:v>
                </c:pt>
                <c:pt idx="58">
                  <c:v> 1558</c:v>
                </c:pt>
                <c:pt idx="59">
                  <c:v> 1559</c:v>
                </c:pt>
                <c:pt idx="60">
                  <c:v> 1560</c:v>
                </c:pt>
                <c:pt idx="61">
                  <c:v> 1561</c:v>
                </c:pt>
                <c:pt idx="62">
                  <c:v> 1562</c:v>
                </c:pt>
                <c:pt idx="63">
                  <c:v> 1563</c:v>
                </c:pt>
                <c:pt idx="64">
                  <c:v> 1564</c:v>
                </c:pt>
                <c:pt idx="65">
                  <c:v> 1565</c:v>
                </c:pt>
                <c:pt idx="66">
                  <c:v> 1566</c:v>
                </c:pt>
                <c:pt idx="67">
                  <c:v> 1567</c:v>
                </c:pt>
                <c:pt idx="68">
                  <c:v> 1568</c:v>
                </c:pt>
                <c:pt idx="69">
                  <c:v> 1569</c:v>
                </c:pt>
                <c:pt idx="70">
                  <c:v> 1570</c:v>
                </c:pt>
                <c:pt idx="71">
                  <c:v> 1571</c:v>
                </c:pt>
                <c:pt idx="72">
                  <c:v> 1572</c:v>
                </c:pt>
                <c:pt idx="73">
                  <c:v> 1573</c:v>
                </c:pt>
                <c:pt idx="74">
                  <c:v> 1574</c:v>
                </c:pt>
                <c:pt idx="75">
                  <c:v> 1575</c:v>
                </c:pt>
                <c:pt idx="76">
                  <c:v> 1576</c:v>
                </c:pt>
                <c:pt idx="77">
                  <c:v> 1577</c:v>
                </c:pt>
                <c:pt idx="78">
                  <c:v> 1578</c:v>
                </c:pt>
                <c:pt idx="79">
                  <c:v> 1579</c:v>
                </c:pt>
                <c:pt idx="80">
                  <c:v> 1580</c:v>
                </c:pt>
                <c:pt idx="81">
                  <c:v> 1581</c:v>
                </c:pt>
                <c:pt idx="82">
                  <c:v> 1582</c:v>
                </c:pt>
                <c:pt idx="83">
                  <c:v> 1583</c:v>
                </c:pt>
                <c:pt idx="84">
                  <c:v> 1584</c:v>
                </c:pt>
                <c:pt idx="85">
                  <c:v> 1585</c:v>
                </c:pt>
                <c:pt idx="86">
                  <c:v> 1586</c:v>
                </c:pt>
                <c:pt idx="87">
                  <c:v> 1587</c:v>
                </c:pt>
                <c:pt idx="88">
                  <c:v> 1588</c:v>
                </c:pt>
                <c:pt idx="89">
                  <c:v> 1589</c:v>
                </c:pt>
                <c:pt idx="90">
                  <c:v> 1590</c:v>
                </c:pt>
                <c:pt idx="91">
                  <c:v> 1591</c:v>
                </c:pt>
                <c:pt idx="92">
                  <c:v> 1592</c:v>
                </c:pt>
                <c:pt idx="93">
                  <c:v> 1593</c:v>
                </c:pt>
                <c:pt idx="94">
                  <c:v> 1594</c:v>
                </c:pt>
                <c:pt idx="95">
                  <c:v> 1595</c:v>
                </c:pt>
                <c:pt idx="96">
                  <c:v> 1596</c:v>
                </c:pt>
                <c:pt idx="97">
                  <c:v> 1597</c:v>
                </c:pt>
                <c:pt idx="98">
                  <c:v> 1598</c:v>
                </c:pt>
                <c:pt idx="99">
                  <c:v> 1599</c:v>
                </c:pt>
                <c:pt idx="100">
                  <c:v> 1600</c:v>
                </c:pt>
                <c:pt idx="101">
                  <c:v> 1601</c:v>
                </c:pt>
                <c:pt idx="102">
                  <c:v> 1602</c:v>
                </c:pt>
                <c:pt idx="103">
                  <c:v> 1603</c:v>
                </c:pt>
                <c:pt idx="104">
                  <c:v> 1604</c:v>
                </c:pt>
                <c:pt idx="105">
                  <c:v> 1605</c:v>
                </c:pt>
                <c:pt idx="106">
                  <c:v> 1606</c:v>
                </c:pt>
                <c:pt idx="107">
                  <c:v> 1607</c:v>
                </c:pt>
                <c:pt idx="108">
                  <c:v> 1608</c:v>
                </c:pt>
                <c:pt idx="109">
                  <c:v> 1609</c:v>
                </c:pt>
                <c:pt idx="110">
                  <c:v> 1610</c:v>
                </c:pt>
                <c:pt idx="111">
                  <c:v> 1611</c:v>
                </c:pt>
                <c:pt idx="112">
                  <c:v> 1612</c:v>
                </c:pt>
                <c:pt idx="113">
                  <c:v> 1613</c:v>
                </c:pt>
                <c:pt idx="114">
                  <c:v> 1614</c:v>
                </c:pt>
                <c:pt idx="115">
                  <c:v> 1615</c:v>
                </c:pt>
                <c:pt idx="116">
                  <c:v> 1616</c:v>
                </c:pt>
                <c:pt idx="117">
                  <c:v> 1617</c:v>
                </c:pt>
                <c:pt idx="118">
                  <c:v> 1618</c:v>
                </c:pt>
                <c:pt idx="119">
                  <c:v> 1619</c:v>
                </c:pt>
                <c:pt idx="120">
                  <c:v> 1620</c:v>
                </c:pt>
                <c:pt idx="121">
                  <c:v> 1621</c:v>
                </c:pt>
                <c:pt idx="122">
                  <c:v> 1622</c:v>
                </c:pt>
                <c:pt idx="123">
                  <c:v> 1623</c:v>
                </c:pt>
                <c:pt idx="124">
                  <c:v> 1624</c:v>
                </c:pt>
                <c:pt idx="125">
                  <c:v> 1625</c:v>
                </c:pt>
                <c:pt idx="126">
                  <c:v> 1626</c:v>
                </c:pt>
                <c:pt idx="127">
                  <c:v> 1627</c:v>
                </c:pt>
                <c:pt idx="128">
                  <c:v> 1628</c:v>
                </c:pt>
                <c:pt idx="129">
                  <c:v> 1629</c:v>
                </c:pt>
                <c:pt idx="130">
                  <c:v> 1630</c:v>
                </c:pt>
                <c:pt idx="131">
                  <c:v> 1631</c:v>
                </c:pt>
                <c:pt idx="132">
                  <c:v> 1632</c:v>
                </c:pt>
                <c:pt idx="133">
                  <c:v> 1633</c:v>
                </c:pt>
                <c:pt idx="134">
                  <c:v> 1634</c:v>
                </c:pt>
                <c:pt idx="135">
                  <c:v> 1635</c:v>
                </c:pt>
                <c:pt idx="136">
                  <c:v> 1636</c:v>
                </c:pt>
                <c:pt idx="137">
                  <c:v> 1637</c:v>
                </c:pt>
                <c:pt idx="138">
                  <c:v> 1638</c:v>
                </c:pt>
                <c:pt idx="139">
                  <c:v> 1639</c:v>
                </c:pt>
                <c:pt idx="140">
                  <c:v> 1640</c:v>
                </c:pt>
                <c:pt idx="141">
                  <c:v> 1641</c:v>
                </c:pt>
                <c:pt idx="142">
                  <c:v> 1642</c:v>
                </c:pt>
                <c:pt idx="143">
                  <c:v> 1643</c:v>
                </c:pt>
                <c:pt idx="144">
                  <c:v> 1644</c:v>
                </c:pt>
                <c:pt idx="145">
                  <c:v> 1645</c:v>
                </c:pt>
                <c:pt idx="146">
                  <c:v> 1646</c:v>
                </c:pt>
                <c:pt idx="147">
                  <c:v> 1647</c:v>
                </c:pt>
                <c:pt idx="148">
                  <c:v> 1648</c:v>
                </c:pt>
                <c:pt idx="149">
                  <c:v> 1649</c:v>
                </c:pt>
                <c:pt idx="150">
                  <c:v> 1650</c:v>
                </c:pt>
              </c:strCache>
            </c:strRef>
          </c:cat>
          <c:val>
            <c:numRef>
              <c:f>'Enter Data 1'!$E$1503:$E$1653</c:f>
              <c:numCache>
                <c:formatCode>0</c:formatCode>
                <c:ptCount val="151"/>
              </c:numCache>
            </c:numRef>
          </c:val>
          <c:smooth val="0"/>
          <c:extLst>
            <c:ext xmlns:c16="http://schemas.microsoft.com/office/drawing/2014/chart" uri="{C3380CC4-5D6E-409C-BE32-E72D297353CC}">
              <c16:uniqueId val="{00000016-9F1E-5343-86B8-727A14AC6316}"/>
            </c:ext>
          </c:extLst>
        </c:ser>
        <c:ser>
          <c:idx val="24"/>
          <c:order val="23"/>
          <c:tx>
            <c:v>R3 in SR</c:v>
          </c:tx>
          <c:spPr>
            <a:ln w="25400" cap="rnd">
              <a:noFill/>
              <a:round/>
            </a:ln>
            <a:effectLst/>
          </c:spPr>
          <c:marker>
            <c:symbol val="circle"/>
            <c:size val="4"/>
            <c:spPr>
              <a:solidFill>
                <a:schemeClr val="accent4">
                  <a:lumMod val="60000"/>
                  <a:lumOff val="40000"/>
                </a:schemeClr>
              </a:solidFill>
              <a:ln w="9525">
                <a:noFill/>
              </a:ln>
              <a:effectLst/>
            </c:spPr>
          </c:marker>
          <c:cat>
            <c:strRef>
              <c:f>'Enter Data 1'!$B$1503:$C$1653</c:f>
              <c:strCache>
                <c:ptCount val="151"/>
                <c:pt idx="0">
                  <c:v> 1500</c:v>
                </c:pt>
                <c:pt idx="1">
                  <c:v> 1501</c:v>
                </c:pt>
                <c:pt idx="2">
                  <c:v> 1502</c:v>
                </c:pt>
                <c:pt idx="3">
                  <c:v> 1503</c:v>
                </c:pt>
                <c:pt idx="4">
                  <c:v> 1504</c:v>
                </c:pt>
                <c:pt idx="5">
                  <c:v> 1505</c:v>
                </c:pt>
                <c:pt idx="6">
                  <c:v> 1506</c:v>
                </c:pt>
                <c:pt idx="7">
                  <c:v> 1507</c:v>
                </c:pt>
                <c:pt idx="8">
                  <c:v> 1508</c:v>
                </c:pt>
                <c:pt idx="9">
                  <c:v> 1509</c:v>
                </c:pt>
                <c:pt idx="10">
                  <c:v> 1510</c:v>
                </c:pt>
                <c:pt idx="11">
                  <c:v> 1511</c:v>
                </c:pt>
                <c:pt idx="12">
                  <c:v> 1512</c:v>
                </c:pt>
                <c:pt idx="13">
                  <c:v> 1513</c:v>
                </c:pt>
                <c:pt idx="14">
                  <c:v> 1514</c:v>
                </c:pt>
                <c:pt idx="15">
                  <c:v> 1515</c:v>
                </c:pt>
                <c:pt idx="16">
                  <c:v> 1516</c:v>
                </c:pt>
                <c:pt idx="17">
                  <c:v> 1517</c:v>
                </c:pt>
                <c:pt idx="18">
                  <c:v> 1518</c:v>
                </c:pt>
                <c:pt idx="19">
                  <c:v> 1519</c:v>
                </c:pt>
                <c:pt idx="20">
                  <c:v> 1520</c:v>
                </c:pt>
                <c:pt idx="21">
                  <c:v> 1521</c:v>
                </c:pt>
                <c:pt idx="22">
                  <c:v> 1522</c:v>
                </c:pt>
                <c:pt idx="23">
                  <c:v> 1523</c:v>
                </c:pt>
                <c:pt idx="24">
                  <c:v> 1524</c:v>
                </c:pt>
                <c:pt idx="25">
                  <c:v> 1525</c:v>
                </c:pt>
                <c:pt idx="26">
                  <c:v> 1526</c:v>
                </c:pt>
                <c:pt idx="27">
                  <c:v> 1527</c:v>
                </c:pt>
                <c:pt idx="28">
                  <c:v> 1528</c:v>
                </c:pt>
                <c:pt idx="29">
                  <c:v> 1529</c:v>
                </c:pt>
                <c:pt idx="30">
                  <c:v> 1530</c:v>
                </c:pt>
                <c:pt idx="31">
                  <c:v> 1531</c:v>
                </c:pt>
                <c:pt idx="32">
                  <c:v> 1532</c:v>
                </c:pt>
                <c:pt idx="33">
                  <c:v> 1533</c:v>
                </c:pt>
                <c:pt idx="34">
                  <c:v> 1534</c:v>
                </c:pt>
                <c:pt idx="35">
                  <c:v> 1535</c:v>
                </c:pt>
                <c:pt idx="36">
                  <c:v> 1536</c:v>
                </c:pt>
                <c:pt idx="37">
                  <c:v> 1537</c:v>
                </c:pt>
                <c:pt idx="38">
                  <c:v> 1538</c:v>
                </c:pt>
                <c:pt idx="39">
                  <c:v> 1539</c:v>
                </c:pt>
                <c:pt idx="40">
                  <c:v> 1540</c:v>
                </c:pt>
                <c:pt idx="41">
                  <c:v> 1541</c:v>
                </c:pt>
                <c:pt idx="42">
                  <c:v> 1542</c:v>
                </c:pt>
                <c:pt idx="43">
                  <c:v> 1543</c:v>
                </c:pt>
                <c:pt idx="44">
                  <c:v> 1544</c:v>
                </c:pt>
                <c:pt idx="45">
                  <c:v> 1545</c:v>
                </c:pt>
                <c:pt idx="46">
                  <c:v> 1546</c:v>
                </c:pt>
                <c:pt idx="47">
                  <c:v> 1547</c:v>
                </c:pt>
                <c:pt idx="48">
                  <c:v> 1548</c:v>
                </c:pt>
                <c:pt idx="49">
                  <c:v> 1549</c:v>
                </c:pt>
                <c:pt idx="50">
                  <c:v> 1550</c:v>
                </c:pt>
                <c:pt idx="51">
                  <c:v> 1551</c:v>
                </c:pt>
                <c:pt idx="52">
                  <c:v> 1552</c:v>
                </c:pt>
                <c:pt idx="53">
                  <c:v> 1553</c:v>
                </c:pt>
                <c:pt idx="54">
                  <c:v> 1554</c:v>
                </c:pt>
                <c:pt idx="55">
                  <c:v> 1555</c:v>
                </c:pt>
                <c:pt idx="56">
                  <c:v> 1556</c:v>
                </c:pt>
                <c:pt idx="57">
                  <c:v> 1557</c:v>
                </c:pt>
                <c:pt idx="58">
                  <c:v> 1558</c:v>
                </c:pt>
                <c:pt idx="59">
                  <c:v> 1559</c:v>
                </c:pt>
                <c:pt idx="60">
                  <c:v> 1560</c:v>
                </c:pt>
                <c:pt idx="61">
                  <c:v> 1561</c:v>
                </c:pt>
                <c:pt idx="62">
                  <c:v> 1562</c:v>
                </c:pt>
                <c:pt idx="63">
                  <c:v> 1563</c:v>
                </c:pt>
                <c:pt idx="64">
                  <c:v> 1564</c:v>
                </c:pt>
                <c:pt idx="65">
                  <c:v> 1565</c:v>
                </c:pt>
                <c:pt idx="66">
                  <c:v> 1566</c:v>
                </c:pt>
                <c:pt idx="67">
                  <c:v> 1567</c:v>
                </c:pt>
                <c:pt idx="68">
                  <c:v> 1568</c:v>
                </c:pt>
                <c:pt idx="69">
                  <c:v> 1569</c:v>
                </c:pt>
                <c:pt idx="70">
                  <c:v> 1570</c:v>
                </c:pt>
                <c:pt idx="71">
                  <c:v> 1571</c:v>
                </c:pt>
                <c:pt idx="72">
                  <c:v> 1572</c:v>
                </c:pt>
                <c:pt idx="73">
                  <c:v> 1573</c:v>
                </c:pt>
                <c:pt idx="74">
                  <c:v> 1574</c:v>
                </c:pt>
                <c:pt idx="75">
                  <c:v> 1575</c:v>
                </c:pt>
                <c:pt idx="76">
                  <c:v> 1576</c:v>
                </c:pt>
                <c:pt idx="77">
                  <c:v> 1577</c:v>
                </c:pt>
                <c:pt idx="78">
                  <c:v> 1578</c:v>
                </c:pt>
                <c:pt idx="79">
                  <c:v> 1579</c:v>
                </c:pt>
                <c:pt idx="80">
                  <c:v> 1580</c:v>
                </c:pt>
                <c:pt idx="81">
                  <c:v> 1581</c:v>
                </c:pt>
                <c:pt idx="82">
                  <c:v> 1582</c:v>
                </c:pt>
                <c:pt idx="83">
                  <c:v> 1583</c:v>
                </c:pt>
                <c:pt idx="84">
                  <c:v> 1584</c:v>
                </c:pt>
                <c:pt idx="85">
                  <c:v> 1585</c:v>
                </c:pt>
                <c:pt idx="86">
                  <c:v> 1586</c:v>
                </c:pt>
                <c:pt idx="87">
                  <c:v> 1587</c:v>
                </c:pt>
                <c:pt idx="88">
                  <c:v> 1588</c:v>
                </c:pt>
                <c:pt idx="89">
                  <c:v> 1589</c:v>
                </c:pt>
                <c:pt idx="90">
                  <c:v> 1590</c:v>
                </c:pt>
                <c:pt idx="91">
                  <c:v> 1591</c:v>
                </c:pt>
                <c:pt idx="92">
                  <c:v> 1592</c:v>
                </c:pt>
                <c:pt idx="93">
                  <c:v> 1593</c:v>
                </c:pt>
                <c:pt idx="94">
                  <c:v> 1594</c:v>
                </c:pt>
                <c:pt idx="95">
                  <c:v> 1595</c:v>
                </c:pt>
                <c:pt idx="96">
                  <c:v> 1596</c:v>
                </c:pt>
                <c:pt idx="97">
                  <c:v> 1597</c:v>
                </c:pt>
                <c:pt idx="98">
                  <c:v> 1598</c:v>
                </c:pt>
                <c:pt idx="99">
                  <c:v> 1599</c:v>
                </c:pt>
                <c:pt idx="100">
                  <c:v> 1600</c:v>
                </c:pt>
                <c:pt idx="101">
                  <c:v> 1601</c:v>
                </c:pt>
                <c:pt idx="102">
                  <c:v> 1602</c:v>
                </c:pt>
                <c:pt idx="103">
                  <c:v> 1603</c:v>
                </c:pt>
                <c:pt idx="104">
                  <c:v> 1604</c:v>
                </c:pt>
                <c:pt idx="105">
                  <c:v> 1605</c:v>
                </c:pt>
                <c:pt idx="106">
                  <c:v> 1606</c:v>
                </c:pt>
                <c:pt idx="107">
                  <c:v> 1607</c:v>
                </c:pt>
                <c:pt idx="108">
                  <c:v> 1608</c:v>
                </c:pt>
                <c:pt idx="109">
                  <c:v> 1609</c:v>
                </c:pt>
                <c:pt idx="110">
                  <c:v> 1610</c:v>
                </c:pt>
                <c:pt idx="111">
                  <c:v> 1611</c:v>
                </c:pt>
                <c:pt idx="112">
                  <c:v> 1612</c:v>
                </c:pt>
                <c:pt idx="113">
                  <c:v> 1613</c:v>
                </c:pt>
                <c:pt idx="114">
                  <c:v> 1614</c:v>
                </c:pt>
                <c:pt idx="115">
                  <c:v> 1615</c:v>
                </c:pt>
                <c:pt idx="116">
                  <c:v> 1616</c:v>
                </c:pt>
                <c:pt idx="117">
                  <c:v> 1617</c:v>
                </c:pt>
                <c:pt idx="118">
                  <c:v> 1618</c:v>
                </c:pt>
                <c:pt idx="119">
                  <c:v> 1619</c:v>
                </c:pt>
                <c:pt idx="120">
                  <c:v> 1620</c:v>
                </c:pt>
                <c:pt idx="121">
                  <c:v> 1621</c:v>
                </c:pt>
                <c:pt idx="122">
                  <c:v> 1622</c:v>
                </c:pt>
                <c:pt idx="123">
                  <c:v> 1623</c:v>
                </c:pt>
                <c:pt idx="124">
                  <c:v> 1624</c:v>
                </c:pt>
                <c:pt idx="125">
                  <c:v> 1625</c:v>
                </c:pt>
                <c:pt idx="126">
                  <c:v> 1626</c:v>
                </c:pt>
                <c:pt idx="127">
                  <c:v> 1627</c:v>
                </c:pt>
                <c:pt idx="128">
                  <c:v> 1628</c:v>
                </c:pt>
                <c:pt idx="129">
                  <c:v> 1629</c:v>
                </c:pt>
                <c:pt idx="130">
                  <c:v> 1630</c:v>
                </c:pt>
                <c:pt idx="131">
                  <c:v> 1631</c:v>
                </c:pt>
                <c:pt idx="132">
                  <c:v> 1632</c:v>
                </c:pt>
                <c:pt idx="133">
                  <c:v> 1633</c:v>
                </c:pt>
                <c:pt idx="134">
                  <c:v> 1634</c:v>
                </c:pt>
                <c:pt idx="135">
                  <c:v> 1635</c:v>
                </c:pt>
                <c:pt idx="136">
                  <c:v> 1636</c:v>
                </c:pt>
                <c:pt idx="137">
                  <c:v> 1637</c:v>
                </c:pt>
                <c:pt idx="138">
                  <c:v> 1638</c:v>
                </c:pt>
                <c:pt idx="139">
                  <c:v> 1639</c:v>
                </c:pt>
                <c:pt idx="140">
                  <c:v> 1640</c:v>
                </c:pt>
                <c:pt idx="141">
                  <c:v> 1641</c:v>
                </c:pt>
                <c:pt idx="142">
                  <c:v> 1642</c:v>
                </c:pt>
                <c:pt idx="143">
                  <c:v> 1643</c:v>
                </c:pt>
                <c:pt idx="144">
                  <c:v> 1644</c:v>
                </c:pt>
                <c:pt idx="145">
                  <c:v> 1645</c:v>
                </c:pt>
                <c:pt idx="146">
                  <c:v> 1646</c:v>
                </c:pt>
                <c:pt idx="147">
                  <c:v> 1647</c:v>
                </c:pt>
                <c:pt idx="148">
                  <c:v> 1648</c:v>
                </c:pt>
                <c:pt idx="149">
                  <c:v> 1649</c:v>
                </c:pt>
                <c:pt idx="150">
                  <c:v> 1650</c:v>
                </c:pt>
              </c:strCache>
            </c:strRef>
          </c:cat>
          <c:val>
            <c:numRef>
              <c:f>'Enter Data 1'!$F$1503:$F$1653</c:f>
              <c:numCache>
                <c:formatCode>0</c:formatCode>
                <c:ptCount val="151"/>
              </c:numCache>
            </c:numRef>
          </c:val>
          <c:smooth val="0"/>
          <c:extLst>
            <c:ext xmlns:c16="http://schemas.microsoft.com/office/drawing/2014/chart" uri="{C3380CC4-5D6E-409C-BE32-E72D297353CC}">
              <c16:uniqueId val="{00000017-9F1E-5343-86B8-727A14AC6316}"/>
            </c:ext>
          </c:extLst>
        </c:ser>
        <c:ser>
          <c:idx val="25"/>
          <c:order val="24"/>
          <c:tx>
            <c:v>HRE</c:v>
          </c:tx>
          <c:spPr>
            <a:ln w="25400" cap="rnd">
              <a:noFill/>
              <a:round/>
            </a:ln>
            <a:effectLst/>
          </c:spPr>
          <c:marker>
            <c:symbol val="circle"/>
            <c:size val="4"/>
            <c:spPr>
              <a:solidFill>
                <a:srgbClr val="B43CD1"/>
              </a:solidFill>
              <a:ln w="3175">
                <a:solidFill>
                  <a:srgbClr val="B43CD1"/>
                </a:solidFill>
              </a:ln>
              <a:effectLst/>
            </c:spPr>
          </c:marker>
          <c:cat>
            <c:strRef>
              <c:f>'Enter Data 1'!$B$1503:$C$1653</c:f>
              <c:strCache>
                <c:ptCount val="151"/>
                <c:pt idx="0">
                  <c:v> 1500</c:v>
                </c:pt>
                <c:pt idx="1">
                  <c:v> 1501</c:v>
                </c:pt>
                <c:pt idx="2">
                  <c:v> 1502</c:v>
                </c:pt>
                <c:pt idx="3">
                  <c:v> 1503</c:v>
                </c:pt>
                <c:pt idx="4">
                  <c:v> 1504</c:v>
                </c:pt>
                <c:pt idx="5">
                  <c:v> 1505</c:v>
                </c:pt>
                <c:pt idx="6">
                  <c:v> 1506</c:v>
                </c:pt>
                <c:pt idx="7">
                  <c:v> 1507</c:v>
                </c:pt>
                <c:pt idx="8">
                  <c:v> 1508</c:v>
                </c:pt>
                <c:pt idx="9">
                  <c:v> 1509</c:v>
                </c:pt>
                <c:pt idx="10">
                  <c:v> 1510</c:v>
                </c:pt>
                <c:pt idx="11">
                  <c:v> 1511</c:v>
                </c:pt>
                <c:pt idx="12">
                  <c:v> 1512</c:v>
                </c:pt>
                <c:pt idx="13">
                  <c:v> 1513</c:v>
                </c:pt>
                <c:pt idx="14">
                  <c:v> 1514</c:v>
                </c:pt>
                <c:pt idx="15">
                  <c:v> 1515</c:v>
                </c:pt>
                <c:pt idx="16">
                  <c:v> 1516</c:v>
                </c:pt>
                <c:pt idx="17">
                  <c:v> 1517</c:v>
                </c:pt>
                <c:pt idx="18">
                  <c:v> 1518</c:v>
                </c:pt>
                <c:pt idx="19">
                  <c:v> 1519</c:v>
                </c:pt>
                <c:pt idx="20">
                  <c:v> 1520</c:v>
                </c:pt>
                <c:pt idx="21">
                  <c:v> 1521</c:v>
                </c:pt>
                <c:pt idx="22">
                  <c:v> 1522</c:v>
                </c:pt>
                <c:pt idx="23">
                  <c:v> 1523</c:v>
                </c:pt>
                <c:pt idx="24">
                  <c:v> 1524</c:v>
                </c:pt>
                <c:pt idx="25">
                  <c:v> 1525</c:v>
                </c:pt>
                <c:pt idx="26">
                  <c:v> 1526</c:v>
                </c:pt>
                <c:pt idx="27">
                  <c:v> 1527</c:v>
                </c:pt>
                <c:pt idx="28">
                  <c:v> 1528</c:v>
                </c:pt>
                <c:pt idx="29">
                  <c:v> 1529</c:v>
                </c:pt>
                <c:pt idx="30">
                  <c:v> 1530</c:v>
                </c:pt>
                <c:pt idx="31">
                  <c:v> 1531</c:v>
                </c:pt>
                <c:pt idx="32">
                  <c:v> 1532</c:v>
                </c:pt>
                <c:pt idx="33">
                  <c:v> 1533</c:v>
                </c:pt>
                <c:pt idx="34">
                  <c:v> 1534</c:v>
                </c:pt>
                <c:pt idx="35">
                  <c:v> 1535</c:v>
                </c:pt>
                <c:pt idx="36">
                  <c:v> 1536</c:v>
                </c:pt>
                <c:pt idx="37">
                  <c:v> 1537</c:v>
                </c:pt>
                <c:pt idx="38">
                  <c:v> 1538</c:v>
                </c:pt>
                <c:pt idx="39">
                  <c:v> 1539</c:v>
                </c:pt>
                <c:pt idx="40">
                  <c:v> 1540</c:v>
                </c:pt>
                <c:pt idx="41">
                  <c:v> 1541</c:v>
                </c:pt>
                <c:pt idx="42">
                  <c:v> 1542</c:v>
                </c:pt>
                <c:pt idx="43">
                  <c:v> 1543</c:v>
                </c:pt>
                <c:pt idx="44">
                  <c:v> 1544</c:v>
                </c:pt>
                <c:pt idx="45">
                  <c:v> 1545</c:v>
                </c:pt>
                <c:pt idx="46">
                  <c:v> 1546</c:v>
                </c:pt>
                <c:pt idx="47">
                  <c:v> 1547</c:v>
                </c:pt>
                <c:pt idx="48">
                  <c:v> 1548</c:v>
                </c:pt>
                <c:pt idx="49">
                  <c:v> 1549</c:v>
                </c:pt>
                <c:pt idx="50">
                  <c:v> 1550</c:v>
                </c:pt>
                <c:pt idx="51">
                  <c:v> 1551</c:v>
                </c:pt>
                <c:pt idx="52">
                  <c:v> 1552</c:v>
                </c:pt>
                <c:pt idx="53">
                  <c:v> 1553</c:v>
                </c:pt>
                <c:pt idx="54">
                  <c:v> 1554</c:v>
                </c:pt>
                <c:pt idx="55">
                  <c:v> 1555</c:v>
                </c:pt>
                <c:pt idx="56">
                  <c:v> 1556</c:v>
                </c:pt>
                <c:pt idx="57">
                  <c:v> 1557</c:v>
                </c:pt>
                <c:pt idx="58">
                  <c:v> 1558</c:v>
                </c:pt>
                <c:pt idx="59">
                  <c:v> 1559</c:v>
                </c:pt>
                <c:pt idx="60">
                  <c:v> 1560</c:v>
                </c:pt>
                <c:pt idx="61">
                  <c:v> 1561</c:v>
                </c:pt>
                <c:pt idx="62">
                  <c:v> 1562</c:v>
                </c:pt>
                <c:pt idx="63">
                  <c:v> 1563</c:v>
                </c:pt>
                <c:pt idx="64">
                  <c:v> 1564</c:v>
                </c:pt>
                <c:pt idx="65">
                  <c:v> 1565</c:v>
                </c:pt>
                <c:pt idx="66">
                  <c:v> 1566</c:v>
                </c:pt>
                <c:pt idx="67">
                  <c:v> 1567</c:v>
                </c:pt>
                <c:pt idx="68">
                  <c:v> 1568</c:v>
                </c:pt>
                <c:pt idx="69">
                  <c:v> 1569</c:v>
                </c:pt>
                <c:pt idx="70">
                  <c:v> 1570</c:v>
                </c:pt>
                <c:pt idx="71">
                  <c:v> 1571</c:v>
                </c:pt>
                <c:pt idx="72">
                  <c:v> 1572</c:v>
                </c:pt>
                <c:pt idx="73">
                  <c:v> 1573</c:v>
                </c:pt>
                <c:pt idx="74">
                  <c:v> 1574</c:v>
                </c:pt>
                <c:pt idx="75">
                  <c:v> 1575</c:v>
                </c:pt>
                <c:pt idx="76">
                  <c:v> 1576</c:v>
                </c:pt>
                <c:pt idx="77">
                  <c:v> 1577</c:v>
                </c:pt>
                <c:pt idx="78">
                  <c:v> 1578</c:v>
                </c:pt>
                <c:pt idx="79">
                  <c:v> 1579</c:v>
                </c:pt>
                <c:pt idx="80">
                  <c:v> 1580</c:v>
                </c:pt>
                <c:pt idx="81">
                  <c:v> 1581</c:v>
                </c:pt>
                <c:pt idx="82">
                  <c:v> 1582</c:v>
                </c:pt>
                <c:pt idx="83">
                  <c:v> 1583</c:v>
                </c:pt>
                <c:pt idx="84">
                  <c:v> 1584</c:v>
                </c:pt>
                <c:pt idx="85">
                  <c:v> 1585</c:v>
                </c:pt>
                <c:pt idx="86">
                  <c:v> 1586</c:v>
                </c:pt>
                <c:pt idx="87">
                  <c:v> 1587</c:v>
                </c:pt>
                <c:pt idx="88">
                  <c:v> 1588</c:v>
                </c:pt>
                <c:pt idx="89">
                  <c:v> 1589</c:v>
                </c:pt>
                <c:pt idx="90">
                  <c:v> 1590</c:v>
                </c:pt>
                <c:pt idx="91">
                  <c:v> 1591</c:v>
                </c:pt>
                <c:pt idx="92">
                  <c:v> 1592</c:v>
                </c:pt>
                <c:pt idx="93">
                  <c:v> 1593</c:v>
                </c:pt>
                <c:pt idx="94">
                  <c:v> 1594</c:v>
                </c:pt>
                <c:pt idx="95">
                  <c:v> 1595</c:v>
                </c:pt>
                <c:pt idx="96">
                  <c:v> 1596</c:v>
                </c:pt>
                <c:pt idx="97">
                  <c:v> 1597</c:v>
                </c:pt>
                <c:pt idx="98">
                  <c:v> 1598</c:v>
                </c:pt>
                <c:pt idx="99">
                  <c:v> 1599</c:v>
                </c:pt>
                <c:pt idx="100">
                  <c:v> 1600</c:v>
                </c:pt>
                <c:pt idx="101">
                  <c:v> 1601</c:v>
                </c:pt>
                <c:pt idx="102">
                  <c:v> 1602</c:v>
                </c:pt>
                <c:pt idx="103">
                  <c:v> 1603</c:v>
                </c:pt>
                <c:pt idx="104">
                  <c:v> 1604</c:v>
                </c:pt>
                <c:pt idx="105">
                  <c:v> 1605</c:v>
                </c:pt>
                <c:pt idx="106">
                  <c:v> 1606</c:v>
                </c:pt>
                <c:pt idx="107">
                  <c:v> 1607</c:v>
                </c:pt>
                <c:pt idx="108">
                  <c:v> 1608</c:v>
                </c:pt>
                <c:pt idx="109">
                  <c:v> 1609</c:v>
                </c:pt>
                <c:pt idx="110">
                  <c:v> 1610</c:v>
                </c:pt>
                <c:pt idx="111">
                  <c:v> 1611</c:v>
                </c:pt>
                <c:pt idx="112">
                  <c:v> 1612</c:v>
                </c:pt>
                <c:pt idx="113">
                  <c:v> 1613</c:v>
                </c:pt>
                <c:pt idx="114">
                  <c:v> 1614</c:v>
                </c:pt>
                <c:pt idx="115">
                  <c:v> 1615</c:v>
                </c:pt>
                <c:pt idx="116">
                  <c:v> 1616</c:v>
                </c:pt>
                <c:pt idx="117">
                  <c:v> 1617</c:v>
                </c:pt>
                <c:pt idx="118">
                  <c:v> 1618</c:v>
                </c:pt>
                <c:pt idx="119">
                  <c:v> 1619</c:v>
                </c:pt>
                <c:pt idx="120">
                  <c:v> 1620</c:v>
                </c:pt>
                <c:pt idx="121">
                  <c:v> 1621</c:v>
                </c:pt>
                <c:pt idx="122">
                  <c:v> 1622</c:v>
                </c:pt>
                <c:pt idx="123">
                  <c:v> 1623</c:v>
                </c:pt>
                <c:pt idx="124">
                  <c:v> 1624</c:v>
                </c:pt>
                <c:pt idx="125">
                  <c:v> 1625</c:v>
                </c:pt>
                <c:pt idx="126">
                  <c:v> 1626</c:v>
                </c:pt>
                <c:pt idx="127">
                  <c:v> 1627</c:v>
                </c:pt>
                <c:pt idx="128">
                  <c:v> 1628</c:v>
                </c:pt>
                <c:pt idx="129">
                  <c:v> 1629</c:v>
                </c:pt>
                <c:pt idx="130">
                  <c:v> 1630</c:v>
                </c:pt>
                <c:pt idx="131">
                  <c:v> 1631</c:v>
                </c:pt>
                <c:pt idx="132">
                  <c:v> 1632</c:v>
                </c:pt>
                <c:pt idx="133">
                  <c:v> 1633</c:v>
                </c:pt>
                <c:pt idx="134">
                  <c:v> 1634</c:v>
                </c:pt>
                <c:pt idx="135">
                  <c:v> 1635</c:v>
                </c:pt>
                <c:pt idx="136">
                  <c:v> 1636</c:v>
                </c:pt>
                <c:pt idx="137">
                  <c:v> 1637</c:v>
                </c:pt>
                <c:pt idx="138">
                  <c:v> 1638</c:v>
                </c:pt>
                <c:pt idx="139">
                  <c:v> 1639</c:v>
                </c:pt>
                <c:pt idx="140">
                  <c:v> 1640</c:v>
                </c:pt>
                <c:pt idx="141">
                  <c:v> 1641</c:v>
                </c:pt>
                <c:pt idx="142">
                  <c:v> 1642</c:v>
                </c:pt>
                <c:pt idx="143">
                  <c:v> 1643</c:v>
                </c:pt>
                <c:pt idx="144">
                  <c:v> 1644</c:v>
                </c:pt>
                <c:pt idx="145">
                  <c:v> 1645</c:v>
                </c:pt>
                <c:pt idx="146">
                  <c:v> 1646</c:v>
                </c:pt>
                <c:pt idx="147">
                  <c:v> 1647</c:v>
                </c:pt>
                <c:pt idx="148">
                  <c:v> 1648</c:v>
                </c:pt>
                <c:pt idx="149">
                  <c:v> 1649</c:v>
                </c:pt>
                <c:pt idx="150">
                  <c:v> 1650</c:v>
                </c:pt>
              </c:strCache>
            </c:strRef>
          </c:cat>
          <c:val>
            <c:numRef>
              <c:f>'Enter Data 1'!$G$1503:$G$1653</c:f>
              <c:numCache>
                <c:formatCode>0</c:formatCode>
                <c:ptCount val="151"/>
              </c:numCache>
            </c:numRef>
          </c:val>
          <c:smooth val="0"/>
          <c:extLst>
            <c:ext xmlns:c16="http://schemas.microsoft.com/office/drawing/2014/chart" uri="{C3380CC4-5D6E-409C-BE32-E72D297353CC}">
              <c16:uniqueId val="{00000018-9F1E-5343-86B8-727A14AC6316}"/>
            </c:ext>
          </c:extLst>
        </c:ser>
        <c:ser>
          <c:idx val="26"/>
          <c:order val="25"/>
          <c:tx>
            <c:v>R3 in EO</c:v>
          </c:tx>
          <c:spPr>
            <a:ln w="25400" cap="rnd">
              <a:noFill/>
              <a:round/>
            </a:ln>
            <a:effectLst/>
          </c:spPr>
          <c:marker>
            <c:symbol val="circle"/>
            <c:size val="4"/>
            <c:spPr>
              <a:solidFill>
                <a:srgbClr val="FF0000"/>
              </a:solidFill>
              <a:ln w="3175">
                <a:solidFill>
                  <a:srgbClr val="FF0000"/>
                </a:solidFill>
              </a:ln>
              <a:effectLst/>
            </c:spPr>
          </c:marker>
          <c:cat>
            <c:strRef>
              <c:f>'Enter Data 1'!$B$1503:$C$1653</c:f>
              <c:strCache>
                <c:ptCount val="151"/>
                <c:pt idx="0">
                  <c:v> 1500</c:v>
                </c:pt>
                <c:pt idx="1">
                  <c:v> 1501</c:v>
                </c:pt>
                <c:pt idx="2">
                  <c:v> 1502</c:v>
                </c:pt>
                <c:pt idx="3">
                  <c:v> 1503</c:v>
                </c:pt>
                <c:pt idx="4">
                  <c:v> 1504</c:v>
                </c:pt>
                <c:pt idx="5">
                  <c:v> 1505</c:v>
                </c:pt>
                <c:pt idx="6">
                  <c:v> 1506</c:v>
                </c:pt>
                <c:pt idx="7">
                  <c:v> 1507</c:v>
                </c:pt>
                <c:pt idx="8">
                  <c:v> 1508</c:v>
                </c:pt>
                <c:pt idx="9">
                  <c:v> 1509</c:v>
                </c:pt>
                <c:pt idx="10">
                  <c:v> 1510</c:v>
                </c:pt>
                <c:pt idx="11">
                  <c:v> 1511</c:v>
                </c:pt>
                <c:pt idx="12">
                  <c:v> 1512</c:v>
                </c:pt>
                <c:pt idx="13">
                  <c:v> 1513</c:v>
                </c:pt>
                <c:pt idx="14">
                  <c:v> 1514</c:v>
                </c:pt>
                <c:pt idx="15">
                  <c:v> 1515</c:v>
                </c:pt>
                <c:pt idx="16">
                  <c:v> 1516</c:v>
                </c:pt>
                <c:pt idx="17">
                  <c:v> 1517</c:v>
                </c:pt>
                <c:pt idx="18">
                  <c:v> 1518</c:v>
                </c:pt>
                <c:pt idx="19">
                  <c:v> 1519</c:v>
                </c:pt>
                <c:pt idx="20">
                  <c:v> 1520</c:v>
                </c:pt>
                <c:pt idx="21">
                  <c:v> 1521</c:v>
                </c:pt>
                <c:pt idx="22">
                  <c:v> 1522</c:v>
                </c:pt>
                <c:pt idx="23">
                  <c:v> 1523</c:v>
                </c:pt>
                <c:pt idx="24">
                  <c:v> 1524</c:v>
                </c:pt>
                <c:pt idx="25">
                  <c:v> 1525</c:v>
                </c:pt>
                <c:pt idx="26">
                  <c:v> 1526</c:v>
                </c:pt>
                <c:pt idx="27">
                  <c:v> 1527</c:v>
                </c:pt>
                <c:pt idx="28">
                  <c:v> 1528</c:v>
                </c:pt>
                <c:pt idx="29">
                  <c:v> 1529</c:v>
                </c:pt>
                <c:pt idx="30">
                  <c:v> 1530</c:v>
                </c:pt>
                <c:pt idx="31">
                  <c:v> 1531</c:v>
                </c:pt>
                <c:pt idx="32">
                  <c:v> 1532</c:v>
                </c:pt>
                <c:pt idx="33">
                  <c:v> 1533</c:v>
                </c:pt>
                <c:pt idx="34">
                  <c:v> 1534</c:v>
                </c:pt>
                <c:pt idx="35">
                  <c:v> 1535</c:v>
                </c:pt>
                <c:pt idx="36">
                  <c:v> 1536</c:v>
                </c:pt>
                <c:pt idx="37">
                  <c:v> 1537</c:v>
                </c:pt>
                <c:pt idx="38">
                  <c:v> 1538</c:v>
                </c:pt>
                <c:pt idx="39">
                  <c:v> 1539</c:v>
                </c:pt>
                <c:pt idx="40">
                  <c:v> 1540</c:v>
                </c:pt>
                <c:pt idx="41">
                  <c:v> 1541</c:v>
                </c:pt>
                <c:pt idx="42">
                  <c:v> 1542</c:v>
                </c:pt>
                <c:pt idx="43">
                  <c:v> 1543</c:v>
                </c:pt>
                <c:pt idx="44">
                  <c:v> 1544</c:v>
                </c:pt>
                <c:pt idx="45">
                  <c:v> 1545</c:v>
                </c:pt>
                <c:pt idx="46">
                  <c:v> 1546</c:v>
                </c:pt>
                <c:pt idx="47">
                  <c:v> 1547</c:v>
                </c:pt>
                <c:pt idx="48">
                  <c:v> 1548</c:v>
                </c:pt>
                <c:pt idx="49">
                  <c:v> 1549</c:v>
                </c:pt>
                <c:pt idx="50">
                  <c:v> 1550</c:v>
                </c:pt>
                <c:pt idx="51">
                  <c:v> 1551</c:v>
                </c:pt>
                <c:pt idx="52">
                  <c:v> 1552</c:v>
                </c:pt>
                <c:pt idx="53">
                  <c:v> 1553</c:v>
                </c:pt>
                <c:pt idx="54">
                  <c:v> 1554</c:v>
                </c:pt>
                <c:pt idx="55">
                  <c:v> 1555</c:v>
                </c:pt>
                <c:pt idx="56">
                  <c:v> 1556</c:v>
                </c:pt>
                <c:pt idx="57">
                  <c:v> 1557</c:v>
                </c:pt>
                <c:pt idx="58">
                  <c:v> 1558</c:v>
                </c:pt>
                <c:pt idx="59">
                  <c:v> 1559</c:v>
                </c:pt>
                <c:pt idx="60">
                  <c:v> 1560</c:v>
                </c:pt>
                <c:pt idx="61">
                  <c:v> 1561</c:v>
                </c:pt>
                <c:pt idx="62">
                  <c:v> 1562</c:v>
                </c:pt>
                <c:pt idx="63">
                  <c:v> 1563</c:v>
                </c:pt>
                <c:pt idx="64">
                  <c:v> 1564</c:v>
                </c:pt>
                <c:pt idx="65">
                  <c:v> 1565</c:v>
                </c:pt>
                <c:pt idx="66">
                  <c:v> 1566</c:v>
                </c:pt>
                <c:pt idx="67">
                  <c:v> 1567</c:v>
                </c:pt>
                <c:pt idx="68">
                  <c:v> 1568</c:v>
                </c:pt>
                <c:pt idx="69">
                  <c:v> 1569</c:v>
                </c:pt>
                <c:pt idx="70">
                  <c:v> 1570</c:v>
                </c:pt>
                <c:pt idx="71">
                  <c:v> 1571</c:v>
                </c:pt>
                <c:pt idx="72">
                  <c:v> 1572</c:v>
                </c:pt>
                <c:pt idx="73">
                  <c:v> 1573</c:v>
                </c:pt>
                <c:pt idx="74">
                  <c:v> 1574</c:v>
                </c:pt>
                <c:pt idx="75">
                  <c:v> 1575</c:v>
                </c:pt>
                <c:pt idx="76">
                  <c:v> 1576</c:v>
                </c:pt>
                <c:pt idx="77">
                  <c:v> 1577</c:v>
                </c:pt>
                <c:pt idx="78">
                  <c:v> 1578</c:v>
                </c:pt>
                <c:pt idx="79">
                  <c:v> 1579</c:v>
                </c:pt>
                <c:pt idx="80">
                  <c:v> 1580</c:v>
                </c:pt>
                <c:pt idx="81">
                  <c:v> 1581</c:v>
                </c:pt>
                <c:pt idx="82">
                  <c:v> 1582</c:v>
                </c:pt>
                <c:pt idx="83">
                  <c:v> 1583</c:v>
                </c:pt>
                <c:pt idx="84">
                  <c:v> 1584</c:v>
                </c:pt>
                <c:pt idx="85">
                  <c:v> 1585</c:v>
                </c:pt>
                <c:pt idx="86">
                  <c:v> 1586</c:v>
                </c:pt>
                <c:pt idx="87">
                  <c:v> 1587</c:v>
                </c:pt>
                <c:pt idx="88">
                  <c:v> 1588</c:v>
                </c:pt>
                <c:pt idx="89">
                  <c:v> 1589</c:v>
                </c:pt>
                <c:pt idx="90">
                  <c:v> 1590</c:v>
                </c:pt>
                <c:pt idx="91">
                  <c:v> 1591</c:v>
                </c:pt>
                <c:pt idx="92">
                  <c:v> 1592</c:v>
                </c:pt>
                <c:pt idx="93">
                  <c:v> 1593</c:v>
                </c:pt>
                <c:pt idx="94">
                  <c:v> 1594</c:v>
                </c:pt>
                <c:pt idx="95">
                  <c:v> 1595</c:v>
                </c:pt>
                <c:pt idx="96">
                  <c:v> 1596</c:v>
                </c:pt>
                <c:pt idx="97">
                  <c:v> 1597</c:v>
                </c:pt>
                <c:pt idx="98">
                  <c:v> 1598</c:v>
                </c:pt>
                <c:pt idx="99">
                  <c:v> 1599</c:v>
                </c:pt>
                <c:pt idx="100">
                  <c:v> 1600</c:v>
                </c:pt>
                <c:pt idx="101">
                  <c:v> 1601</c:v>
                </c:pt>
                <c:pt idx="102">
                  <c:v> 1602</c:v>
                </c:pt>
                <c:pt idx="103">
                  <c:v> 1603</c:v>
                </c:pt>
                <c:pt idx="104">
                  <c:v> 1604</c:v>
                </c:pt>
                <c:pt idx="105">
                  <c:v> 1605</c:v>
                </c:pt>
                <c:pt idx="106">
                  <c:v> 1606</c:v>
                </c:pt>
                <c:pt idx="107">
                  <c:v> 1607</c:v>
                </c:pt>
                <c:pt idx="108">
                  <c:v> 1608</c:v>
                </c:pt>
                <c:pt idx="109">
                  <c:v> 1609</c:v>
                </c:pt>
                <c:pt idx="110">
                  <c:v> 1610</c:v>
                </c:pt>
                <c:pt idx="111">
                  <c:v> 1611</c:v>
                </c:pt>
                <c:pt idx="112">
                  <c:v> 1612</c:v>
                </c:pt>
                <c:pt idx="113">
                  <c:v> 1613</c:v>
                </c:pt>
                <c:pt idx="114">
                  <c:v> 1614</c:v>
                </c:pt>
                <c:pt idx="115">
                  <c:v> 1615</c:v>
                </c:pt>
                <c:pt idx="116">
                  <c:v> 1616</c:v>
                </c:pt>
                <c:pt idx="117">
                  <c:v> 1617</c:v>
                </c:pt>
                <c:pt idx="118">
                  <c:v> 1618</c:v>
                </c:pt>
                <c:pt idx="119">
                  <c:v> 1619</c:v>
                </c:pt>
                <c:pt idx="120">
                  <c:v> 1620</c:v>
                </c:pt>
                <c:pt idx="121">
                  <c:v> 1621</c:v>
                </c:pt>
                <c:pt idx="122">
                  <c:v> 1622</c:v>
                </c:pt>
                <c:pt idx="123">
                  <c:v> 1623</c:v>
                </c:pt>
                <c:pt idx="124">
                  <c:v> 1624</c:v>
                </c:pt>
                <c:pt idx="125">
                  <c:v> 1625</c:v>
                </c:pt>
                <c:pt idx="126">
                  <c:v> 1626</c:v>
                </c:pt>
                <c:pt idx="127">
                  <c:v> 1627</c:v>
                </c:pt>
                <c:pt idx="128">
                  <c:v> 1628</c:v>
                </c:pt>
                <c:pt idx="129">
                  <c:v> 1629</c:v>
                </c:pt>
                <c:pt idx="130">
                  <c:v> 1630</c:v>
                </c:pt>
                <c:pt idx="131">
                  <c:v> 1631</c:v>
                </c:pt>
                <c:pt idx="132">
                  <c:v> 1632</c:v>
                </c:pt>
                <c:pt idx="133">
                  <c:v> 1633</c:v>
                </c:pt>
                <c:pt idx="134">
                  <c:v> 1634</c:v>
                </c:pt>
                <c:pt idx="135">
                  <c:v> 1635</c:v>
                </c:pt>
                <c:pt idx="136">
                  <c:v> 1636</c:v>
                </c:pt>
                <c:pt idx="137">
                  <c:v> 1637</c:v>
                </c:pt>
                <c:pt idx="138">
                  <c:v> 1638</c:v>
                </c:pt>
                <c:pt idx="139">
                  <c:v> 1639</c:v>
                </c:pt>
                <c:pt idx="140">
                  <c:v> 1640</c:v>
                </c:pt>
                <c:pt idx="141">
                  <c:v> 1641</c:v>
                </c:pt>
                <c:pt idx="142">
                  <c:v> 1642</c:v>
                </c:pt>
                <c:pt idx="143">
                  <c:v> 1643</c:v>
                </c:pt>
                <c:pt idx="144">
                  <c:v> 1644</c:v>
                </c:pt>
                <c:pt idx="145">
                  <c:v> 1645</c:v>
                </c:pt>
                <c:pt idx="146">
                  <c:v> 1646</c:v>
                </c:pt>
                <c:pt idx="147">
                  <c:v> 1647</c:v>
                </c:pt>
                <c:pt idx="148">
                  <c:v> 1648</c:v>
                </c:pt>
                <c:pt idx="149">
                  <c:v> 1649</c:v>
                </c:pt>
                <c:pt idx="150">
                  <c:v> 1650</c:v>
                </c:pt>
              </c:strCache>
            </c:strRef>
          </c:cat>
          <c:val>
            <c:numRef>
              <c:f>'Enter Data 1'!$J$1503:$J$1653</c:f>
              <c:numCache>
                <c:formatCode>General</c:formatCode>
                <c:ptCount val="151"/>
              </c:numCache>
            </c:numRef>
          </c:val>
          <c:smooth val="0"/>
          <c:extLst>
            <c:ext xmlns:c16="http://schemas.microsoft.com/office/drawing/2014/chart" uri="{C3380CC4-5D6E-409C-BE32-E72D297353CC}">
              <c16:uniqueId val="{00000019-9F1E-5343-86B8-727A14AC6316}"/>
            </c:ext>
          </c:extLst>
        </c:ser>
        <c:ser>
          <c:idx val="27"/>
          <c:order val="26"/>
          <c:spPr>
            <a:ln w="25400" cap="rnd">
              <a:noFill/>
              <a:round/>
            </a:ln>
            <a:effectLst/>
          </c:spPr>
          <c:marker>
            <c:symbol val="circle"/>
            <c:size val="4"/>
            <c:spPr>
              <a:solidFill>
                <a:schemeClr val="accent6">
                  <a:lumMod val="75000"/>
                </a:schemeClr>
              </a:solidFill>
              <a:ln w="9525">
                <a:noFill/>
              </a:ln>
              <a:effectLst/>
            </c:spPr>
          </c:marker>
          <c:cat>
            <c:strRef>
              <c:f>'Enter Data 1'!$B$1503:$C$1653</c:f>
              <c:strCache>
                <c:ptCount val="151"/>
                <c:pt idx="0">
                  <c:v> 1500</c:v>
                </c:pt>
                <c:pt idx="1">
                  <c:v> 1501</c:v>
                </c:pt>
                <c:pt idx="2">
                  <c:v> 1502</c:v>
                </c:pt>
                <c:pt idx="3">
                  <c:v> 1503</c:v>
                </c:pt>
                <c:pt idx="4">
                  <c:v> 1504</c:v>
                </c:pt>
                <c:pt idx="5">
                  <c:v> 1505</c:v>
                </c:pt>
                <c:pt idx="6">
                  <c:v> 1506</c:v>
                </c:pt>
                <c:pt idx="7">
                  <c:v> 1507</c:v>
                </c:pt>
                <c:pt idx="8">
                  <c:v> 1508</c:v>
                </c:pt>
                <c:pt idx="9">
                  <c:v> 1509</c:v>
                </c:pt>
                <c:pt idx="10">
                  <c:v> 1510</c:v>
                </c:pt>
                <c:pt idx="11">
                  <c:v> 1511</c:v>
                </c:pt>
                <c:pt idx="12">
                  <c:v> 1512</c:v>
                </c:pt>
                <c:pt idx="13">
                  <c:v> 1513</c:v>
                </c:pt>
                <c:pt idx="14">
                  <c:v> 1514</c:v>
                </c:pt>
                <c:pt idx="15">
                  <c:v> 1515</c:v>
                </c:pt>
                <c:pt idx="16">
                  <c:v> 1516</c:v>
                </c:pt>
                <c:pt idx="17">
                  <c:v> 1517</c:v>
                </c:pt>
                <c:pt idx="18">
                  <c:v> 1518</c:v>
                </c:pt>
                <c:pt idx="19">
                  <c:v> 1519</c:v>
                </c:pt>
                <c:pt idx="20">
                  <c:v> 1520</c:v>
                </c:pt>
                <c:pt idx="21">
                  <c:v> 1521</c:v>
                </c:pt>
                <c:pt idx="22">
                  <c:v> 1522</c:v>
                </c:pt>
                <c:pt idx="23">
                  <c:v> 1523</c:v>
                </c:pt>
                <c:pt idx="24">
                  <c:v> 1524</c:v>
                </c:pt>
                <c:pt idx="25">
                  <c:v> 1525</c:v>
                </c:pt>
                <c:pt idx="26">
                  <c:v> 1526</c:v>
                </c:pt>
                <c:pt idx="27">
                  <c:v> 1527</c:v>
                </c:pt>
                <c:pt idx="28">
                  <c:v> 1528</c:v>
                </c:pt>
                <c:pt idx="29">
                  <c:v> 1529</c:v>
                </c:pt>
                <c:pt idx="30">
                  <c:v> 1530</c:v>
                </c:pt>
                <c:pt idx="31">
                  <c:v> 1531</c:v>
                </c:pt>
                <c:pt idx="32">
                  <c:v> 1532</c:v>
                </c:pt>
                <c:pt idx="33">
                  <c:v> 1533</c:v>
                </c:pt>
                <c:pt idx="34">
                  <c:v> 1534</c:v>
                </c:pt>
                <c:pt idx="35">
                  <c:v> 1535</c:v>
                </c:pt>
                <c:pt idx="36">
                  <c:v> 1536</c:v>
                </c:pt>
                <c:pt idx="37">
                  <c:v> 1537</c:v>
                </c:pt>
                <c:pt idx="38">
                  <c:v> 1538</c:v>
                </c:pt>
                <c:pt idx="39">
                  <c:v> 1539</c:v>
                </c:pt>
                <c:pt idx="40">
                  <c:v> 1540</c:v>
                </c:pt>
                <c:pt idx="41">
                  <c:v> 1541</c:v>
                </c:pt>
                <c:pt idx="42">
                  <c:v> 1542</c:v>
                </c:pt>
                <c:pt idx="43">
                  <c:v> 1543</c:v>
                </c:pt>
                <c:pt idx="44">
                  <c:v> 1544</c:v>
                </c:pt>
                <c:pt idx="45">
                  <c:v> 1545</c:v>
                </c:pt>
                <c:pt idx="46">
                  <c:v> 1546</c:v>
                </c:pt>
                <c:pt idx="47">
                  <c:v> 1547</c:v>
                </c:pt>
                <c:pt idx="48">
                  <c:v> 1548</c:v>
                </c:pt>
                <c:pt idx="49">
                  <c:v> 1549</c:v>
                </c:pt>
                <c:pt idx="50">
                  <c:v> 1550</c:v>
                </c:pt>
                <c:pt idx="51">
                  <c:v> 1551</c:v>
                </c:pt>
                <c:pt idx="52">
                  <c:v> 1552</c:v>
                </c:pt>
                <c:pt idx="53">
                  <c:v> 1553</c:v>
                </c:pt>
                <c:pt idx="54">
                  <c:v> 1554</c:v>
                </c:pt>
                <c:pt idx="55">
                  <c:v> 1555</c:v>
                </c:pt>
                <c:pt idx="56">
                  <c:v> 1556</c:v>
                </c:pt>
                <c:pt idx="57">
                  <c:v> 1557</c:v>
                </c:pt>
                <c:pt idx="58">
                  <c:v> 1558</c:v>
                </c:pt>
                <c:pt idx="59">
                  <c:v> 1559</c:v>
                </c:pt>
                <c:pt idx="60">
                  <c:v> 1560</c:v>
                </c:pt>
                <c:pt idx="61">
                  <c:v> 1561</c:v>
                </c:pt>
                <c:pt idx="62">
                  <c:v> 1562</c:v>
                </c:pt>
                <c:pt idx="63">
                  <c:v> 1563</c:v>
                </c:pt>
                <c:pt idx="64">
                  <c:v> 1564</c:v>
                </c:pt>
                <c:pt idx="65">
                  <c:v> 1565</c:v>
                </c:pt>
                <c:pt idx="66">
                  <c:v> 1566</c:v>
                </c:pt>
                <c:pt idx="67">
                  <c:v> 1567</c:v>
                </c:pt>
                <c:pt idx="68">
                  <c:v> 1568</c:v>
                </c:pt>
                <c:pt idx="69">
                  <c:v> 1569</c:v>
                </c:pt>
                <c:pt idx="70">
                  <c:v> 1570</c:v>
                </c:pt>
                <c:pt idx="71">
                  <c:v> 1571</c:v>
                </c:pt>
                <c:pt idx="72">
                  <c:v> 1572</c:v>
                </c:pt>
                <c:pt idx="73">
                  <c:v> 1573</c:v>
                </c:pt>
                <c:pt idx="74">
                  <c:v> 1574</c:v>
                </c:pt>
                <c:pt idx="75">
                  <c:v> 1575</c:v>
                </c:pt>
                <c:pt idx="76">
                  <c:v> 1576</c:v>
                </c:pt>
                <c:pt idx="77">
                  <c:v> 1577</c:v>
                </c:pt>
                <c:pt idx="78">
                  <c:v> 1578</c:v>
                </c:pt>
                <c:pt idx="79">
                  <c:v> 1579</c:v>
                </c:pt>
                <c:pt idx="80">
                  <c:v> 1580</c:v>
                </c:pt>
                <c:pt idx="81">
                  <c:v> 1581</c:v>
                </c:pt>
                <c:pt idx="82">
                  <c:v> 1582</c:v>
                </c:pt>
                <c:pt idx="83">
                  <c:v> 1583</c:v>
                </c:pt>
                <c:pt idx="84">
                  <c:v> 1584</c:v>
                </c:pt>
                <c:pt idx="85">
                  <c:v> 1585</c:v>
                </c:pt>
                <c:pt idx="86">
                  <c:v> 1586</c:v>
                </c:pt>
                <c:pt idx="87">
                  <c:v> 1587</c:v>
                </c:pt>
                <c:pt idx="88">
                  <c:v> 1588</c:v>
                </c:pt>
                <c:pt idx="89">
                  <c:v> 1589</c:v>
                </c:pt>
                <c:pt idx="90">
                  <c:v> 1590</c:v>
                </c:pt>
                <c:pt idx="91">
                  <c:v> 1591</c:v>
                </c:pt>
                <c:pt idx="92">
                  <c:v> 1592</c:v>
                </c:pt>
                <c:pt idx="93">
                  <c:v> 1593</c:v>
                </c:pt>
                <c:pt idx="94">
                  <c:v> 1594</c:v>
                </c:pt>
                <c:pt idx="95">
                  <c:v> 1595</c:v>
                </c:pt>
                <c:pt idx="96">
                  <c:v> 1596</c:v>
                </c:pt>
                <c:pt idx="97">
                  <c:v> 1597</c:v>
                </c:pt>
                <c:pt idx="98">
                  <c:v> 1598</c:v>
                </c:pt>
                <c:pt idx="99">
                  <c:v> 1599</c:v>
                </c:pt>
                <c:pt idx="100">
                  <c:v> 1600</c:v>
                </c:pt>
                <c:pt idx="101">
                  <c:v> 1601</c:v>
                </c:pt>
                <c:pt idx="102">
                  <c:v> 1602</c:v>
                </c:pt>
                <c:pt idx="103">
                  <c:v> 1603</c:v>
                </c:pt>
                <c:pt idx="104">
                  <c:v> 1604</c:v>
                </c:pt>
                <c:pt idx="105">
                  <c:v> 1605</c:v>
                </c:pt>
                <c:pt idx="106">
                  <c:v> 1606</c:v>
                </c:pt>
                <c:pt idx="107">
                  <c:v> 1607</c:v>
                </c:pt>
                <c:pt idx="108">
                  <c:v> 1608</c:v>
                </c:pt>
                <c:pt idx="109">
                  <c:v> 1609</c:v>
                </c:pt>
                <c:pt idx="110">
                  <c:v> 1610</c:v>
                </c:pt>
                <c:pt idx="111">
                  <c:v> 1611</c:v>
                </c:pt>
                <c:pt idx="112">
                  <c:v> 1612</c:v>
                </c:pt>
                <c:pt idx="113">
                  <c:v> 1613</c:v>
                </c:pt>
                <c:pt idx="114">
                  <c:v> 1614</c:v>
                </c:pt>
                <c:pt idx="115">
                  <c:v> 1615</c:v>
                </c:pt>
                <c:pt idx="116">
                  <c:v> 1616</c:v>
                </c:pt>
                <c:pt idx="117">
                  <c:v> 1617</c:v>
                </c:pt>
                <c:pt idx="118">
                  <c:v> 1618</c:v>
                </c:pt>
                <c:pt idx="119">
                  <c:v> 1619</c:v>
                </c:pt>
                <c:pt idx="120">
                  <c:v> 1620</c:v>
                </c:pt>
                <c:pt idx="121">
                  <c:v> 1621</c:v>
                </c:pt>
                <c:pt idx="122">
                  <c:v> 1622</c:v>
                </c:pt>
                <c:pt idx="123">
                  <c:v> 1623</c:v>
                </c:pt>
                <c:pt idx="124">
                  <c:v> 1624</c:v>
                </c:pt>
                <c:pt idx="125">
                  <c:v> 1625</c:v>
                </c:pt>
                <c:pt idx="126">
                  <c:v> 1626</c:v>
                </c:pt>
                <c:pt idx="127">
                  <c:v> 1627</c:v>
                </c:pt>
                <c:pt idx="128">
                  <c:v> 1628</c:v>
                </c:pt>
                <c:pt idx="129">
                  <c:v> 1629</c:v>
                </c:pt>
                <c:pt idx="130">
                  <c:v> 1630</c:v>
                </c:pt>
                <c:pt idx="131">
                  <c:v> 1631</c:v>
                </c:pt>
                <c:pt idx="132">
                  <c:v> 1632</c:v>
                </c:pt>
                <c:pt idx="133">
                  <c:v> 1633</c:v>
                </c:pt>
                <c:pt idx="134">
                  <c:v> 1634</c:v>
                </c:pt>
                <c:pt idx="135">
                  <c:v> 1635</c:v>
                </c:pt>
                <c:pt idx="136">
                  <c:v> 1636</c:v>
                </c:pt>
                <c:pt idx="137">
                  <c:v> 1637</c:v>
                </c:pt>
                <c:pt idx="138">
                  <c:v> 1638</c:v>
                </c:pt>
                <c:pt idx="139">
                  <c:v> 1639</c:v>
                </c:pt>
                <c:pt idx="140">
                  <c:v> 1640</c:v>
                </c:pt>
                <c:pt idx="141">
                  <c:v> 1641</c:v>
                </c:pt>
                <c:pt idx="142">
                  <c:v> 1642</c:v>
                </c:pt>
                <c:pt idx="143">
                  <c:v> 1643</c:v>
                </c:pt>
                <c:pt idx="144">
                  <c:v> 1644</c:v>
                </c:pt>
                <c:pt idx="145">
                  <c:v> 1645</c:v>
                </c:pt>
                <c:pt idx="146">
                  <c:v> 1646</c:v>
                </c:pt>
                <c:pt idx="147">
                  <c:v> 1647</c:v>
                </c:pt>
                <c:pt idx="148">
                  <c:v> 1648</c:v>
                </c:pt>
                <c:pt idx="149">
                  <c:v> 1649</c:v>
                </c:pt>
                <c:pt idx="150">
                  <c:v> 1650</c:v>
                </c:pt>
              </c:strCache>
            </c:strRef>
          </c:cat>
          <c:val>
            <c:numRef>
              <c:f>'Enter Data 1'!$AB$1503:$AB$1653</c:f>
              <c:numCache>
                <c:formatCode>General</c:formatCode>
                <c:ptCount val="151"/>
              </c:numCache>
            </c:numRef>
          </c:val>
          <c:smooth val="0"/>
          <c:extLst>
            <c:ext xmlns:c16="http://schemas.microsoft.com/office/drawing/2014/chart" uri="{C3380CC4-5D6E-409C-BE32-E72D297353CC}">
              <c16:uniqueId val="{0000001A-9F1E-5343-86B8-727A14AC6316}"/>
            </c:ext>
          </c:extLst>
        </c:ser>
        <c:dLbls>
          <c:showLegendKey val="0"/>
          <c:showVal val="0"/>
          <c:showCatName val="0"/>
          <c:showSerName val="0"/>
          <c:showPercent val="0"/>
          <c:showBubbleSize val="0"/>
        </c:dLbls>
        <c:marker val="1"/>
        <c:smooth val="0"/>
        <c:axId val="561890808"/>
        <c:axId val="561888888"/>
      </c:lineChart>
      <c:catAx>
        <c:axId val="561890808"/>
        <c:scaling>
          <c:orientation val="minMax"/>
        </c:scaling>
        <c:delete val="0"/>
        <c:axPos val="b"/>
        <c:title>
          <c:tx>
            <c:rich>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r>
                  <a:rPr lang="en-US" sz="1050">
                    <a:latin typeface="Times New Roman" panose="02020603050405020304" pitchFamily="18" charset="0"/>
                    <a:cs typeface="Times New Roman" panose="02020603050405020304" pitchFamily="18" charset="0"/>
                  </a:rPr>
                  <a:t>Trials</a:t>
                </a:r>
                <a:endParaRPr lang="en-US" sz="900">
                  <a:latin typeface="Times New Roman" panose="02020603050405020304" pitchFamily="18" charset="0"/>
                  <a:cs typeface="Times New Roman" panose="02020603050405020304" pitchFamily="18" charset="0"/>
                </a:endParaRPr>
              </a:p>
            </c:rich>
          </c:tx>
          <c:layout>
            <c:manualLayout>
              <c:xMode val="edge"/>
              <c:yMode val="edge"/>
              <c:x val="0.48528797761538073"/>
              <c:y val="0.94981360590696773"/>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out"/>
        <c:minorTickMark val="none"/>
        <c:tickLblPos val="low"/>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chemeClr val="tx1"/>
                </a:solidFill>
                <a:latin typeface="Times New Roman" panose="02020603050405020304" pitchFamily="18" charset="0"/>
                <a:ea typeface="+mn-ea"/>
                <a:cs typeface="Times New Roman" panose="02020603050405020304" pitchFamily="18" charset="0"/>
              </a:defRPr>
            </a:pPr>
            <a:endParaRPr lang="en-US"/>
          </a:p>
        </c:txPr>
        <c:crossAx val="561888888"/>
        <c:crossesAt val="-5"/>
        <c:auto val="0"/>
        <c:lblAlgn val="ctr"/>
        <c:lblOffset val="100"/>
        <c:tickLblSkip val="15"/>
        <c:tickMarkSkip val="15"/>
        <c:noMultiLvlLbl val="1"/>
      </c:catAx>
      <c:valAx>
        <c:axId val="561888888"/>
        <c:scaling>
          <c:orientation val="minMax"/>
          <c:max val="12"/>
          <c:min val="-5"/>
        </c:scaling>
        <c:delete val="0"/>
        <c:axPos val="l"/>
        <c:numFmt formatCode="General" sourceLinked="1"/>
        <c:majorTickMark val="out"/>
        <c:minorTickMark val="none"/>
        <c:tickLblPos val="nextTo"/>
        <c:spPr>
          <a:solidFill>
            <a:schemeClr val="bg1"/>
          </a:solidFill>
          <a:ln>
            <a:solidFill>
              <a:schemeClr val="tx1"/>
            </a:solidFill>
          </a:ln>
          <a:effectLst/>
        </c:spPr>
        <c:txPr>
          <a:bodyPr rot="-60000000" spcFirstLastPara="1" vertOverflow="ellipsis" vert="horz" wrap="square" anchor="ctr" anchorCtr="1"/>
          <a:lstStyle/>
          <a:p>
            <a:pPr>
              <a:defRPr sz="900" b="0" i="0" u="none" strike="noStrike" kern="1200" baseline="0">
                <a:solidFill>
                  <a:schemeClr val="bg1"/>
                </a:solidFill>
                <a:latin typeface="+mn-lt"/>
                <a:ea typeface="+mn-ea"/>
                <a:cs typeface="+mn-cs"/>
              </a:defRPr>
            </a:pPr>
            <a:endParaRPr lang="en-US"/>
          </a:p>
        </c:txPr>
        <c:crossAx val="561890808"/>
        <c:crosses val="autoZero"/>
        <c:crossBetween val="midCat"/>
        <c:majorUnit val="1"/>
      </c:valAx>
      <c:valAx>
        <c:axId val="239067407"/>
        <c:scaling>
          <c:orientation val="minMax"/>
          <c:max val="17"/>
          <c:min val="0"/>
        </c:scaling>
        <c:delete val="0"/>
        <c:axPos val="r"/>
        <c:numFmt formatCode="General"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bg1"/>
                </a:solidFill>
                <a:latin typeface="+mn-lt"/>
                <a:ea typeface="+mn-ea"/>
                <a:cs typeface="+mn-cs"/>
              </a:defRPr>
            </a:pPr>
            <a:endParaRPr lang="en-US"/>
          </a:p>
        </c:txPr>
        <c:crossAx val="159216431"/>
        <c:crosses val="max"/>
        <c:crossBetween val="between"/>
      </c:valAx>
      <c:catAx>
        <c:axId val="159216431"/>
        <c:scaling>
          <c:orientation val="minMax"/>
        </c:scaling>
        <c:delete val="1"/>
        <c:axPos val="b"/>
        <c:numFmt formatCode="General" sourceLinked="1"/>
        <c:majorTickMark val="out"/>
        <c:minorTickMark val="none"/>
        <c:tickLblPos val="nextTo"/>
        <c:crossAx val="239067407"/>
        <c:crosses val="autoZero"/>
        <c:auto val="1"/>
        <c:lblAlgn val="ctr"/>
        <c:lblOffset val="100"/>
        <c:noMultiLvlLbl val="0"/>
      </c:cat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en-US"/>
    </a:p>
  </c:txPr>
  <c:printSettings>
    <c:headerFooter/>
    <c:pageMargins b="0.75" l="0.7" r="0.7" t="0.75" header="0.3" footer="0.3"/>
    <c:pageSetup/>
  </c:printSettings>
  <c:userShapes r:id="rId3"/>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latin typeface="Times New Roman" panose="02020603050405020304" pitchFamily="18" charset="0"/>
                <a:cs typeface="Times New Roman" panose="02020603050405020304" pitchFamily="18" charset="0"/>
              </a:rPr>
              <a:t>Skill-Based</a:t>
            </a:r>
            <a:r>
              <a:rPr lang="en-US" baseline="0">
                <a:latin typeface="Times New Roman" panose="02020603050405020304" pitchFamily="18" charset="0"/>
                <a:cs typeface="Times New Roman" panose="02020603050405020304" pitchFamily="18" charset="0"/>
              </a:rPr>
              <a:t> Treatment</a:t>
            </a:r>
            <a:endParaRPr lang="en-US">
              <a:latin typeface="Times New Roman" panose="02020603050405020304" pitchFamily="18" charset="0"/>
              <a:cs typeface="Times New Roman" panose="02020603050405020304" pitchFamily="18" charset="0"/>
            </a:endParaRP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3.2143372703412075E-2"/>
          <c:y val="0.1205932494419506"/>
          <c:w val="0.9501630577427822"/>
          <c:h val="0.75130191085927345"/>
        </c:manualLayout>
      </c:layout>
      <c:barChart>
        <c:barDir val="col"/>
        <c:grouping val="clustered"/>
        <c:varyColors val="0"/>
        <c:ser>
          <c:idx val="20"/>
          <c:order val="19"/>
          <c:spPr>
            <a:solidFill>
              <a:schemeClr val="bg1">
                <a:lumMod val="95000"/>
              </a:schemeClr>
            </a:solidFill>
            <a:ln w="25400">
              <a:noFill/>
            </a:ln>
            <a:effectLst/>
          </c:spPr>
          <c:invertIfNegative val="0"/>
          <c:cat>
            <c:strRef>
              <c:f>'Enter Data 1'!$C$3:$C$153</c:f>
              <c:strCache>
                <c:ptCount val="151"/>
                <c:pt idx="0">
                  <c:v> 0</c:v>
                </c:pt>
                <c:pt idx="1">
                  <c:v> 1</c:v>
                </c:pt>
                <c:pt idx="2">
                  <c:v> 2</c:v>
                </c:pt>
                <c:pt idx="3">
                  <c:v> 3</c:v>
                </c:pt>
                <c:pt idx="4">
                  <c:v> 4</c:v>
                </c:pt>
                <c:pt idx="5">
                  <c:v> 5</c:v>
                </c:pt>
                <c:pt idx="6">
                  <c:v> 6</c:v>
                </c:pt>
                <c:pt idx="7">
                  <c:v> 7</c:v>
                </c:pt>
                <c:pt idx="8">
                  <c:v> 8</c:v>
                </c:pt>
                <c:pt idx="9">
                  <c:v> 9</c:v>
                </c:pt>
                <c:pt idx="10">
                  <c:v> 10</c:v>
                </c:pt>
                <c:pt idx="11">
                  <c:v> 11</c:v>
                </c:pt>
                <c:pt idx="12">
                  <c:v> 12</c:v>
                </c:pt>
                <c:pt idx="13">
                  <c:v> 13</c:v>
                </c:pt>
                <c:pt idx="14">
                  <c:v> 14</c:v>
                </c:pt>
                <c:pt idx="15">
                  <c:v> 15</c:v>
                </c:pt>
                <c:pt idx="16">
                  <c:v> 16</c:v>
                </c:pt>
                <c:pt idx="17">
                  <c:v> 17</c:v>
                </c:pt>
                <c:pt idx="18">
                  <c:v> 18</c:v>
                </c:pt>
                <c:pt idx="19">
                  <c:v> 19</c:v>
                </c:pt>
                <c:pt idx="20">
                  <c:v> 20</c:v>
                </c:pt>
                <c:pt idx="21">
                  <c:v> 21</c:v>
                </c:pt>
                <c:pt idx="22">
                  <c:v> 22</c:v>
                </c:pt>
                <c:pt idx="23">
                  <c:v> 23</c:v>
                </c:pt>
                <c:pt idx="24">
                  <c:v> 24</c:v>
                </c:pt>
                <c:pt idx="25">
                  <c:v> 25</c:v>
                </c:pt>
                <c:pt idx="26">
                  <c:v> 26</c:v>
                </c:pt>
                <c:pt idx="27">
                  <c:v> 27</c:v>
                </c:pt>
                <c:pt idx="28">
                  <c:v> 28</c:v>
                </c:pt>
                <c:pt idx="29">
                  <c:v> 29</c:v>
                </c:pt>
                <c:pt idx="30">
                  <c:v> 30</c:v>
                </c:pt>
                <c:pt idx="31">
                  <c:v> 31</c:v>
                </c:pt>
                <c:pt idx="32">
                  <c:v> 32</c:v>
                </c:pt>
                <c:pt idx="33">
                  <c:v> 33</c:v>
                </c:pt>
                <c:pt idx="34">
                  <c:v> 34</c:v>
                </c:pt>
                <c:pt idx="35">
                  <c:v> 35</c:v>
                </c:pt>
                <c:pt idx="36">
                  <c:v> 36</c:v>
                </c:pt>
                <c:pt idx="37">
                  <c:v> 37</c:v>
                </c:pt>
                <c:pt idx="38">
                  <c:v> 38</c:v>
                </c:pt>
                <c:pt idx="39">
                  <c:v> 39</c:v>
                </c:pt>
                <c:pt idx="40">
                  <c:v> 40</c:v>
                </c:pt>
                <c:pt idx="41">
                  <c:v> 41</c:v>
                </c:pt>
                <c:pt idx="42">
                  <c:v> 42</c:v>
                </c:pt>
                <c:pt idx="43">
                  <c:v> 43</c:v>
                </c:pt>
                <c:pt idx="44">
                  <c:v> 44</c:v>
                </c:pt>
                <c:pt idx="45">
                  <c:v> 45</c:v>
                </c:pt>
                <c:pt idx="46">
                  <c:v> 46</c:v>
                </c:pt>
                <c:pt idx="47">
                  <c:v> 47</c:v>
                </c:pt>
                <c:pt idx="48">
                  <c:v> 48</c:v>
                </c:pt>
                <c:pt idx="49">
                  <c:v> 49</c:v>
                </c:pt>
                <c:pt idx="50">
                  <c:v> 50</c:v>
                </c:pt>
                <c:pt idx="51">
                  <c:v> 51</c:v>
                </c:pt>
                <c:pt idx="52">
                  <c:v> 52</c:v>
                </c:pt>
                <c:pt idx="53">
                  <c:v> 53</c:v>
                </c:pt>
                <c:pt idx="54">
                  <c:v> 54</c:v>
                </c:pt>
                <c:pt idx="55">
                  <c:v> 55</c:v>
                </c:pt>
                <c:pt idx="56">
                  <c:v> 56</c:v>
                </c:pt>
                <c:pt idx="57">
                  <c:v> 57</c:v>
                </c:pt>
                <c:pt idx="58">
                  <c:v> 58</c:v>
                </c:pt>
                <c:pt idx="59">
                  <c:v> 59</c:v>
                </c:pt>
                <c:pt idx="60">
                  <c:v> 60</c:v>
                </c:pt>
                <c:pt idx="61">
                  <c:v> 61</c:v>
                </c:pt>
                <c:pt idx="62">
                  <c:v> 62</c:v>
                </c:pt>
                <c:pt idx="63">
                  <c:v> 63</c:v>
                </c:pt>
                <c:pt idx="64">
                  <c:v> 64</c:v>
                </c:pt>
                <c:pt idx="65">
                  <c:v> 65</c:v>
                </c:pt>
                <c:pt idx="66">
                  <c:v> 66</c:v>
                </c:pt>
                <c:pt idx="67">
                  <c:v> 67</c:v>
                </c:pt>
                <c:pt idx="68">
                  <c:v> 68</c:v>
                </c:pt>
                <c:pt idx="69">
                  <c:v> 69</c:v>
                </c:pt>
                <c:pt idx="70">
                  <c:v> 70</c:v>
                </c:pt>
                <c:pt idx="71">
                  <c:v> 71</c:v>
                </c:pt>
                <c:pt idx="72">
                  <c:v> 72</c:v>
                </c:pt>
                <c:pt idx="73">
                  <c:v> 73</c:v>
                </c:pt>
                <c:pt idx="74">
                  <c:v> 74</c:v>
                </c:pt>
                <c:pt idx="75">
                  <c:v> 75</c:v>
                </c:pt>
                <c:pt idx="76">
                  <c:v> 76</c:v>
                </c:pt>
                <c:pt idx="77">
                  <c:v> 77</c:v>
                </c:pt>
                <c:pt idx="78">
                  <c:v> 78</c:v>
                </c:pt>
                <c:pt idx="79">
                  <c:v> 79</c:v>
                </c:pt>
                <c:pt idx="80">
                  <c:v> 80</c:v>
                </c:pt>
                <c:pt idx="81">
                  <c:v> 81</c:v>
                </c:pt>
                <c:pt idx="82">
                  <c:v> 82</c:v>
                </c:pt>
                <c:pt idx="83">
                  <c:v> 83</c:v>
                </c:pt>
                <c:pt idx="84">
                  <c:v> 84</c:v>
                </c:pt>
                <c:pt idx="85">
                  <c:v> 85</c:v>
                </c:pt>
                <c:pt idx="86">
                  <c:v> 86</c:v>
                </c:pt>
                <c:pt idx="87">
                  <c:v> 87</c:v>
                </c:pt>
                <c:pt idx="88">
                  <c:v> 88</c:v>
                </c:pt>
                <c:pt idx="89">
                  <c:v> 89</c:v>
                </c:pt>
                <c:pt idx="90">
                  <c:v> 90</c:v>
                </c:pt>
                <c:pt idx="91">
                  <c:v> 91</c:v>
                </c:pt>
                <c:pt idx="92">
                  <c:v> 92</c:v>
                </c:pt>
                <c:pt idx="93">
                  <c:v> 93</c:v>
                </c:pt>
                <c:pt idx="94">
                  <c:v> 94</c:v>
                </c:pt>
                <c:pt idx="95">
                  <c:v> 95</c:v>
                </c:pt>
                <c:pt idx="96">
                  <c:v> 96</c:v>
                </c:pt>
                <c:pt idx="97">
                  <c:v> 97</c:v>
                </c:pt>
                <c:pt idx="98">
                  <c:v> 98</c:v>
                </c:pt>
                <c:pt idx="99">
                  <c:v> 99</c:v>
                </c:pt>
                <c:pt idx="100">
                  <c:v> 100</c:v>
                </c:pt>
                <c:pt idx="101">
                  <c:v> 101</c:v>
                </c:pt>
                <c:pt idx="102">
                  <c:v> 102</c:v>
                </c:pt>
                <c:pt idx="103">
                  <c:v> 103</c:v>
                </c:pt>
                <c:pt idx="104">
                  <c:v> 104</c:v>
                </c:pt>
                <c:pt idx="105">
                  <c:v> 105</c:v>
                </c:pt>
                <c:pt idx="106">
                  <c:v> 106</c:v>
                </c:pt>
                <c:pt idx="107">
                  <c:v> 107</c:v>
                </c:pt>
                <c:pt idx="108">
                  <c:v> 108</c:v>
                </c:pt>
                <c:pt idx="109">
                  <c:v> 109</c:v>
                </c:pt>
                <c:pt idx="110">
                  <c:v> 110</c:v>
                </c:pt>
                <c:pt idx="111">
                  <c:v> 111</c:v>
                </c:pt>
                <c:pt idx="112">
                  <c:v> 112</c:v>
                </c:pt>
                <c:pt idx="113">
                  <c:v> 113</c:v>
                </c:pt>
                <c:pt idx="114">
                  <c:v> 114</c:v>
                </c:pt>
                <c:pt idx="115">
                  <c:v> 115</c:v>
                </c:pt>
                <c:pt idx="116">
                  <c:v> 116</c:v>
                </c:pt>
                <c:pt idx="117">
                  <c:v> 117</c:v>
                </c:pt>
                <c:pt idx="118">
                  <c:v> 118</c:v>
                </c:pt>
                <c:pt idx="119">
                  <c:v> 119</c:v>
                </c:pt>
                <c:pt idx="120">
                  <c:v> 120</c:v>
                </c:pt>
                <c:pt idx="121">
                  <c:v> 121</c:v>
                </c:pt>
                <c:pt idx="122">
                  <c:v> 122</c:v>
                </c:pt>
                <c:pt idx="123">
                  <c:v> 123</c:v>
                </c:pt>
                <c:pt idx="124">
                  <c:v> 124</c:v>
                </c:pt>
                <c:pt idx="125">
                  <c:v> 125</c:v>
                </c:pt>
                <c:pt idx="126">
                  <c:v> 126</c:v>
                </c:pt>
                <c:pt idx="127">
                  <c:v> 127</c:v>
                </c:pt>
                <c:pt idx="128">
                  <c:v> 128</c:v>
                </c:pt>
                <c:pt idx="129">
                  <c:v> 129</c:v>
                </c:pt>
                <c:pt idx="130">
                  <c:v> 130</c:v>
                </c:pt>
                <c:pt idx="131">
                  <c:v> 131</c:v>
                </c:pt>
                <c:pt idx="132">
                  <c:v> 132</c:v>
                </c:pt>
                <c:pt idx="133">
                  <c:v> 133</c:v>
                </c:pt>
                <c:pt idx="134">
                  <c:v> 134</c:v>
                </c:pt>
                <c:pt idx="135">
                  <c:v> 135</c:v>
                </c:pt>
                <c:pt idx="136">
                  <c:v> 136</c:v>
                </c:pt>
                <c:pt idx="137">
                  <c:v> 137</c:v>
                </c:pt>
                <c:pt idx="138">
                  <c:v> 138</c:v>
                </c:pt>
                <c:pt idx="139">
                  <c:v> 139</c:v>
                </c:pt>
                <c:pt idx="140">
                  <c:v> 140</c:v>
                </c:pt>
                <c:pt idx="141">
                  <c:v> 141</c:v>
                </c:pt>
                <c:pt idx="142">
                  <c:v> 142</c:v>
                </c:pt>
                <c:pt idx="143">
                  <c:v> 143</c:v>
                </c:pt>
                <c:pt idx="144">
                  <c:v> 144</c:v>
                </c:pt>
                <c:pt idx="145">
                  <c:v> 145</c:v>
                </c:pt>
                <c:pt idx="146">
                  <c:v> 146</c:v>
                </c:pt>
                <c:pt idx="147">
                  <c:v> 147</c:v>
                </c:pt>
                <c:pt idx="148">
                  <c:v> 148</c:v>
                </c:pt>
                <c:pt idx="149">
                  <c:v> 149</c:v>
                </c:pt>
                <c:pt idx="150">
                  <c:v> 150</c:v>
                </c:pt>
              </c:strCache>
            </c:strRef>
          </c:cat>
          <c:val>
            <c:numRef>
              <c:f>'Enter Data 1'!$AC$1653:$AC$1803</c:f>
              <c:numCache>
                <c:formatCode>General</c:formatCode>
                <c:ptCount val="151"/>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pt idx="35">
                  <c:v>#N/A</c:v>
                </c:pt>
                <c:pt idx="36">
                  <c:v>#N/A</c:v>
                </c:pt>
                <c:pt idx="37">
                  <c:v>#N/A</c:v>
                </c:pt>
                <c:pt idx="38">
                  <c:v>#N/A</c:v>
                </c:pt>
                <c:pt idx="39">
                  <c:v>#N/A</c:v>
                </c:pt>
                <c:pt idx="40">
                  <c:v>#N/A</c:v>
                </c:pt>
                <c:pt idx="41">
                  <c:v>#N/A</c:v>
                </c:pt>
                <c:pt idx="42">
                  <c:v>#N/A</c:v>
                </c:pt>
                <c:pt idx="43">
                  <c:v>#N/A</c:v>
                </c:pt>
                <c:pt idx="44">
                  <c:v>#N/A</c:v>
                </c:pt>
                <c:pt idx="45">
                  <c:v>#N/A</c:v>
                </c:pt>
                <c:pt idx="46">
                  <c:v>#N/A</c:v>
                </c:pt>
                <c:pt idx="47">
                  <c:v>#N/A</c:v>
                </c:pt>
                <c:pt idx="48">
                  <c:v>#N/A</c:v>
                </c:pt>
                <c:pt idx="49">
                  <c:v>#N/A</c:v>
                </c:pt>
                <c:pt idx="50">
                  <c:v>#N/A</c:v>
                </c:pt>
                <c:pt idx="51">
                  <c:v>#N/A</c:v>
                </c:pt>
                <c:pt idx="52">
                  <c:v>#N/A</c:v>
                </c:pt>
                <c:pt idx="53">
                  <c:v>#N/A</c:v>
                </c:pt>
                <c:pt idx="54">
                  <c:v>#N/A</c:v>
                </c:pt>
                <c:pt idx="55">
                  <c:v>#N/A</c:v>
                </c:pt>
                <c:pt idx="56">
                  <c:v>#N/A</c:v>
                </c:pt>
                <c:pt idx="57">
                  <c:v>#N/A</c:v>
                </c:pt>
                <c:pt idx="58">
                  <c:v>#N/A</c:v>
                </c:pt>
                <c:pt idx="59">
                  <c:v>#N/A</c:v>
                </c:pt>
                <c:pt idx="60">
                  <c:v>#N/A</c:v>
                </c:pt>
                <c:pt idx="61">
                  <c:v>#N/A</c:v>
                </c:pt>
                <c:pt idx="62">
                  <c:v>#N/A</c:v>
                </c:pt>
                <c:pt idx="63">
                  <c:v>#N/A</c:v>
                </c:pt>
                <c:pt idx="64">
                  <c:v>#N/A</c:v>
                </c:pt>
                <c:pt idx="65">
                  <c:v>#N/A</c:v>
                </c:pt>
                <c:pt idx="66">
                  <c:v>#N/A</c:v>
                </c:pt>
                <c:pt idx="67">
                  <c:v>#N/A</c:v>
                </c:pt>
                <c:pt idx="68">
                  <c:v>#N/A</c:v>
                </c:pt>
                <c:pt idx="69">
                  <c:v>#N/A</c:v>
                </c:pt>
                <c:pt idx="70">
                  <c:v>#N/A</c:v>
                </c:pt>
                <c:pt idx="71">
                  <c:v>#N/A</c:v>
                </c:pt>
                <c:pt idx="72">
                  <c:v>#N/A</c:v>
                </c:pt>
                <c:pt idx="73">
                  <c:v>#N/A</c:v>
                </c:pt>
                <c:pt idx="74">
                  <c:v>#N/A</c:v>
                </c:pt>
                <c:pt idx="75">
                  <c:v>#N/A</c:v>
                </c:pt>
                <c:pt idx="76">
                  <c:v>#N/A</c:v>
                </c:pt>
                <c:pt idx="77">
                  <c:v>#N/A</c:v>
                </c:pt>
                <c:pt idx="78">
                  <c:v>#N/A</c:v>
                </c:pt>
                <c:pt idx="79">
                  <c:v>#N/A</c:v>
                </c:pt>
                <c:pt idx="80">
                  <c:v>#N/A</c:v>
                </c:pt>
                <c:pt idx="81">
                  <c:v>#N/A</c:v>
                </c:pt>
                <c:pt idx="82">
                  <c:v>#N/A</c:v>
                </c:pt>
                <c:pt idx="83">
                  <c:v>#N/A</c:v>
                </c:pt>
                <c:pt idx="84">
                  <c:v>#N/A</c:v>
                </c:pt>
                <c:pt idx="85">
                  <c:v>#N/A</c:v>
                </c:pt>
                <c:pt idx="86">
                  <c:v>#N/A</c:v>
                </c:pt>
                <c:pt idx="87">
                  <c:v>#N/A</c:v>
                </c:pt>
                <c:pt idx="88">
                  <c:v>#N/A</c:v>
                </c:pt>
                <c:pt idx="89">
                  <c:v>#N/A</c:v>
                </c:pt>
                <c:pt idx="90">
                  <c:v>#N/A</c:v>
                </c:pt>
                <c:pt idx="91">
                  <c:v>#N/A</c:v>
                </c:pt>
                <c:pt idx="92">
                  <c:v>#N/A</c:v>
                </c:pt>
                <c:pt idx="93">
                  <c:v>#N/A</c:v>
                </c:pt>
                <c:pt idx="94">
                  <c:v>#N/A</c:v>
                </c:pt>
                <c:pt idx="95">
                  <c:v>#N/A</c:v>
                </c:pt>
                <c:pt idx="96">
                  <c:v>#N/A</c:v>
                </c:pt>
                <c:pt idx="97">
                  <c:v>#N/A</c:v>
                </c:pt>
                <c:pt idx="98">
                  <c:v>#N/A</c:v>
                </c:pt>
                <c:pt idx="99">
                  <c:v>#N/A</c:v>
                </c:pt>
                <c:pt idx="100">
                  <c:v>#N/A</c:v>
                </c:pt>
                <c:pt idx="101">
                  <c:v>#N/A</c:v>
                </c:pt>
                <c:pt idx="102">
                  <c:v>#N/A</c:v>
                </c:pt>
                <c:pt idx="103">
                  <c:v>#N/A</c:v>
                </c:pt>
                <c:pt idx="104">
                  <c:v>#N/A</c:v>
                </c:pt>
                <c:pt idx="105">
                  <c:v>#N/A</c:v>
                </c:pt>
                <c:pt idx="106">
                  <c:v>#N/A</c:v>
                </c:pt>
                <c:pt idx="107">
                  <c:v>#N/A</c:v>
                </c:pt>
                <c:pt idx="108">
                  <c:v>#N/A</c:v>
                </c:pt>
                <c:pt idx="109">
                  <c:v>#N/A</c:v>
                </c:pt>
                <c:pt idx="110">
                  <c:v>#N/A</c:v>
                </c:pt>
                <c:pt idx="111">
                  <c:v>#N/A</c:v>
                </c:pt>
                <c:pt idx="112">
                  <c:v>#N/A</c:v>
                </c:pt>
                <c:pt idx="113">
                  <c:v>#N/A</c:v>
                </c:pt>
                <c:pt idx="114">
                  <c:v>#N/A</c:v>
                </c:pt>
                <c:pt idx="115">
                  <c:v>#N/A</c:v>
                </c:pt>
                <c:pt idx="116">
                  <c:v>#N/A</c:v>
                </c:pt>
                <c:pt idx="117">
                  <c:v>#N/A</c:v>
                </c:pt>
                <c:pt idx="118">
                  <c:v>#N/A</c:v>
                </c:pt>
                <c:pt idx="119">
                  <c:v>#N/A</c:v>
                </c:pt>
                <c:pt idx="120">
                  <c:v>#N/A</c:v>
                </c:pt>
                <c:pt idx="121">
                  <c:v>#N/A</c:v>
                </c:pt>
                <c:pt idx="122">
                  <c:v>#N/A</c:v>
                </c:pt>
                <c:pt idx="123">
                  <c:v>#N/A</c:v>
                </c:pt>
                <c:pt idx="124">
                  <c:v>#N/A</c:v>
                </c:pt>
                <c:pt idx="125">
                  <c:v>#N/A</c:v>
                </c:pt>
                <c:pt idx="126">
                  <c:v>#N/A</c:v>
                </c:pt>
                <c:pt idx="127">
                  <c:v>#N/A</c:v>
                </c:pt>
                <c:pt idx="128">
                  <c:v>#N/A</c:v>
                </c:pt>
                <c:pt idx="129">
                  <c:v>#N/A</c:v>
                </c:pt>
                <c:pt idx="130">
                  <c:v>#N/A</c:v>
                </c:pt>
                <c:pt idx="131">
                  <c:v>#N/A</c:v>
                </c:pt>
                <c:pt idx="132">
                  <c:v>#N/A</c:v>
                </c:pt>
                <c:pt idx="133">
                  <c:v>#N/A</c:v>
                </c:pt>
                <c:pt idx="134">
                  <c:v>#N/A</c:v>
                </c:pt>
                <c:pt idx="135">
                  <c:v>#N/A</c:v>
                </c:pt>
                <c:pt idx="136">
                  <c:v>#N/A</c:v>
                </c:pt>
                <c:pt idx="137">
                  <c:v>#N/A</c:v>
                </c:pt>
                <c:pt idx="138">
                  <c:v>#N/A</c:v>
                </c:pt>
                <c:pt idx="139">
                  <c:v>#N/A</c:v>
                </c:pt>
                <c:pt idx="140">
                  <c:v>#N/A</c:v>
                </c:pt>
                <c:pt idx="141">
                  <c:v>#N/A</c:v>
                </c:pt>
                <c:pt idx="142">
                  <c:v>#N/A</c:v>
                </c:pt>
                <c:pt idx="143">
                  <c:v>#N/A</c:v>
                </c:pt>
                <c:pt idx="144">
                  <c:v>#N/A</c:v>
                </c:pt>
                <c:pt idx="145">
                  <c:v>#N/A</c:v>
                </c:pt>
                <c:pt idx="146">
                  <c:v>#N/A</c:v>
                </c:pt>
                <c:pt idx="147">
                  <c:v>#N/A</c:v>
                </c:pt>
                <c:pt idx="148">
                  <c:v>#N/A</c:v>
                </c:pt>
                <c:pt idx="149">
                  <c:v>#N/A</c:v>
                </c:pt>
                <c:pt idx="150">
                  <c:v>#N/A</c:v>
                </c:pt>
              </c:numCache>
            </c:numRef>
          </c:val>
          <c:extLst>
            <c:ext xmlns:c16="http://schemas.microsoft.com/office/drawing/2014/chart" uri="{C3380CC4-5D6E-409C-BE32-E72D297353CC}">
              <c16:uniqueId val="{00000000-5A88-9E40-830C-F8BDF5E1E2DC}"/>
            </c:ext>
          </c:extLst>
        </c:ser>
        <c:dLbls>
          <c:showLegendKey val="0"/>
          <c:showVal val="0"/>
          <c:showCatName val="0"/>
          <c:showSerName val="0"/>
          <c:showPercent val="0"/>
          <c:showBubbleSize val="0"/>
        </c:dLbls>
        <c:gapWidth val="0"/>
        <c:axId val="159216431"/>
        <c:axId val="239067407"/>
      </c:barChart>
      <c:lineChart>
        <c:grouping val="standard"/>
        <c:varyColors val="0"/>
        <c:ser>
          <c:idx val="0"/>
          <c:order val="0"/>
          <c:spPr>
            <a:ln w="12700" cap="rnd">
              <a:noFill/>
              <a:round/>
            </a:ln>
            <a:effectLst/>
          </c:spPr>
          <c:marker>
            <c:symbol val="circle"/>
            <c:size val="4"/>
            <c:spPr>
              <a:solidFill>
                <a:schemeClr val="accent4">
                  <a:lumMod val="60000"/>
                  <a:lumOff val="40000"/>
                </a:schemeClr>
              </a:solidFill>
              <a:ln w="3175">
                <a:solidFill>
                  <a:schemeClr val="accent4">
                    <a:lumMod val="60000"/>
                    <a:lumOff val="40000"/>
                  </a:schemeClr>
                </a:solidFill>
              </a:ln>
              <a:effectLst/>
            </c:spPr>
          </c:marker>
          <c:cat>
            <c:strRef>
              <c:f>'Enter Data 1'!$B$1653:$C$1803</c:f>
              <c:strCache>
                <c:ptCount val="151"/>
                <c:pt idx="0">
                  <c:v> 1650</c:v>
                </c:pt>
                <c:pt idx="1">
                  <c:v> 1651</c:v>
                </c:pt>
                <c:pt idx="2">
                  <c:v> 1652</c:v>
                </c:pt>
                <c:pt idx="3">
                  <c:v> 1653</c:v>
                </c:pt>
                <c:pt idx="4">
                  <c:v> 1654</c:v>
                </c:pt>
                <c:pt idx="5">
                  <c:v> 1655</c:v>
                </c:pt>
                <c:pt idx="6">
                  <c:v> 1656</c:v>
                </c:pt>
                <c:pt idx="7">
                  <c:v> 1657</c:v>
                </c:pt>
                <c:pt idx="8">
                  <c:v> 1658</c:v>
                </c:pt>
                <c:pt idx="9">
                  <c:v> 1659</c:v>
                </c:pt>
                <c:pt idx="10">
                  <c:v> 1660</c:v>
                </c:pt>
                <c:pt idx="11">
                  <c:v> 1661</c:v>
                </c:pt>
                <c:pt idx="12">
                  <c:v> 1662</c:v>
                </c:pt>
                <c:pt idx="13">
                  <c:v> 1663</c:v>
                </c:pt>
                <c:pt idx="14">
                  <c:v> 1664</c:v>
                </c:pt>
                <c:pt idx="15">
                  <c:v> 1665</c:v>
                </c:pt>
                <c:pt idx="16">
                  <c:v> 1666</c:v>
                </c:pt>
                <c:pt idx="17">
                  <c:v> 1667</c:v>
                </c:pt>
                <c:pt idx="18">
                  <c:v> 1668</c:v>
                </c:pt>
                <c:pt idx="19">
                  <c:v> 1669</c:v>
                </c:pt>
                <c:pt idx="20">
                  <c:v> 1670</c:v>
                </c:pt>
                <c:pt idx="21">
                  <c:v> 1671</c:v>
                </c:pt>
                <c:pt idx="22">
                  <c:v> 1672</c:v>
                </c:pt>
                <c:pt idx="23">
                  <c:v> 1673</c:v>
                </c:pt>
                <c:pt idx="24">
                  <c:v> 1674</c:v>
                </c:pt>
                <c:pt idx="25">
                  <c:v> 1675</c:v>
                </c:pt>
                <c:pt idx="26">
                  <c:v> 1676</c:v>
                </c:pt>
                <c:pt idx="27">
                  <c:v> 1677</c:v>
                </c:pt>
                <c:pt idx="28">
                  <c:v> 1678</c:v>
                </c:pt>
                <c:pt idx="29">
                  <c:v> 1679</c:v>
                </c:pt>
                <c:pt idx="30">
                  <c:v> 1680</c:v>
                </c:pt>
                <c:pt idx="31">
                  <c:v> 1681</c:v>
                </c:pt>
                <c:pt idx="32">
                  <c:v> 1682</c:v>
                </c:pt>
                <c:pt idx="33">
                  <c:v> 1683</c:v>
                </c:pt>
                <c:pt idx="34">
                  <c:v> 1684</c:v>
                </c:pt>
                <c:pt idx="35">
                  <c:v> 1685</c:v>
                </c:pt>
                <c:pt idx="36">
                  <c:v> 1686</c:v>
                </c:pt>
                <c:pt idx="37">
                  <c:v> 1687</c:v>
                </c:pt>
                <c:pt idx="38">
                  <c:v> 1688</c:v>
                </c:pt>
                <c:pt idx="39">
                  <c:v> 1689</c:v>
                </c:pt>
                <c:pt idx="40">
                  <c:v> 1690</c:v>
                </c:pt>
                <c:pt idx="41">
                  <c:v> 1691</c:v>
                </c:pt>
                <c:pt idx="42">
                  <c:v> 1692</c:v>
                </c:pt>
                <c:pt idx="43">
                  <c:v> 1693</c:v>
                </c:pt>
                <c:pt idx="44">
                  <c:v> 1694</c:v>
                </c:pt>
                <c:pt idx="45">
                  <c:v> 1695</c:v>
                </c:pt>
                <c:pt idx="46">
                  <c:v> 1696</c:v>
                </c:pt>
                <c:pt idx="47">
                  <c:v> 1697</c:v>
                </c:pt>
                <c:pt idx="48">
                  <c:v> 1698</c:v>
                </c:pt>
                <c:pt idx="49">
                  <c:v> 1699</c:v>
                </c:pt>
                <c:pt idx="50">
                  <c:v> 1700</c:v>
                </c:pt>
                <c:pt idx="51">
                  <c:v> 1701</c:v>
                </c:pt>
                <c:pt idx="52">
                  <c:v> 1702</c:v>
                </c:pt>
                <c:pt idx="53">
                  <c:v> 1703</c:v>
                </c:pt>
                <c:pt idx="54">
                  <c:v> 1704</c:v>
                </c:pt>
                <c:pt idx="55">
                  <c:v> 1705</c:v>
                </c:pt>
                <c:pt idx="56">
                  <c:v> 1706</c:v>
                </c:pt>
                <c:pt idx="57">
                  <c:v> 1707</c:v>
                </c:pt>
                <c:pt idx="58">
                  <c:v> 1708</c:v>
                </c:pt>
                <c:pt idx="59">
                  <c:v> 1709</c:v>
                </c:pt>
                <c:pt idx="60">
                  <c:v> 1710</c:v>
                </c:pt>
                <c:pt idx="61">
                  <c:v> 1711</c:v>
                </c:pt>
                <c:pt idx="62">
                  <c:v> 1712</c:v>
                </c:pt>
                <c:pt idx="63">
                  <c:v> 1713</c:v>
                </c:pt>
                <c:pt idx="64">
                  <c:v> 1714</c:v>
                </c:pt>
                <c:pt idx="65">
                  <c:v> 1715</c:v>
                </c:pt>
                <c:pt idx="66">
                  <c:v> 1716</c:v>
                </c:pt>
                <c:pt idx="67">
                  <c:v> 1717</c:v>
                </c:pt>
                <c:pt idx="68">
                  <c:v> 1718</c:v>
                </c:pt>
                <c:pt idx="69">
                  <c:v> 1719</c:v>
                </c:pt>
                <c:pt idx="70">
                  <c:v> 1720</c:v>
                </c:pt>
                <c:pt idx="71">
                  <c:v> 1721</c:v>
                </c:pt>
                <c:pt idx="72">
                  <c:v> 1722</c:v>
                </c:pt>
                <c:pt idx="73">
                  <c:v> 1723</c:v>
                </c:pt>
                <c:pt idx="74">
                  <c:v> 1724</c:v>
                </c:pt>
                <c:pt idx="75">
                  <c:v> 1725</c:v>
                </c:pt>
                <c:pt idx="76">
                  <c:v> 1726</c:v>
                </c:pt>
                <c:pt idx="77">
                  <c:v> 1727</c:v>
                </c:pt>
                <c:pt idx="78">
                  <c:v> 1728</c:v>
                </c:pt>
                <c:pt idx="79">
                  <c:v> 1729</c:v>
                </c:pt>
                <c:pt idx="80">
                  <c:v> 1730</c:v>
                </c:pt>
                <c:pt idx="81">
                  <c:v> 1731</c:v>
                </c:pt>
                <c:pt idx="82">
                  <c:v> 1732</c:v>
                </c:pt>
                <c:pt idx="83">
                  <c:v> 1733</c:v>
                </c:pt>
                <c:pt idx="84">
                  <c:v> 1734</c:v>
                </c:pt>
                <c:pt idx="85">
                  <c:v> 1735</c:v>
                </c:pt>
                <c:pt idx="86">
                  <c:v> 1736</c:v>
                </c:pt>
                <c:pt idx="87">
                  <c:v> 1737</c:v>
                </c:pt>
                <c:pt idx="88">
                  <c:v> 1738</c:v>
                </c:pt>
                <c:pt idx="89">
                  <c:v> 1739</c:v>
                </c:pt>
                <c:pt idx="90">
                  <c:v> 1740</c:v>
                </c:pt>
                <c:pt idx="91">
                  <c:v> 1741</c:v>
                </c:pt>
                <c:pt idx="92">
                  <c:v> 1742</c:v>
                </c:pt>
                <c:pt idx="93">
                  <c:v> 1743</c:v>
                </c:pt>
                <c:pt idx="94">
                  <c:v> 1744</c:v>
                </c:pt>
                <c:pt idx="95">
                  <c:v> 1745</c:v>
                </c:pt>
                <c:pt idx="96">
                  <c:v> 1746</c:v>
                </c:pt>
                <c:pt idx="97">
                  <c:v> 1747</c:v>
                </c:pt>
                <c:pt idx="98">
                  <c:v> 1748</c:v>
                </c:pt>
                <c:pt idx="99">
                  <c:v> 1749</c:v>
                </c:pt>
                <c:pt idx="100">
                  <c:v> 1750</c:v>
                </c:pt>
                <c:pt idx="101">
                  <c:v> 1751</c:v>
                </c:pt>
                <c:pt idx="102">
                  <c:v> 1752</c:v>
                </c:pt>
                <c:pt idx="103">
                  <c:v> 1753</c:v>
                </c:pt>
                <c:pt idx="104">
                  <c:v> 1754</c:v>
                </c:pt>
                <c:pt idx="105">
                  <c:v> 1755</c:v>
                </c:pt>
                <c:pt idx="106">
                  <c:v> 1756</c:v>
                </c:pt>
                <c:pt idx="107">
                  <c:v> 1757</c:v>
                </c:pt>
                <c:pt idx="108">
                  <c:v> 1758</c:v>
                </c:pt>
                <c:pt idx="109">
                  <c:v> 1759</c:v>
                </c:pt>
                <c:pt idx="110">
                  <c:v> 1760</c:v>
                </c:pt>
                <c:pt idx="111">
                  <c:v> 1761</c:v>
                </c:pt>
                <c:pt idx="112">
                  <c:v> 1762</c:v>
                </c:pt>
                <c:pt idx="113">
                  <c:v> 1763</c:v>
                </c:pt>
                <c:pt idx="114">
                  <c:v> 1764</c:v>
                </c:pt>
                <c:pt idx="115">
                  <c:v> 1765</c:v>
                </c:pt>
                <c:pt idx="116">
                  <c:v> 1766</c:v>
                </c:pt>
                <c:pt idx="117">
                  <c:v> 1767</c:v>
                </c:pt>
                <c:pt idx="118">
                  <c:v> 1768</c:v>
                </c:pt>
                <c:pt idx="119">
                  <c:v> 1769</c:v>
                </c:pt>
                <c:pt idx="120">
                  <c:v> 1770</c:v>
                </c:pt>
                <c:pt idx="121">
                  <c:v> 1771</c:v>
                </c:pt>
                <c:pt idx="122">
                  <c:v> 1772</c:v>
                </c:pt>
                <c:pt idx="123">
                  <c:v> 1773</c:v>
                </c:pt>
                <c:pt idx="124">
                  <c:v> 1774</c:v>
                </c:pt>
                <c:pt idx="125">
                  <c:v> 1775</c:v>
                </c:pt>
                <c:pt idx="126">
                  <c:v> 1776</c:v>
                </c:pt>
                <c:pt idx="127">
                  <c:v> 1777</c:v>
                </c:pt>
                <c:pt idx="128">
                  <c:v> 1778</c:v>
                </c:pt>
                <c:pt idx="129">
                  <c:v> 1779</c:v>
                </c:pt>
                <c:pt idx="130">
                  <c:v> 1780</c:v>
                </c:pt>
                <c:pt idx="131">
                  <c:v> 1781</c:v>
                </c:pt>
                <c:pt idx="132">
                  <c:v> 1782</c:v>
                </c:pt>
                <c:pt idx="133">
                  <c:v> 1783</c:v>
                </c:pt>
                <c:pt idx="134">
                  <c:v> 1784</c:v>
                </c:pt>
                <c:pt idx="135">
                  <c:v> 1785</c:v>
                </c:pt>
                <c:pt idx="136">
                  <c:v> 1786</c:v>
                </c:pt>
                <c:pt idx="137">
                  <c:v> 1787</c:v>
                </c:pt>
                <c:pt idx="138">
                  <c:v> 1788</c:v>
                </c:pt>
                <c:pt idx="139">
                  <c:v> 1789</c:v>
                </c:pt>
                <c:pt idx="140">
                  <c:v> 1790</c:v>
                </c:pt>
                <c:pt idx="141">
                  <c:v> 1791</c:v>
                </c:pt>
                <c:pt idx="142">
                  <c:v> 1792</c:v>
                </c:pt>
                <c:pt idx="143">
                  <c:v> 1793</c:v>
                </c:pt>
                <c:pt idx="144">
                  <c:v> 1794</c:v>
                </c:pt>
                <c:pt idx="145">
                  <c:v> 1795</c:v>
                </c:pt>
                <c:pt idx="146">
                  <c:v> 1796</c:v>
                </c:pt>
                <c:pt idx="147">
                  <c:v> 1797</c:v>
                </c:pt>
                <c:pt idx="148">
                  <c:v> 1798</c:v>
                </c:pt>
                <c:pt idx="149">
                  <c:v> 1799</c:v>
                </c:pt>
                <c:pt idx="150">
                  <c:v> 1800</c:v>
                </c:pt>
              </c:strCache>
            </c:strRef>
          </c:cat>
          <c:val>
            <c:numRef>
              <c:f>'Enter Data 1'!$H$1653:$H$1803</c:f>
              <c:numCache>
                <c:formatCode>General</c:formatCode>
                <c:ptCount val="151"/>
              </c:numCache>
            </c:numRef>
          </c:val>
          <c:smooth val="0"/>
          <c:extLst>
            <c:ext xmlns:c16="http://schemas.microsoft.com/office/drawing/2014/chart" uri="{C3380CC4-5D6E-409C-BE32-E72D297353CC}">
              <c16:uniqueId val="{00000001-5A88-9E40-830C-F8BDF5E1E2DC}"/>
            </c:ext>
          </c:extLst>
        </c:ser>
        <c:ser>
          <c:idx val="1"/>
          <c:order val="1"/>
          <c:spPr>
            <a:ln w="12700" cap="rnd">
              <a:noFill/>
              <a:round/>
            </a:ln>
            <a:effectLst/>
          </c:spPr>
          <c:marker>
            <c:symbol val="circle"/>
            <c:size val="4"/>
            <c:spPr>
              <a:solidFill>
                <a:srgbClr val="FFAB2F"/>
              </a:solidFill>
              <a:ln w="3175">
                <a:solidFill>
                  <a:srgbClr val="FFAB2F"/>
                </a:solidFill>
              </a:ln>
              <a:effectLst/>
            </c:spPr>
          </c:marker>
          <c:cat>
            <c:strRef>
              <c:f>'Enter Data 1'!$B$1653:$C$1803</c:f>
              <c:strCache>
                <c:ptCount val="151"/>
                <c:pt idx="0">
                  <c:v> 1650</c:v>
                </c:pt>
                <c:pt idx="1">
                  <c:v> 1651</c:v>
                </c:pt>
                <c:pt idx="2">
                  <c:v> 1652</c:v>
                </c:pt>
                <c:pt idx="3">
                  <c:v> 1653</c:v>
                </c:pt>
                <c:pt idx="4">
                  <c:v> 1654</c:v>
                </c:pt>
                <c:pt idx="5">
                  <c:v> 1655</c:v>
                </c:pt>
                <c:pt idx="6">
                  <c:v> 1656</c:v>
                </c:pt>
                <c:pt idx="7">
                  <c:v> 1657</c:v>
                </c:pt>
                <c:pt idx="8">
                  <c:v> 1658</c:v>
                </c:pt>
                <c:pt idx="9">
                  <c:v> 1659</c:v>
                </c:pt>
                <c:pt idx="10">
                  <c:v> 1660</c:v>
                </c:pt>
                <c:pt idx="11">
                  <c:v> 1661</c:v>
                </c:pt>
                <c:pt idx="12">
                  <c:v> 1662</c:v>
                </c:pt>
                <c:pt idx="13">
                  <c:v> 1663</c:v>
                </c:pt>
                <c:pt idx="14">
                  <c:v> 1664</c:v>
                </c:pt>
                <c:pt idx="15">
                  <c:v> 1665</c:v>
                </c:pt>
                <c:pt idx="16">
                  <c:v> 1666</c:v>
                </c:pt>
                <c:pt idx="17">
                  <c:v> 1667</c:v>
                </c:pt>
                <c:pt idx="18">
                  <c:v> 1668</c:v>
                </c:pt>
                <c:pt idx="19">
                  <c:v> 1669</c:v>
                </c:pt>
                <c:pt idx="20">
                  <c:v> 1670</c:v>
                </c:pt>
                <c:pt idx="21">
                  <c:v> 1671</c:v>
                </c:pt>
                <c:pt idx="22">
                  <c:v> 1672</c:v>
                </c:pt>
                <c:pt idx="23">
                  <c:v> 1673</c:v>
                </c:pt>
                <c:pt idx="24">
                  <c:v> 1674</c:v>
                </c:pt>
                <c:pt idx="25">
                  <c:v> 1675</c:v>
                </c:pt>
                <c:pt idx="26">
                  <c:v> 1676</c:v>
                </c:pt>
                <c:pt idx="27">
                  <c:v> 1677</c:v>
                </c:pt>
                <c:pt idx="28">
                  <c:v> 1678</c:v>
                </c:pt>
                <c:pt idx="29">
                  <c:v> 1679</c:v>
                </c:pt>
                <c:pt idx="30">
                  <c:v> 1680</c:v>
                </c:pt>
                <c:pt idx="31">
                  <c:v> 1681</c:v>
                </c:pt>
                <c:pt idx="32">
                  <c:v> 1682</c:v>
                </c:pt>
                <c:pt idx="33">
                  <c:v> 1683</c:v>
                </c:pt>
                <c:pt idx="34">
                  <c:v> 1684</c:v>
                </c:pt>
                <c:pt idx="35">
                  <c:v> 1685</c:v>
                </c:pt>
                <c:pt idx="36">
                  <c:v> 1686</c:v>
                </c:pt>
                <c:pt idx="37">
                  <c:v> 1687</c:v>
                </c:pt>
                <c:pt idx="38">
                  <c:v> 1688</c:v>
                </c:pt>
                <c:pt idx="39">
                  <c:v> 1689</c:v>
                </c:pt>
                <c:pt idx="40">
                  <c:v> 1690</c:v>
                </c:pt>
                <c:pt idx="41">
                  <c:v> 1691</c:v>
                </c:pt>
                <c:pt idx="42">
                  <c:v> 1692</c:v>
                </c:pt>
                <c:pt idx="43">
                  <c:v> 1693</c:v>
                </c:pt>
                <c:pt idx="44">
                  <c:v> 1694</c:v>
                </c:pt>
                <c:pt idx="45">
                  <c:v> 1695</c:v>
                </c:pt>
                <c:pt idx="46">
                  <c:v> 1696</c:v>
                </c:pt>
                <c:pt idx="47">
                  <c:v> 1697</c:v>
                </c:pt>
                <c:pt idx="48">
                  <c:v> 1698</c:v>
                </c:pt>
                <c:pt idx="49">
                  <c:v> 1699</c:v>
                </c:pt>
                <c:pt idx="50">
                  <c:v> 1700</c:v>
                </c:pt>
                <c:pt idx="51">
                  <c:v> 1701</c:v>
                </c:pt>
                <c:pt idx="52">
                  <c:v> 1702</c:v>
                </c:pt>
                <c:pt idx="53">
                  <c:v> 1703</c:v>
                </c:pt>
                <c:pt idx="54">
                  <c:v> 1704</c:v>
                </c:pt>
                <c:pt idx="55">
                  <c:v> 1705</c:v>
                </c:pt>
                <c:pt idx="56">
                  <c:v> 1706</c:v>
                </c:pt>
                <c:pt idx="57">
                  <c:v> 1707</c:v>
                </c:pt>
                <c:pt idx="58">
                  <c:v> 1708</c:v>
                </c:pt>
                <c:pt idx="59">
                  <c:v> 1709</c:v>
                </c:pt>
                <c:pt idx="60">
                  <c:v> 1710</c:v>
                </c:pt>
                <c:pt idx="61">
                  <c:v> 1711</c:v>
                </c:pt>
                <c:pt idx="62">
                  <c:v> 1712</c:v>
                </c:pt>
                <c:pt idx="63">
                  <c:v> 1713</c:v>
                </c:pt>
                <c:pt idx="64">
                  <c:v> 1714</c:v>
                </c:pt>
                <c:pt idx="65">
                  <c:v> 1715</c:v>
                </c:pt>
                <c:pt idx="66">
                  <c:v> 1716</c:v>
                </c:pt>
                <c:pt idx="67">
                  <c:v> 1717</c:v>
                </c:pt>
                <c:pt idx="68">
                  <c:v> 1718</c:v>
                </c:pt>
                <c:pt idx="69">
                  <c:v> 1719</c:v>
                </c:pt>
                <c:pt idx="70">
                  <c:v> 1720</c:v>
                </c:pt>
                <c:pt idx="71">
                  <c:v> 1721</c:v>
                </c:pt>
                <c:pt idx="72">
                  <c:v> 1722</c:v>
                </c:pt>
                <c:pt idx="73">
                  <c:v> 1723</c:v>
                </c:pt>
                <c:pt idx="74">
                  <c:v> 1724</c:v>
                </c:pt>
                <c:pt idx="75">
                  <c:v> 1725</c:v>
                </c:pt>
                <c:pt idx="76">
                  <c:v> 1726</c:v>
                </c:pt>
                <c:pt idx="77">
                  <c:v> 1727</c:v>
                </c:pt>
                <c:pt idx="78">
                  <c:v> 1728</c:v>
                </c:pt>
                <c:pt idx="79">
                  <c:v> 1729</c:v>
                </c:pt>
                <c:pt idx="80">
                  <c:v> 1730</c:v>
                </c:pt>
                <c:pt idx="81">
                  <c:v> 1731</c:v>
                </c:pt>
                <c:pt idx="82">
                  <c:v> 1732</c:v>
                </c:pt>
                <c:pt idx="83">
                  <c:v> 1733</c:v>
                </c:pt>
                <c:pt idx="84">
                  <c:v> 1734</c:v>
                </c:pt>
                <c:pt idx="85">
                  <c:v> 1735</c:v>
                </c:pt>
                <c:pt idx="86">
                  <c:v> 1736</c:v>
                </c:pt>
                <c:pt idx="87">
                  <c:v> 1737</c:v>
                </c:pt>
                <c:pt idx="88">
                  <c:v> 1738</c:v>
                </c:pt>
                <c:pt idx="89">
                  <c:v> 1739</c:v>
                </c:pt>
                <c:pt idx="90">
                  <c:v> 1740</c:v>
                </c:pt>
                <c:pt idx="91">
                  <c:v> 1741</c:v>
                </c:pt>
                <c:pt idx="92">
                  <c:v> 1742</c:v>
                </c:pt>
                <c:pt idx="93">
                  <c:v> 1743</c:v>
                </c:pt>
                <c:pt idx="94">
                  <c:v> 1744</c:v>
                </c:pt>
                <c:pt idx="95">
                  <c:v> 1745</c:v>
                </c:pt>
                <c:pt idx="96">
                  <c:v> 1746</c:v>
                </c:pt>
                <c:pt idx="97">
                  <c:v> 1747</c:v>
                </c:pt>
                <c:pt idx="98">
                  <c:v> 1748</c:v>
                </c:pt>
                <c:pt idx="99">
                  <c:v> 1749</c:v>
                </c:pt>
                <c:pt idx="100">
                  <c:v> 1750</c:v>
                </c:pt>
                <c:pt idx="101">
                  <c:v> 1751</c:v>
                </c:pt>
                <c:pt idx="102">
                  <c:v> 1752</c:v>
                </c:pt>
                <c:pt idx="103">
                  <c:v> 1753</c:v>
                </c:pt>
                <c:pt idx="104">
                  <c:v> 1754</c:v>
                </c:pt>
                <c:pt idx="105">
                  <c:v> 1755</c:v>
                </c:pt>
                <c:pt idx="106">
                  <c:v> 1756</c:v>
                </c:pt>
                <c:pt idx="107">
                  <c:v> 1757</c:v>
                </c:pt>
                <c:pt idx="108">
                  <c:v> 1758</c:v>
                </c:pt>
                <c:pt idx="109">
                  <c:v> 1759</c:v>
                </c:pt>
                <c:pt idx="110">
                  <c:v> 1760</c:v>
                </c:pt>
                <c:pt idx="111">
                  <c:v> 1761</c:v>
                </c:pt>
                <c:pt idx="112">
                  <c:v> 1762</c:v>
                </c:pt>
                <c:pt idx="113">
                  <c:v> 1763</c:v>
                </c:pt>
                <c:pt idx="114">
                  <c:v> 1764</c:v>
                </c:pt>
                <c:pt idx="115">
                  <c:v> 1765</c:v>
                </c:pt>
                <c:pt idx="116">
                  <c:v> 1766</c:v>
                </c:pt>
                <c:pt idx="117">
                  <c:v> 1767</c:v>
                </c:pt>
                <c:pt idx="118">
                  <c:v> 1768</c:v>
                </c:pt>
                <c:pt idx="119">
                  <c:v> 1769</c:v>
                </c:pt>
                <c:pt idx="120">
                  <c:v> 1770</c:v>
                </c:pt>
                <c:pt idx="121">
                  <c:v> 1771</c:v>
                </c:pt>
                <c:pt idx="122">
                  <c:v> 1772</c:v>
                </c:pt>
                <c:pt idx="123">
                  <c:v> 1773</c:v>
                </c:pt>
                <c:pt idx="124">
                  <c:v> 1774</c:v>
                </c:pt>
                <c:pt idx="125">
                  <c:v> 1775</c:v>
                </c:pt>
                <c:pt idx="126">
                  <c:v> 1776</c:v>
                </c:pt>
                <c:pt idx="127">
                  <c:v> 1777</c:v>
                </c:pt>
                <c:pt idx="128">
                  <c:v> 1778</c:v>
                </c:pt>
                <c:pt idx="129">
                  <c:v> 1779</c:v>
                </c:pt>
                <c:pt idx="130">
                  <c:v> 1780</c:v>
                </c:pt>
                <c:pt idx="131">
                  <c:v> 1781</c:v>
                </c:pt>
                <c:pt idx="132">
                  <c:v> 1782</c:v>
                </c:pt>
                <c:pt idx="133">
                  <c:v> 1783</c:v>
                </c:pt>
                <c:pt idx="134">
                  <c:v> 1784</c:v>
                </c:pt>
                <c:pt idx="135">
                  <c:v> 1785</c:v>
                </c:pt>
                <c:pt idx="136">
                  <c:v> 1786</c:v>
                </c:pt>
                <c:pt idx="137">
                  <c:v> 1787</c:v>
                </c:pt>
                <c:pt idx="138">
                  <c:v> 1788</c:v>
                </c:pt>
                <c:pt idx="139">
                  <c:v> 1789</c:v>
                </c:pt>
                <c:pt idx="140">
                  <c:v> 1790</c:v>
                </c:pt>
                <c:pt idx="141">
                  <c:v> 1791</c:v>
                </c:pt>
                <c:pt idx="142">
                  <c:v> 1792</c:v>
                </c:pt>
                <c:pt idx="143">
                  <c:v> 1793</c:v>
                </c:pt>
                <c:pt idx="144">
                  <c:v> 1794</c:v>
                </c:pt>
                <c:pt idx="145">
                  <c:v> 1795</c:v>
                </c:pt>
                <c:pt idx="146">
                  <c:v> 1796</c:v>
                </c:pt>
                <c:pt idx="147">
                  <c:v> 1797</c:v>
                </c:pt>
                <c:pt idx="148">
                  <c:v> 1798</c:v>
                </c:pt>
                <c:pt idx="149">
                  <c:v> 1799</c:v>
                </c:pt>
                <c:pt idx="150">
                  <c:v> 1800</c:v>
                </c:pt>
              </c:strCache>
            </c:strRef>
          </c:cat>
          <c:val>
            <c:numRef>
              <c:f>'Enter Data 1'!$I$1653:$I$1803</c:f>
              <c:numCache>
                <c:formatCode>General</c:formatCode>
                <c:ptCount val="151"/>
              </c:numCache>
            </c:numRef>
          </c:val>
          <c:smooth val="0"/>
          <c:extLst>
            <c:ext xmlns:c16="http://schemas.microsoft.com/office/drawing/2014/chart" uri="{C3380CC4-5D6E-409C-BE32-E72D297353CC}">
              <c16:uniqueId val="{00000002-5A88-9E40-830C-F8BDF5E1E2DC}"/>
            </c:ext>
          </c:extLst>
        </c:ser>
        <c:ser>
          <c:idx val="2"/>
          <c:order val="2"/>
          <c:spPr>
            <a:ln w="28575" cap="rnd">
              <a:noFill/>
              <a:round/>
            </a:ln>
            <a:effectLst/>
          </c:spPr>
          <c:marker>
            <c:symbol val="circle"/>
            <c:size val="4"/>
            <c:spPr>
              <a:noFill/>
              <a:ln w="3175">
                <a:solidFill>
                  <a:schemeClr val="accent6">
                    <a:lumMod val="60000"/>
                    <a:lumOff val="40000"/>
                  </a:schemeClr>
                </a:solidFill>
              </a:ln>
              <a:effectLst/>
            </c:spPr>
          </c:marker>
          <c:cat>
            <c:strRef>
              <c:f>'Enter Data 1'!$B$1653:$C$1803</c:f>
              <c:strCache>
                <c:ptCount val="151"/>
                <c:pt idx="0">
                  <c:v> 1650</c:v>
                </c:pt>
                <c:pt idx="1">
                  <c:v> 1651</c:v>
                </c:pt>
                <c:pt idx="2">
                  <c:v> 1652</c:v>
                </c:pt>
                <c:pt idx="3">
                  <c:v> 1653</c:v>
                </c:pt>
                <c:pt idx="4">
                  <c:v> 1654</c:v>
                </c:pt>
                <c:pt idx="5">
                  <c:v> 1655</c:v>
                </c:pt>
                <c:pt idx="6">
                  <c:v> 1656</c:v>
                </c:pt>
                <c:pt idx="7">
                  <c:v> 1657</c:v>
                </c:pt>
                <c:pt idx="8">
                  <c:v> 1658</c:v>
                </c:pt>
                <c:pt idx="9">
                  <c:v> 1659</c:v>
                </c:pt>
                <c:pt idx="10">
                  <c:v> 1660</c:v>
                </c:pt>
                <c:pt idx="11">
                  <c:v> 1661</c:v>
                </c:pt>
                <c:pt idx="12">
                  <c:v> 1662</c:v>
                </c:pt>
                <c:pt idx="13">
                  <c:v> 1663</c:v>
                </c:pt>
                <c:pt idx="14">
                  <c:v> 1664</c:v>
                </c:pt>
                <c:pt idx="15">
                  <c:v> 1665</c:v>
                </c:pt>
                <c:pt idx="16">
                  <c:v> 1666</c:v>
                </c:pt>
                <c:pt idx="17">
                  <c:v> 1667</c:v>
                </c:pt>
                <c:pt idx="18">
                  <c:v> 1668</c:v>
                </c:pt>
                <c:pt idx="19">
                  <c:v> 1669</c:v>
                </c:pt>
                <c:pt idx="20">
                  <c:v> 1670</c:v>
                </c:pt>
                <c:pt idx="21">
                  <c:v> 1671</c:v>
                </c:pt>
                <c:pt idx="22">
                  <c:v> 1672</c:v>
                </c:pt>
                <c:pt idx="23">
                  <c:v> 1673</c:v>
                </c:pt>
                <c:pt idx="24">
                  <c:v> 1674</c:v>
                </c:pt>
                <c:pt idx="25">
                  <c:v> 1675</c:v>
                </c:pt>
                <c:pt idx="26">
                  <c:v> 1676</c:v>
                </c:pt>
                <c:pt idx="27">
                  <c:v> 1677</c:v>
                </c:pt>
                <c:pt idx="28">
                  <c:v> 1678</c:v>
                </c:pt>
                <c:pt idx="29">
                  <c:v> 1679</c:v>
                </c:pt>
                <c:pt idx="30">
                  <c:v> 1680</c:v>
                </c:pt>
                <c:pt idx="31">
                  <c:v> 1681</c:v>
                </c:pt>
                <c:pt idx="32">
                  <c:v> 1682</c:v>
                </c:pt>
                <c:pt idx="33">
                  <c:v> 1683</c:v>
                </c:pt>
                <c:pt idx="34">
                  <c:v> 1684</c:v>
                </c:pt>
                <c:pt idx="35">
                  <c:v> 1685</c:v>
                </c:pt>
                <c:pt idx="36">
                  <c:v> 1686</c:v>
                </c:pt>
                <c:pt idx="37">
                  <c:v> 1687</c:v>
                </c:pt>
                <c:pt idx="38">
                  <c:v> 1688</c:v>
                </c:pt>
                <c:pt idx="39">
                  <c:v> 1689</c:v>
                </c:pt>
                <c:pt idx="40">
                  <c:v> 1690</c:v>
                </c:pt>
                <c:pt idx="41">
                  <c:v> 1691</c:v>
                </c:pt>
                <c:pt idx="42">
                  <c:v> 1692</c:v>
                </c:pt>
                <c:pt idx="43">
                  <c:v> 1693</c:v>
                </c:pt>
                <c:pt idx="44">
                  <c:v> 1694</c:v>
                </c:pt>
                <c:pt idx="45">
                  <c:v> 1695</c:v>
                </c:pt>
                <c:pt idx="46">
                  <c:v> 1696</c:v>
                </c:pt>
                <c:pt idx="47">
                  <c:v> 1697</c:v>
                </c:pt>
                <c:pt idx="48">
                  <c:v> 1698</c:v>
                </c:pt>
                <c:pt idx="49">
                  <c:v> 1699</c:v>
                </c:pt>
                <c:pt idx="50">
                  <c:v> 1700</c:v>
                </c:pt>
                <c:pt idx="51">
                  <c:v> 1701</c:v>
                </c:pt>
                <c:pt idx="52">
                  <c:v> 1702</c:v>
                </c:pt>
                <c:pt idx="53">
                  <c:v> 1703</c:v>
                </c:pt>
                <c:pt idx="54">
                  <c:v> 1704</c:v>
                </c:pt>
                <c:pt idx="55">
                  <c:v> 1705</c:v>
                </c:pt>
                <c:pt idx="56">
                  <c:v> 1706</c:v>
                </c:pt>
                <c:pt idx="57">
                  <c:v> 1707</c:v>
                </c:pt>
                <c:pt idx="58">
                  <c:v> 1708</c:v>
                </c:pt>
                <c:pt idx="59">
                  <c:v> 1709</c:v>
                </c:pt>
                <c:pt idx="60">
                  <c:v> 1710</c:v>
                </c:pt>
                <c:pt idx="61">
                  <c:v> 1711</c:v>
                </c:pt>
                <c:pt idx="62">
                  <c:v> 1712</c:v>
                </c:pt>
                <c:pt idx="63">
                  <c:v> 1713</c:v>
                </c:pt>
                <c:pt idx="64">
                  <c:v> 1714</c:v>
                </c:pt>
                <c:pt idx="65">
                  <c:v> 1715</c:v>
                </c:pt>
                <c:pt idx="66">
                  <c:v> 1716</c:v>
                </c:pt>
                <c:pt idx="67">
                  <c:v> 1717</c:v>
                </c:pt>
                <c:pt idx="68">
                  <c:v> 1718</c:v>
                </c:pt>
                <c:pt idx="69">
                  <c:v> 1719</c:v>
                </c:pt>
                <c:pt idx="70">
                  <c:v> 1720</c:v>
                </c:pt>
                <c:pt idx="71">
                  <c:v> 1721</c:v>
                </c:pt>
                <c:pt idx="72">
                  <c:v> 1722</c:v>
                </c:pt>
                <c:pt idx="73">
                  <c:v> 1723</c:v>
                </c:pt>
                <c:pt idx="74">
                  <c:v> 1724</c:v>
                </c:pt>
                <c:pt idx="75">
                  <c:v> 1725</c:v>
                </c:pt>
                <c:pt idx="76">
                  <c:v> 1726</c:v>
                </c:pt>
                <c:pt idx="77">
                  <c:v> 1727</c:v>
                </c:pt>
                <c:pt idx="78">
                  <c:v> 1728</c:v>
                </c:pt>
                <c:pt idx="79">
                  <c:v> 1729</c:v>
                </c:pt>
                <c:pt idx="80">
                  <c:v> 1730</c:v>
                </c:pt>
                <c:pt idx="81">
                  <c:v> 1731</c:v>
                </c:pt>
                <c:pt idx="82">
                  <c:v> 1732</c:v>
                </c:pt>
                <c:pt idx="83">
                  <c:v> 1733</c:v>
                </c:pt>
                <c:pt idx="84">
                  <c:v> 1734</c:v>
                </c:pt>
                <c:pt idx="85">
                  <c:v> 1735</c:v>
                </c:pt>
                <c:pt idx="86">
                  <c:v> 1736</c:v>
                </c:pt>
                <c:pt idx="87">
                  <c:v> 1737</c:v>
                </c:pt>
                <c:pt idx="88">
                  <c:v> 1738</c:v>
                </c:pt>
                <c:pt idx="89">
                  <c:v> 1739</c:v>
                </c:pt>
                <c:pt idx="90">
                  <c:v> 1740</c:v>
                </c:pt>
                <c:pt idx="91">
                  <c:v> 1741</c:v>
                </c:pt>
                <c:pt idx="92">
                  <c:v> 1742</c:v>
                </c:pt>
                <c:pt idx="93">
                  <c:v> 1743</c:v>
                </c:pt>
                <c:pt idx="94">
                  <c:v> 1744</c:v>
                </c:pt>
                <c:pt idx="95">
                  <c:v> 1745</c:v>
                </c:pt>
                <c:pt idx="96">
                  <c:v> 1746</c:v>
                </c:pt>
                <c:pt idx="97">
                  <c:v> 1747</c:v>
                </c:pt>
                <c:pt idx="98">
                  <c:v> 1748</c:v>
                </c:pt>
                <c:pt idx="99">
                  <c:v> 1749</c:v>
                </c:pt>
                <c:pt idx="100">
                  <c:v> 1750</c:v>
                </c:pt>
                <c:pt idx="101">
                  <c:v> 1751</c:v>
                </c:pt>
                <c:pt idx="102">
                  <c:v> 1752</c:v>
                </c:pt>
                <c:pt idx="103">
                  <c:v> 1753</c:v>
                </c:pt>
                <c:pt idx="104">
                  <c:v> 1754</c:v>
                </c:pt>
                <c:pt idx="105">
                  <c:v> 1755</c:v>
                </c:pt>
                <c:pt idx="106">
                  <c:v> 1756</c:v>
                </c:pt>
                <c:pt idx="107">
                  <c:v> 1757</c:v>
                </c:pt>
                <c:pt idx="108">
                  <c:v> 1758</c:v>
                </c:pt>
                <c:pt idx="109">
                  <c:v> 1759</c:v>
                </c:pt>
                <c:pt idx="110">
                  <c:v> 1760</c:v>
                </c:pt>
                <c:pt idx="111">
                  <c:v> 1761</c:v>
                </c:pt>
                <c:pt idx="112">
                  <c:v> 1762</c:v>
                </c:pt>
                <c:pt idx="113">
                  <c:v> 1763</c:v>
                </c:pt>
                <c:pt idx="114">
                  <c:v> 1764</c:v>
                </c:pt>
                <c:pt idx="115">
                  <c:v> 1765</c:v>
                </c:pt>
                <c:pt idx="116">
                  <c:v> 1766</c:v>
                </c:pt>
                <c:pt idx="117">
                  <c:v> 1767</c:v>
                </c:pt>
                <c:pt idx="118">
                  <c:v> 1768</c:v>
                </c:pt>
                <c:pt idx="119">
                  <c:v> 1769</c:v>
                </c:pt>
                <c:pt idx="120">
                  <c:v> 1770</c:v>
                </c:pt>
                <c:pt idx="121">
                  <c:v> 1771</c:v>
                </c:pt>
                <c:pt idx="122">
                  <c:v> 1772</c:v>
                </c:pt>
                <c:pt idx="123">
                  <c:v> 1773</c:v>
                </c:pt>
                <c:pt idx="124">
                  <c:v> 1774</c:v>
                </c:pt>
                <c:pt idx="125">
                  <c:v> 1775</c:v>
                </c:pt>
                <c:pt idx="126">
                  <c:v> 1776</c:v>
                </c:pt>
                <c:pt idx="127">
                  <c:v> 1777</c:v>
                </c:pt>
                <c:pt idx="128">
                  <c:v> 1778</c:v>
                </c:pt>
                <c:pt idx="129">
                  <c:v> 1779</c:v>
                </c:pt>
                <c:pt idx="130">
                  <c:v> 1780</c:v>
                </c:pt>
                <c:pt idx="131">
                  <c:v> 1781</c:v>
                </c:pt>
                <c:pt idx="132">
                  <c:v> 1782</c:v>
                </c:pt>
                <c:pt idx="133">
                  <c:v> 1783</c:v>
                </c:pt>
                <c:pt idx="134">
                  <c:v> 1784</c:v>
                </c:pt>
                <c:pt idx="135">
                  <c:v> 1785</c:v>
                </c:pt>
                <c:pt idx="136">
                  <c:v> 1786</c:v>
                </c:pt>
                <c:pt idx="137">
                  <c:v> 1787</c:v>
                </c:pt>
                <c:pt idx="138">
                  <c:v> 1788</c:v>
                </c:pt>
                <c:pt idx="139">
                  <c:v> 1789</c:v>
                </c:pt>
                <c:pt idx="140">
                  <c:v> 1790</c:v>
                </c:pt>
                <c:pt idx="141">
                  <c:v> 1791</c:v>
                </c:pt>
                <c:pt idx="142">
                  <c:v> 1792</c:v>
                </c:pt>
                <c:pt idx="143">
                  <c:v> 1793</c:v>
                </c:pt>
                <c:pt idx="144">
                  <c:v> 1794</c:v>
                </c:pt>
                <c:pt idx="145">
                  <c:v> 1795</c:v>
                </c:pt>
                <c:pt idx="146">
                  <c:v> 1796</c:v>
                </c:pt>
                <c:pt idx="147">
                  <c:v> 1797</c:v>
                </c:pt>
                <c:pt idx="148">
                  <c:v> 1798</c:v>
                </c:pt>
                <c:pt idx="149">
                  <c:v> 1799</c:v>
                </c:pt>
                <c:pt idx="150">
                  <c:v> 1800</c:v>
                </c:pt>
              </c:strCache>
            </c:strRef>
          </c:cat>
          <c:val>
            <c:numRef>
              <c:f>'Enter Data 1'!$K$1653:$K$1803</c:f>
              <c:numCache>
                <c:formatCode>General</c:formatCode>
                <c:ptCount val="151"/>
              </c:numCache>
            </c:numRef>
          </c:val>
          <c:smooth val="0"/>
          <c:extLst>
            <c:ext xmlns:c16="http://schemas.microsoft.com/office/drawing/2014/chart" uri="{C3380CC4-5D6E-409C-BE32-E72D297353CC}">
              <c16:uniqueId val="{00000003-5A88-9E40-830C-F8BDF5E1E2DC}"/>
            </c:ext>
          </c:extLst>
        </c:ser>
        <c:ser>
          <c:idx val="3"/>
          <c:order val="3"/>
          <c:spPr>
            <a:ln w="12700" cap="rnd">
              <a:noFill/>
              <a:round/>
            </a:ln>
            <a:effectLst/>
          </c:spPr>
          <c:marker>
            <c:symbol val="circle"/>
            <c:size val="4"/>
            <c:spPr>
              <a:solidFill>
                <a:schemeClr val="accent6">
                  <a:lumMod val="60000"/>
                  <a:lumOff val="40000"/>
                </a:schemeClr>
              </a:solidFill>
              <a:ln w="3175">
                <a:solidFill>
                  <a:schemeClr val="accent6">
                    <a:lumMod val="60000"/>
                    <a:lumOff val="40000"/>
                  </a:schemeClr>
                </a:solidFill>
              </a:ln>
              <a:effectLst/>
            </c:spPr>
          </c:marker>
          <c:cat>
            <c:strRef>
              <c:f>'Enter Data 1'!$B$1653:$C$1803</c:f>
              <c:strCache>
                <c:ptCount val="151"/>
                <c:pt idx="0">
                  <c:v> 1650</c:v>
                </c:pt>
                <c:pt idx="1">
                  <c:v> 1651</c:v>
                </c:pt>
                <c:pt idx="2">
                  <c:v> 1652</c:v>
                </c:pt>
                <c:pt idx="3">
                  <c:v> 1653</c:v>
                </c:pt>
                <c:pt idx="4">
                  <c:v> 1654</c:v>
                </c:pt>
                <c:pt idx="5">
                  <c:v> 1655</c:v>
                </c:pt>
                <c:pt idx="6">
                  <c:v> 1656</c:v>
                </c:pt>
                <c:pt idx="7">
                  <c:v> 1657</c:v>
                </c:pt>
                <c:pt idx="8">
                  <c:v> 1658</c:v>
                </c:pt>
                <c:pt idx="9">
                  <c:v> 1659</c:v>
                </c:pt>
                <c:pt idx="10">
                  <c:v> 1660</c:v>
                </c:pt>
                <c:pt idx="11">
                  <c:v> 1661</c:v>
                </c:pt>
                <c:pt idx="12">
                  <c:v> 1662</c:v>
                </c:pt>
                <c:pt idx="13">
                  <c:v> 1663</c:v>
                </c:pt>
                <c:pt idx="14">
                  <c:v> 1664</c:v>
                </c:pt>
                <c:pt idx="15">
                  <c:v> 1665</c:v>
                </c:pt>
                <c:pt idx="16">
                  <c:v> 1666</c:v>
                </c:pt>
                <c:pt idx="17">
                  <c:v> 1667</c:v>
                </c:pt>
                <c:pt idx="18">
                  <c:v> 1668</c:v>
                </c:pt>
                <c:pt idx="19">
                  <c:v> 1669</c:v>
                </c:pt>
                <c:pt idx="20">
                  <c:v> 1670</c:v>
                </c:pt>
                <c:pt idx="21">
                  <c:v> 1671</c:v>
                </c:pt>
                <c:pt idx="22">
                  <c:v> 1672</c:v>
                </c:pt>
                <c:pt idx="23">
                  <c:v> 1673</c:v>
                </c:pt>
                <c:pt idx="24">
                  <c:v> 1674</c:v>
                </c:pt>
                <c:pt idx="25">
                  <c:v> 1675</c:v>
                </c:pt>
                <c:pt idx="26">
                  <c:v> 1676</c:v>
                </c:pt>
                <c:pt idx="27">
                  <c:v> 1677</c:v>
                </c:pt>
                <c:pt idx="28">
                  <c:v> 1678</c:v>
                </c:pt>
                <c:pt idx="29">
                  <c:v> 1679</c:v>
                </c:pt>
                <c:pt idx="30">
                  <c:v> 1680</c:v>
                </c:pt>
                <c:pt idx="31">
                  <c:v> 1681</c:v>
                </c:pt>
                <c:pt idx="32">
                  <c:v> 1682</c:v>
                </c:pt>
                <c:pt idx="33">
                  <c:v> 1683</c:v>
                </c:pt>
                <c:pt idx="34">
                  <c:v> 1684</c:v>
                </c:pt>
                <c:pt idx="35">
                  <c:v> 1685</c:v>
                </c:pt>
                <c:pt idx="36">
                  <c:v> 1686</c:v>
                </c:pt>
                <c:pt idx="37">
                  <c:v> 1687</c:v>
                </c:pt>
                <c:pt idx="38">
                  <c:v> 1688</c:v>
                </c:pt>
                <c:pt idx="39">
                  <c:v> 1689</c:v>
                </c:pt>
                <c:pt idx="40">
                  <c:v> 1690</c:v>
                </c:pt>
                <c:pt idx="41">
                  <c:v> 1691</c:v>
                </c:pt>
                <c:pt idx="42">
                  <c:v> 1692</c:v>
                </c:pt>
                <c:pt idx="43">
                  <c:v> 1693</c:v>
                </c:pt>
                <c:pt idx="44">
                  <c:v> 1694</c:v>
                </c:pt>
                <c:pt idx="45">
                  <c:v> 1695</c:v>
                </c:pt>
                <c:pt idx="46">
                  <c:v> 1696</c:v>
                </c:pt>
                <c:pt idx="47">
                  <c:v> 1697</c:v>
                </c:pt>
                <c:pt idx="48">
                  <c:v> 1698</c:v>
                </c:pt>
                <c:pt idx="49">
                  <c:v> 1699</c:v>
                </c:pt>
                <c:pt idx="50">
                  <c:v> 1700</c:v>
                </c:pt>
                <c:pt idx="51">
                  <c:v> 1701</c:v>
                </c:pt>
                <c:pt idx="52">
                  <c:v> 1702</c:v>
                </c:pt>
                <c:pt idx="53">
                  <c:v> 1703</c:v>
                </c:pt>
                <c:pt idx="54">
                  <c:v> 1704</c:v>
                </c:pt>
                <c:pt idx="55">
                  <c:v> 1705</c:v>
                </c:pt>
                <c:pt idx="56">
                  <c:v> 1706</c:v>
                </c:pt>
                <c:pt idx="57">
                  <c:v> 1707</c:v>
                </c:pt>
                <c:pt idx="58">
                  <c:v> 1708</c:v>
                </c:pt>
                <c:pt idx="59">
                  <c:v> 1709</c:v>
                </c:pt>
                <c:pt idx="60">
                  <c:v> 1710</c:v>
                </c:pt>
                <c:pt idx="61">
                  <c:v> 1711</c:v>
                </c:pt>
                <c:pt idx="62">
                  <c:v> 1712</c:v>
                </c:pt>
                <c:pt idx="63">
                  <c:v> 1713</c:v>
                </c:pt>
                <c:pt idx="64">
                  <c:v> 1714</c:v>
                </c:pt>
                <c:pt idx="65">
                  <c:v> 1715</c:v>
                </c:pt>
                <c:pt idx="66">
                  <c:v> 1716</c:v>
                </c:pt>
                <c:pt idx="67">
                  <c:v> 1717</c:v>
                </c:pt>
                <c:pt idx="68">
                  <c:v> 1718</c:v>
                </c:pt>
                <c:pt idx="69">
                  <c:v> 1719</c:v>
                </c:pt>
                <c:pt idx="70">
                  <c:v> 1720</c:v>
                </c:pt>
                <c:pt idx="71">
                  <c:v> 1721</c:v>
                </c:pt>
                <c:pt idx="72">
                  <c:v> 1722</c:v>
                </c:pt>
                <c:pt idx="73">
                  <c:v> 1723</c:v>
                </c:pt>
                <c:pt idx="74">
                  <c:v> 1724</c:v>
                </c:pt>
                <c:pt idx="75">
                  <c:v> 1725</c:v>
                </c:pt>
                <c:pt idx="76">
                  <c:v> 1726</c:v>
                </c:pt>
                <c:pt idx="77">
                  <c:v> 1727</c:v>
                </c:pt>
                <c:pt idx="78">
                  <c:v> 1728</c:v>
                </c:pt>
                <c:pt idx="79">
                  <c:v> 1729</c:v>
                </c:pt>
                <c:pt idx="80">
                  <c:v> 1730</c:v>
                </c:pt>
                <c:pt idx="81">
                  <c:v> 1731</c:v>
                </c:pt>
                <c:pt idx="82">
                  <c:v> 1732</c:v>
                </c:pt>
                <c:pt idx="83">
                  <c:v> 1733</c:v>
                </c:pt>
                <c:pt idx="84">
                  <c:v> 1734</c:v>
                </c:pt>
                <c:pt idx="85">
                  <c:v> 1735</c:v>
                </c:pt>
                <c:pt idx="86">
                  <c:v> 1736</c:v>
                </c:pt>
                <c:pt idx="87">
                  <c:v> 1737</c:v>
                </c:pt>
                <c:pt idx="88">
                  <c:v> 1738</c:v>
                </c:pt>
                <c:pt idx="89">
                  <c:v> 1739</c:v>
                </c:pt>
                <c:pt idx="90">
                  <c:v> 1740</c:v>
                </c:pt>
                <c:pt idx="91">
                  <c:v> 1741</c:v>
                </c:pt>
                <c:pt idx="92">
                  <c:v> 1742</c:v>
                </c:pt>
                <c:pt idx="93">
                  <c:v> 1743</c:v>
                </c:pt>
                <c:pt idx="94">
                  <c:v> 1744</c:v>
                </c:pt>
                <c:pt idx="95">
                  <c:v> 1745</c:v>
                </c:pt>
                <c:pt idx="96">
                  <c:v> 1746</c:v>
                </c:pt>
                <c:pt idx="97">
                  <c:v> 1747</c:v>
                </c:pt>
                <c:pt idx="98">
                  <c:v> 1748</c:v>
                </c:pt>
                <c:pt idx="99">
                  <c:v> 1749</c:v>
                </c:pt>
                <c:pt idx="100">
                  <c:v> 1750</c:v>
                </c:pt>
                <c:pt idx="101">
                  <c:v> 1751</c:v>
                </c:pt>
                <c:pt idx="102">
                  <c:v> 1752</c:v>
                </c:pt>
                <c:pt idx="103">
                  <c:v> 1753</c:v>
                </c:pt>
                <c:pt idx="104">
                  <c:v> 1754</c:v>
                </c:pt>
                <c:pt idx="105">
                  <c:v> 1755</c:v>
                </c:pt>
                <c:pt idx="106">
                  <c:v> 1756</c:v>
                </c:pt>
                <c:pt idx="107">
                  <c:v> 1757</c:v>
                </c:pt>
                <c:pt idx="108">
                  <c:v> 1758</c:v>
                </c:pt>
                <c:pt idx="109">
                  <c:v> 1759</c:v>
                </c:pt>
                <c:pt idx="110">
                  <c:v> 1760</c:v>
                </c:pt>
                <c:pt idx="111">
                  <c:v> 1761</c:v>
                </c:pt>
                <c:pt idx="112">
                  <c:v> 1762</c:v>
                </c:pt>
                <c:pt idx="113">
                  <c:v> 1763</c:v>
                </c:pt>
                <c:pt idx="114">
                  <c:v> 1764</c:v>
                </c:pt>
                <c:pt idx="115">
                  <c:v> 1765</c:v>
                </c:pt>
                <c:pt idx="116">
                  <c:v> 1766</c:v>
                </c:pt>
                <c:pt idx="117">
                  <c:v> 1767</c:v>
                </c:pt>
                <c:pt idx="118">
                  <c:v> 1768</c:v>
                </c:pt>
                <c:pt idx="119">
                  <c:v> 1769</c:v>
                </c:pt>
                <c:pt idx="120">
                  <c:v> 1770</c:v>
                </c:pt>
                <c:pt idx="121">
                  <c:v> 1771</c:v>
                </c:pt>
                <c:pt idx="122">
                  <c:v> 1772</c:v>
                </c:pt>
                <c:pt idx="123">
                  <c:v> 1773</c:v>
                </c:pt>
                <c:pt idx="124">
                  <c:v> 1774</c:v>
                </c:pt>
                <c:pt idx="125">
                  <c:v> 1775</c:v>
                </c:pt>
                <c:pt idx="126">
                  <c:v> 1776</c:v>
                </c:pt>
                <c:pt idx="127">
                  <c:v> 1777</c:v>
                </c:pt>
                <c:pt idx="128">
                  <c:v> 1778</c:v>
                </c:pt>
                <c:pt idx="129">
                  <c:v> 1779</c:v>
                </c:pt>
                <c:pt idx="130">
                  <c:v> 1780</c:v>
                </c:pt>
                <c:pt idx="131">
                  <c:v> 1781</c:v>
                </c:pt>
                <c:pt idx="132">
                  <c:v> 1782</c:v>
                </c:pt>
                <c:pt idx="133">
                  <c:v> 1783</c:v>
                </c:pt>
                <c:pt idx="134">
                  <c:v> 1784</c:v>
                </c:pt>
                <c:pt idx="135">
                  <c:v> 1785</c:v>
                </c:pt>
                <c:pt idx="136">
                  <c:v> 1786</c:v>
                </c:pt>
                <c:pt idx="137">
                  <c:v> 1787</c:v>
                </c:pt>
                <c:pt idx="138">
                  <c:v> 1788</c:v>
                </c:pt>
                <c:pt idx="139">
                  <c:v> 1789</c:v>
                </c:pt>
                <c:pt idx="140">
                  <c:v> 1790</c:v>
                </c:pt>
                <c:pt idx="141">
                  <c:v> 1791</c:v>
                </c:pt>
                <c:pt idx="142">
                  <c:v> 1792</c:v>
                </c:pt>
                <c:pt idx="143">
                  <c:v> 1793</c:v>
                </c:pt>
                <c:pt idx="144">
                  <c:v> 1794</c:v>
                </c:pt>
                <c:pt idx="145">
                  <c:v> 1795</c:v>
                </c:pt>
                <c:pt idx="146">
                  <c:v> 1796</c:v>
                </c:pt>
                <c:pt idx="147">
                  <c:v> 1797</c:v>
                </c:pt>
                <c:pt idx="148">
                  <c:v> 1798</c:v>
                </c:pt>
                <c:pt idx="149">
                  <c:v> 1799</c:v>
                </c:pt>
                <c:pt idx="150">
                  <c:v> 1800</c:v>
                </c:pt>
              </c:strCache>
            </c:strRef>
          </c:cat>
          <c:val>
            <c:numRef>
              <c:f>'Enter Data 1'!$L$1653:$L$1803</c:f>
              <c:numCache>
                <c:formatCode>General</c:formatCode>
                <c:ptCount val="151"/>
              </c:numCache>
            </c:numRef>
          </c:val>
          <c:smooth val="0"/>
          <c:extLst>
            <c:ext xmlns:c16="http://schemas.microsoft.com/office/drawing/2014/chart" uri="{C3380CC4-5D6E-409C-BE32-E72D297353CC}">
              <c16:uniqueId val="{00000004-5A88-9E40-830C-F8BDF5E1E2DC}"/>
            </c:ext>
          </c:extLst>
        </c:ser>
        <c:ser>
          <c:idx val="4"/>
          <c:order val="4"/>
          <c:spPr>
            <a:ln w="12700" cap="rnd">
              <a:noFill/>
              <a:round/>
            </a:ln>
            <a:effectLst/>
          </c:spPr>
          <c:marker>
            <c:symbol val="circle"/>
            <c:size val="4"/>
            <c:spPr>
              <a:noFill/>
              <a:ln w="3175">
                <a:solidFill>
                  <a:schemeClr val="accent6">
                    <a:lumMod val="60000"/>
                    <a:lumOff val="40000"/>
                  </a:schemeClr>
                </a:solidFill>
              </a:ln>
              <a:effectLst/>
            </c:spPr>
          </c:marker>
          <c:cat>
            <c:strRef>
              <c:f>'Enter Data 1'!$B$1653:$C$1803</c:f>
              <c:strCache>
                <c:ptCount val="151"/>
                <c:pt idx="0">
                  <c:v> 1650</c:v>
                </c:pt>
                <c:pt idx="1">
                  <c:v> 1651</c:v>
                </c:pt>
                <c:pt idx="2">
                  <c:v> 1652</c:v>
                </c:pt>
                <c:pt idx="3">
                  <c:v> 1653</c:v>
                </c:pt>
                <c:pt idx="4">
                  <c:v> 1654</c:v>
                </c:pt>
                <c:pt idx="5">
                  <c:v> 1655</c:v>
                </c:pt>
                <c:pt idx="6">
                  <c:v> 1656</c:v>
                </c:pt>
                <c:pt idx="7">
                  <c:v> 1657</c:v>
                </c:pt>
                <c:pt idx="8">
                  <c:v> 1658</c:v>
                </c:pt>
                <c:pt idx="9">
                  <c:v> 1659</c:v>
                </c:pt>
                <c:pt idx="10">
                  <c:v> 1660</c:v>
                </c:pt>
                <c:pt idx="11">
                  <c:v> 1661</c:v>
                </c:pt>
                <c:pt idx="12">
                  <c:v> 1662</c:v>
                </c:pt>
                <c:pt idx="13">
                  <c:v> 1663</c:v>
                </c:pt>
                <c:pt idx="14">
                  <c:v> 1664</c:v>
                </c:pt>
                <c:pt idx="15">
                  <c:v> 1665</c:v>
                </c:pt>
                <c:pt idx="16">
                  <c:v> 1666</c:v>
                </c:pt>
                <c:pt idx="17">
                  <c:v> 1667</c:v>
                </c:pt>
                <c:pt idx="18">
                  <c:v> 1668</c:v>
                </c:pt>
                <c:pt idx="19">
                  <c:v> 1669</c:v>
                </c:pt>
                <c:pt idx="20">
                  <c:v> 1670</c:v>
                </c:pt>
                <c:pt idx="21">
                  <c:v> 1671</c:v>
                </c:pt>
                <c:pt idx="22">
                  <c:v> 1672</c:v>
                </c:pt>
                <c:pt idx="23">
                  <c:v> 1673</c:v>
                </c:pt>
                <c:pt idx="24">
                  <c:v> 1674</c:v>
                </c:pt>
                <c:pt idx="25">
                  <c:v> 1675</c:v>
                </c:pt>
                <c:pt idx="26">
                  <c:v> 1676</c:v>
                </c:pt>
                <c:pt idx="27">
                  <c:v> 1677</c:v>
                </c:pt>
                <c:pt idx="28">
                  <c:v> 1678</c:v>
                </c:pt>
                <c:pt idx="29">
                  <c:v> 1679</c:v>
                </c:pt>
                <c:pt idx="30">
                  <c:v> 1680</c:v>
                </c:pt>
                <c:pt idx="31">
                  <c:v> 1681</c:v>
                </c:pt>
                <c:pt idx="32">
                  <c:v> 1682</c:v>
                </c:pt>
                <c:pt idx="33">
                  <c:v> 1683</c:v>
                </c:pt>
                <c:pt idx="34">
                  <c:v> 1684</c:v>
                </c:pt>
                <c:pt idx="35">
                  <c:v> 1685</c:v>
                </c:pt>
                <c:pt idx="36">
                  <c:v> 1686</c:v>
                </c:pt>
                <c:pt idx="37">
                  <c:v> 1687</c:v>
                </c:pt>
                <c:pt idx="38">
                  <c:v> 1688</c:v>
                </c:pt>
                <c:pt idx="39">
                  <c:v> 1689</c:v>
                </c:pt>
                <c:pt idx="40">
                  <c:v> 1690</c:v>
                </c:pt>
                <c:pt idx="41">
                  <c:v> 1691</c:v>
                </c:pt>
                <c:pt idx="42">
                  <c:v> 1692</c:v>
                </c:pt>
                <c:pt idx="43">
                  <c:v> 1693</c:v>
                </c:pt>
                <c:pt idx="44">
                  <c:v> 1694</c:v>
                </c:pt>
                <c:pt idx="45">
                  <c:v> 1695</c:v>
                </c:pt>
                <c:pt idx="46">
                  <c:v> 1696</c:v>
                </c:pt>
                <c:pt idx="47">
                  <c:v> 1697</c:v>
                </c:pt>
                <c:pt idx="48">
                  <c:v> 1698</c:v>
                </c:pt>
                <c:pt idx="49">
                  <c:v> 1699</c:v>
                </c:pt>
                <c:pt idx="50">
                  <c:v> 1700</c:v>
                </c:pt>
                <c:pt idx="51">
                  <c:v> 1701</c:v>
                </c:pt>
                <c:pt idx="52">
                  <c:v> 1702</c:v>
                </c:pt>
                <c:pt idx="53">
                  <c:v> 1703</c:v>
                </c:pt>
                <c:pt idx="54">
                  <c:v> 1704</c:v>
                </c:pt>
                <c:pt idx="55">
                  <c:v> 1705</c:v>
                </c:pt>
                <c:pt idx="56">
                  <c:v> 1706</c:v>
                </c:pt>
                <c:pt idx="57">
                  <c:v> 1707</c:v>
                </c:pt>
                <c:pt idx="58">
                  <c:v> 1708</c:v>
                </c:pt>
                <c:pt idx="59">
                  <c:v> 1709</c:v>
                </c:pt>
                <c:pt idx="60">
                  <c:v> 1710</c:v>
                </c:pt>
                <c:pt idx="61">
                  <c:v> 1711</c:v>
                </c:pt>
                <c:pt idx="62">
                  <c:v> 1712</c:v>
                </c:pt>
                <c:pt idx="63">
                  <c:v> 1713</c:v>
                </c:pt>
                <c:pt idx="64">
                  <c:v> 1714</c:v>
                </c:pt>
                <c:pt idx="65">
                  <c:v> 1715</c:v>
                </c:pt>
                <c:pt idx="66">
                  <c:v> 1716</c:v>
                </c:pt>
                <c:pt idx="67">
                  <c:v> 1717</c:v>
                </c:pt>
                <c:pt idx="68">
                  <c:v> 1718</c:v>
                </c:pt>
                <c:pt idx="69">
                  <c:v> 1719</c:v>
                </c:pt>
                <c:pt idx="70">
                  <c:v> 1720</c:v>
                </c:pt>
                <c:pt idx="71">
                  <c:v> 1721</c:v>
                </c:pt>
                <c:pt idx="72">
                  <c:v> 1722</c:v>
                </c:pt>
                <c:pt idx="73">
                  <c:v> 1723</c:v>
                </c:pt>
                <c:pt idx="74">
                  <c:v> 1724</c:v>
                </c:pt>
                <c:pt idx="75">
                  <c:v> 1725</c:v>
                </c:pt>
                <c:pt idx="76">
                  <c:v> 1726</c:v>
                </c:pt>
                <c:pt idx="77">
                  <c:v> 1727</c:v>
                </c:pt>
                <c:pt idx="78">
                  <c:v> 1728</c:v>
                </c:pt>
                <c:pt idx="79">
                  <c:v> 1729</c:v>
                </c:pt>
                <c:pt idx="80">
                  <c:v> 1730</c:v>
                </c:pt>
                <c:pt idx="81">
                  <c:v> 1731</c:v>
                </c:pt>
                <c:pt idx="82">
                  <c:v> 1732</c:v>
                </c:pt>
                <c:pt idx="83">
                  <c:v> 1733</c:v>
                </c:pt>
                <c:pt idx="84">
                  <c:v> 1734</c:v>
                </c:pt>
                <c:pt idx="85">
                  <c:v> 1735</c:v>
                </c:pt>
                <c:pt idx="86">
                  <c:v> 1736</c:v>
                </c:pt>
                <c:pt idx="87">
                  <c:v> 1737</c:v>
                </c:pt>
                <c:pt idx="88">
                  <c:v> 1738</c:v>
                </c:pt>
                <c:pt idx="89">
                  <c:v> 1739</c:v>
                </c:pt>
                <c:pt idx="90">
                  <c:v> 1740</c:v>
                </c:pt>
                <c:pt idx="91">
                  <c:v> 1741</c:v>
                </c:pt>
                <c:pt idx="92">
                  <c:v> 1742</c:v>
                </c:pt>
                <c:pt idx="93">
                  <c:v> 1743</c:v>
                </c:pt>
                <c:pt idx="94">
                  <c:v> 1744</c:v>
                </c:pt>
                <c:pt idx="95">
                  <c:v> 1745</c:v>
                </c:pt>
                <c:pt idx="96">
                  <c:v> 1746</c:v>
                </c:pt>
                <c:pt idx="97">
                  <c:v> 1747</c:v>
                </c:pt>
                <c:pt idx="98">
                  <c:v> 1748</c:v>
                </c:pt>
                <c:pt idx="99">
                  <c:v> 1749</c:v>
                </c:pt>
                <c:pt idx="100">
                  <c:v> 1750</c:v>
                </c:pt>
                <c:pt idx="101">
                  <c:v> 1751</c:v>
                </c:pt>
                <c:pt idx="102">
                  <c:v> 1752</c:v>
                </c:pt>
                <c:pt idx="103">
                  <c:v> 1753</c:v>
                </c:pt>
                <c:pt idx="104">
                  <c:v> 1754</c:v>
                </c:pt>
                <c:pt idx="105">
                  <c:v> 1755</c:v>
                </c:pt>
                <c:pt idx="106">
                  <c:v> 1756</c:v>
                </c:pt>
                <c:pt idx="107">
                  <c:v> 1757</c:v>
                </c:pt>
                <c:pt idx="108">
                  <c:v> 1758</c:v>
                </c:pt>
                <c:pt idx="109">
                  <c:v> 1759</c:v>
                </c:pt>
                <c:pt idx="110">
                  <c:v> 1760</c:v>
                </c:pt>
                <c:pt idx="111">
                  <c:v> 1761</c:v>
                </c:pt>
                <c:pt idx="112">
                  <c:v> 1762</c:v>
                </c:pt>
                <c:pt idx="113">
                  <c:v> 1763</c:v>
                </c:pt>
                <c:pt idx="114">
                  <c:v> 1764</c:v>
                </c:pt>
                <c:pt idx="115">
                  <c:v> 1765</c:v>
                </c:pt>
                <c:pt idx="116">
                  <c:v> 1766</c:v>
                </c:pt>
                <c:pt idx="117">
                  <c:v> 1767</c:v>
                </c:pt>
                <c:pt idx="118">
                  <c:v> 1768</c:v>
                </c:pt>
                <c:pt idx="119">
                  <c:v> 1769</c:v>
                </c:pt>
                <c:pt idx="120">
                  <c:v> 1770</c:v>
                </c:pt>
                <c:pt idx="121">
                  <c:v> 1771</c:v>
                </c:pt>
                <c:pt idx="122">
                  <c:v> 1772</c:v>
                </c:pt>
                <c:pt idx="123">
                  <c:v> 1773</c:v>
                </c:pt>
                <c:pt idx="124">
                  <c:v> 1774</c:v>
                </c:pt>
                <c:pt idx="125">
                  <c:v> 1775</c:v>
                </c:pt>
                <c:pt idx="126">
                  <c:v> 1776</c:v>
                </c:pt>
                <c:pt idx="127">
                  <c:v> 1777</c:v>
                </c:pt>
                <c:pt idx="128">
                  <c:v> 1778</c:v>
                </c:pt>
                <c:pt idx="129">
                  <c:v> 1779</c:v>
                </c:pt>
                <c:pt idx="130">
                  <c:v> 1780</c:v>
                </c:pt>
                <c:pt idx="131">
                  <c:v> 1781</c:v>
                </c:pt>
                <c:pt idx="132">
                  <c:v> 1782</c:v>
                </c:pt>
                <c:pt idx="133">
                  <c:v> 1783</c:v>
                </c:pt>
                <c:pt idx="134">
                  <c:v> 1784</c:v>
                </c:pt>
                <c:pt idx="135">
                  <c:v> 1785</c:v>
                </c:pt>
                <c:pt idx="136">
                  <c:v> 1786</c:v>
                </c:pt>
                <c:pt idx="137">
                  <c:v> 1787</c:v>
                </c:pt>
                <c:pt idx="138">
                  <c:v> 1788</c:v>
                </c:pt>
                <c:pt idx="139">
                  <c:v> 1789</c:v>
                </c:pt>
                <c:pt idx="140">
                  <c:v> 1790</c:v>
                </c:pt>
                <c:pt idx="141">
                  <c:v> 1791</c:v>
                </c:pt>
                <c:pt idx="142">
                  <c:v> 1792</c:v>
                </c:pt>
                <c:pt idx="143">
                  <c:v> 1793</c:v>
                </c:pt>
                <c:pt idx="144">
                  <c:v> 1794</c:v>
                </c:pt>
                <c:pt idx="145">
                  <c:v> 1795</c:v>
                </c:pt>
                <c:pt idx="146">
                  <c:v> 1796</c:v>
                </c:pt>
                <c:pt idx="147">
                  <c:v> 1797</c:v>
                </c:pt>
                <c:pt idx="148">
                  <c:v> 1798</c:v>
                </c:pt>
                <c:pt idx="149">
                  <c:v> 1799</c:v>
                </c:pt>
                <c:pt idx="150">
                  <c:v> 1800</c:v>
                </c:pt>
              </c:strCache>
            </c:strRef>
          </c:cat>
          <c:val>
            <c:numRef>
              <c:f>'Enter Data 1'!$M$1653:$M$1803</c:f>
              <c:numCache>
                <c:formatCode>General</c:formatCode>
                <c:ptCount val="151"/>
              </c:numCache>
            </c:numRef>
          </c:val>
          <c:smooth val="0"/>
          <c:extLst>
            <c:ext xmlns:c16="http://schemas.microsoft.com/office/drawing/2014/chart" uri="{C3380CC4-5D6E-409C-BE32-E72D297353CC}">
              <c16:uniqueId val="{00000005-5A88-9E40-830C-F8BDF5E1E2DC}"/>
            </c:ext>
          </c:extLst>
        </c:ser>
        <c:ser>
          <c:idx val="5"/>
          <c:order val="5"/>
          <c:spPr>
            <a:ln w="28575" cap="rnd">
              <a:noFill/>
              <a:round/>
            </a:ln>
            <a:effectLst/>
          </c:spPr>
          <c:marker>
            <c:symbol val="circle"/>
            <c:size val="4"/>
            <c:spPr>
              <a:solidFill>
                <a:schemeClr val="accent6">
                  <a:lumMod val="60000"/>
                  <a:lumOff val="40000"/>
                </a:schemeClr>
              </a:solidFill>
              <a:ln w="3175">
                <a:solidFill>
                  <a:schemeClr val="accent6">
                    <a:lumMod val="40000"/>
                    <a:lumOff val="60000"/>
                  </a:schemeClr>
                </a:solidFill>
              </a:ln>
              <a:effectLst/>
            </c:spPr>
          </c:marker>
          <c:cat>
            <c:strRef>
              <c:f>'Enter Data 1'!$B$1653:$C$1803</c:f>
              <c:strCache>
                <c:ptCount val="151"/>
                <c:pt idx="0">
                  <c:v> 1650</c:v>
                </c:pt>
                <c:pt idx="1">
                  <c:v> 1651</c:v>
                </c:pt>
                <c:pt idx="2">
                  <c:v> 1652</c:v>
                </c:pt>
                <c:pt idx="3">
                  <c:v> 1653</c:v>
                </c:pt>
                <c:pt idx="4">
                  <c:v> 1654</c:v>
                </c:pt>
                <c:pt idx="5">
                  <c:v> 1655</c:v>
                </c:pt>
                <c:pt idx="6">
                  <c:v> 1656</c:v>
                </c:pt>
                <c:pt idx="7">
                  <c:v> 1657</c:v>
                </c:pt>
                <c:pt idx="8">
                  <c:v> 1658</c:v>
                </c:pt>
                <c:pt idx="9">
                  <c:v> 1659</c:v>
                </c:pt>
                <c:pt idx="10">
                  <c:v> 1660</c:v>
                </c:pt>
                <c:pt idx="11">
                  <c:v> 1661</c:v>
                </c:pt>
                <c:pt idx="12">
                  <c:v> 1662</c:v>
                </c:pt>
                <c:pt idx="13">
                  <c:v> 1663</c:v>
                </c:pt>
                <c:pt idx="14">
                  <c:v> 1664</c:v>
                </c:pt>
                <c:pt idx="15">
                  <c:v> 1665</c:v>
                </c:pt>
                <c:pt idx="16">
                  <c:v> 1666</c:v>
                </c:pt>
                <c:pt idx="17">
                  <c:v> 1667</c:v>
                </c:pt>
                <c:pt idx="18">
                  <c:v> 1668</c:v>
                </c:pt>
                <c:pt idx="19">
                  <c:v> 1669</c:v>
                </c:pt>
                <c:pt idx="20">
                  <c:v> 1670</c:v>
                </c:pt>
                <c:pt idx="21">
                  <c:v> 1671</c:v>
                </c:pt>
                <c:pt idx="22">
                  <c:v> 1672</c:v>
                </c:pt>
                <c:pt idx="23">
                  <c:v> 1673</c:v>
                </c:pt>
                <c:pt idx="24">
                  <c:v> 1674</c:v>
                </c:pt>
                <c:pt idx="25">
                  <c:v> 1675</c:v>
                </c:pt>
                <c:pt idx="26">
                  <c:v> 1676</c:v>
                </c:pt>
                <c:pt idx="27">
                  <c:v> 1677</c:v>
                </c:pt>
                <c:pt idx="28">
                  <c:v> 1678</c:v>
                </c:pt>
                <c:pt idx="29">
                  <c:v> 1679</c:v>
                </c:pt>
                <c:pt idx="30">
                  <c:v> 1680</c:v>
                </c:pt>
                <c:pt idx="31">
                  <c:v> 1681</c:v>
                </c:pt>
                <c:pt idx="32">
                  <c:v> 1682</c:v>
                </c:pt>
                <c:pt idx="33">
                  <c:v> 1683</c:v>
                </c:pt>
                <c:pt idx="34">
                  <c:v> 1684</c:v>
                </c:pt>
                <c:pt idx="35">
                  <c:v> 1685</c:v>
                </c:pt>
                <c:pt idx="36">
                  <c:v> 1686</c:v>
                </c:pt>
                <c:pt idx="37">
                  <c:v> 1687</c:v>
                </c:pt>
                <c:pt idx="38">
                  <c:v> 1688</c:v>
                </c:pt>
                <c:pt idx="39">
                  <c:v> 1689</c:v>
                </c:pt>
                <c:pt idx="40">
                  <c:v> 1690</c:v>
                </c:pt>
                <c:pt idx="41">
                  <c:v> 1691</c:v>
                </c:pt>
                <c:pt idx="42">
                  <c:v> 1692</c:v>
                </c:pt>
                <c:pt idx="43">
                  <c:v> 1693</c:v>
                </c:pt>
                <c:pt idx="44">
                  <c:v> 1694</c:v>
                </c:pt>
                <c:pt idx="45">
                  <c:v> 1695</c:v>
                </c:pt>
                <c:pt idx="46">
                  <c:v> 1696</c:v>
                </c:pt>
                <c:pt idx="47">
                  <c:v> 1697</c:v>
                </c:pt>
                <c:pt idx="48">
                  <c:v> 1698</c:v>
                </c:pt>
                <c:pt idx="49">
                  <c:v> 1699</c:v>
                </c:pt>
                <c:pt idx="50">
                  <c:v> 1700</c:v>
                </c:pt>
                <c:pt idx="51">
                  <c:v> 1701</c:v>
                </c:pt>
                <c:pt idx="52">
                  <c:v> 1702</c:v>
                </c:pt>
                <c:pt idx="53">
                  <c:v> 1703</c:v>
                </c:pt>
                <c:pt idx="54">
                  <c:v> 1704</c:v>
                </c:pt>
                <c:pt idx="55">
                  <c:v> 1705</c:v>
                </c:pt>
                <c:pt idx="56">
                  <c:v> 1706</c:v>
                </c:pt>
                <c:pt idx="57">
                  <c:v> 1707</c:v>
                </c:pt>
                <c:pt idx="58">
                  <c:v> 1708</c:v>
                </c:pt>
                <c:pt idx="59">
                  <c:v> 1709</c:v>
                </c:pt>
                <c:pt idx="60">
                  <c:v> 1710</c:v>
                </c:pt>
                <c:pt idx="61">
                  <c:v> 1711</c:v>
                </c:pt>
                <c:pt idx="62">
                  <c:v> 1712</c:v>
                </c:pt>
                <c:pt idx="63">
                  <c:v> 1713</c:v>
                </c:pt>
                <c:pt idx="64">
                  <c:v> 1714</c:v>
                </c:pt>
                <c:pt idx="65">
                  <c:v> 1715</c:v>
                </c:pt>
                <c:pt idx="66">
                  <c:v> 1716</c:v>
                </c:pt>
                <c:pt idx="67">
                  <c:v> 1717</c:v>
                </c:pt>
                <c:pt idx="68">
                  <c:v> 1718</c:v>
                </c:pt>
                <c:pt idx="69">
                  <c:v> 1719</c:v>
                </c:pt>
                <c:pt idx="70">
                  <c:v> 1720</c:v>
                </c:pt>
                <c:pt idx="71">
                  <c:v> 1721</c:v>
                </c:pt>
                <c:pt idx="72">
                  <c:v> 1722</c:v>
                </c:pt>
                <c:pt idx="73">
                  <c:v> 1723</c:v>
                </c:pt>
                <c:pt idx="74">
                  <c:v> 1724</c:v>
                </c:pt>
                <c:pt idx="75">
                  <c:v> 1725</c:v>
                </c:pt>
                <c:pt idx="76">
                  <c:v> 1726</c:v>
                </c:pt>
                <c:pt idx="77">
                  <c:v> 1727</c:v>
                </c:pt>
                <c:pt idx="78">
                  <c:v> 1728</c:v>
                </c:pt>
                <c:pt idx="79">
                  <c:v> 1729</c:v>
                </c:pt>
                <c:pt idx="80">
                  <c:v> 1730</c:v>
                </c:pt>
                <c:pt idx="81">
                  <c:v> 1731</c:v>
                </c:pt>
                <c:pt idx="82">
                  <c:v> 1732</c:v>
                </c:pt>
                <c:pt idx="83">
                  <c:v> 1733</c:v>
                </c:pt>
                <c:pt idx="84">
                  <c:v> 1734</c:v>
                </c:pt>
                <c:pt idx="85">
                  <c:v> 1735</c:v>
                </c:pt>
                <c:pt idx="86">
                  <c:v> 1736</c:v>
                </c:pt>
                <c:pt idx="87">
                  <c:v> 1737</c:v>
                </c:pt>
                <c:pt idx="88">
                  <c:v> 1738</c:v>
                </c:pt>
                <c:pt idx="89">
                  <c:v> 1739</c:v>
                </c:pt>
                <c:pt idx="90">
                  <c:v> 1740</c:v>
                </c:pt>
                <c:pt idx="91">
                  <c:v> 1741</c:v>
                </c:pt>
                <c:pt idx="92">
                  <c:v> 1742</c:v>
                </c:pt>
                <c:pt idx="93">
                  <c:v> 1743</c:v>
                </c:pt>
                <c:pt idx="94">
                  <c:v> 1744</c:v>
                </c:pt>
                <c:pt idx="95">
                  <c:v> 1745</c:v>
                </c:pt>
                <c:pt idx="96">
                  <c:v> 1746</c:v>
                </c:pt>
                <c:pt idx="97">
                  <c:v> 1747</c:v>
                </c:pt>
                <c:pt idx="98">
                  <c:v> 1748</c:v>
                </c:pt>
                <c:pt idx="99">
                  <c:v> 1749</c:v>
                </c:pt>
                <c:pt idx="100">
                  <c:v> 1750</c:v>
                </c:pt>
                <c:pt idx="101">
                  <c:v> 1751</c:v>
                </c:pt>
                <c:pt idx="102">
                  <c:v> 1752</c:v>
                </c:pt>
                <c:pt idx="103">
                  <c:v> 1753</c:v>
                </c:pt>
                <c:pt idx="104">
                  <c:v> 1754</c:v>
                </c:pt>
                <c:pt idx="105">
                  <c:v> 1755</c:v>
                </c:pt>
                <c:pt idx="106">
                  <c:v> 1756</c:v>
                </c:pt>
                <c:pt idx="107">
                  <c:v> 1757</c:v>
                </c:pt>
                <c:pt idx="108">
                  <c:v> 1758</c:v>
                </c:pt>
                <c:pt idx="109">
                  <c:v> 1759</c:v>
                </c:pt>
                <c:pt idx="110">
                  <c:v> 1760</c:v>
                </c:pt>
                <c:pt idx="111">
                  <c:v> 1761</c:v>
                </c:pt>
                <c:pt idx="112">
                  <c:v> 1762</c:v>
                </c:pt>
                <c:pt idx="113">
                  <c:v> 1763</c:v>
                </c:pt>
                <c:pt idx="114">
                  <c:v> 1764</c:v>
                </c:pt>
                <c:pt idx="115">
                  <c:v> 1765</c:v>
                </c:pt>
                <c:pt idx="116">
                  <c:v> 1766</c:v>
                </c:pt>
                <c:pt idx="117">
                  <c:v> 1767</c:v>
                </c:pt>
                <c:pt idx="118">
                  <c:v> 1768</c:v>
                </c:pt>
                <c:pt idx="119">
                  <c:v> 1769</c:v>
                </c:pt>
                <c:pt idx="120">
                  <c:v> 1770</c:v>
                </c:pt>
                <c:pt idx="121">
                  <c:v> 1771</c:v>
                </c:pt>
                <c:pt idx="122">
                  <c:v> 1772</c:v>
                </c:pt>
                <c:pt idx="123">
                  <c:v> 1773</c:v>
                </c:pt>
                <c:pt idx="124">
                  <c:v> 1774</c:v>
                </c:pt>
                <c:pt idx="125">
                  <c:v> 1775</c:v>
                </c:pt>
                <c:pt idx="126">
                  <c:v> 1776</c:v>
                </c:pt>
                <c:pt idx="127">
                  <c:v> 1777</c:v>
                </c:pt>
                <c:pt idx="128">
                  <c:v> 1778</c:v>
                </c:pt>
                <c:pt idx="129">
                  <c:v> 1779</c:v>
                </c:pt>
                <c:pt idx="130">
                  <c:v> 1780</c:v>
                </c:pt>
                <c:pt idx="131">
                  <c:v> 1781</c:v>
                </c:pt>
                <c:pt idx="132">
                  <c:v> 1782</c:v>
                </c:pt>
                <c:pt idx="133">
                  <c:v> 1783</c:v>
                </c:pt>
                <c:pt idx="134">
                  <c:v> 1784</c:v>
                </c:pt>
                <c:pt idx="135">
                  <c:v> 1785</c:v>
                </c:pt>
                <c:pt idx="136">
                  <c:v> 1786</c:v>
                </c:pt>
                <c:pt idx="137">
                  <c:v> 1787</c:v>
                </c:pt>
                <c:pt idx="138">
                  <c:v> 1788</c:v>
                </c:pt>
                <c:pt idx="139">
                  <c:v> 1789</c:v>
                </c:pt>
                <c:pt idx="140">
                  <c:v> 1790</c:v>
                </c:pt>
                <c:pt idx="141">
                  <c:v> 1791</c:v>
                </c:pt>
                <c:pt idx="142">
                  <c:v> 1792</c:v>
                </c:pt>
                <c:pt idx="143">
                  <c:v> 1793</c:v>
                </c:pt>
                <c:pt idx="144">
                  <c:v> 1794</c:v>
                </c:pt>
                <c:pt idx="145">
                  <c:v> 1795</c:v>
                </c:pt>
                <c:pt idx="146">
                  <c:v> 1796</c:v>
                </c:pt>
                <c:pt idx="147">
                  <c:v> 1797</c:v>
                </c:pt>
                <c:pt idx="148">
                  <c:v> 1798</c:v>
                </c:pt>
                <c:pt idx="149">
                  <c:v> 1799</c:v>
                </c:pt>
                <c:pt idx="150">
                  <c:v> 1800</c:v>
                </c:pt>
              </c:strCache>
            </c:strRef>
          </c:cat>
          <c:val>
            <c:numRef>
              <c:f>'Enter Data 1'!$N$1653:$N$1803</c:f>
              <c:numCache>
                <c:formatCode>General</c:formatCode>
                <c:ptCount val="151"/>
              </c:numCache>
            </c:numRef>
          </c:val>
          <c:smooth val="0"/>
          <c:extLst>
            <c:ext xmlns:c16="http://schemas.microsoft.com/office/drawing/2014/chart" uri="{C3380CC4-5D6E-409C-BE32-E72D297353CC}">
              <c16:uniqueId val="{00000006-5A88-9E40-830C-F8BDF5E1E2DC}"/>
            </c:ext>
          </c:extLst>
        </c:ser>
        <c:ser>
          <c:idx val="6"/>
          <c:order val="6"/>
          <c:spPr>
            <a:ln w="12700" cap="rnd">
              <a:noFill/>
              <a:round/>
            </a:ln>
            <a:effectLst/>
          </c:spPr>
          <c:marker>
            <c:symbol val="circle"/>
            <c:size val="4"/>
            <c:spPr>
              <a:noFill/>
              <a:ln w="3175">
                <a:solidFill>
                  <a:schemeClr val="accent6">
                    <a:lumMod val="60000"/>
                    <a:lumOff val="40000"/>
                  </a:schemeClr>
                </a:solidFill>
              </a:ln>
              <a:effectLst/>
            </c:spPr>
          </c:marker>
          <c:cat>
            <c:strRef>
              <c:f>'Enter Data 1'!$B$1653:$C$1803</c:f>
              <c:strCache>
                <c:ptCount val="151"/>
                <c:pt idx="0">
                  <c:v> 1650</c:v>
                </c:pt>
                <c:pt idx="1">
                  <c:v> 1651</c:v>
                </c:pt>
                <c:pt idx="2">
                  <c:v> 1652</c:v>
                </c:pt>
                <c:pt idx="3">
                  <c:v> 1653</c:v>
                </c:pt>
                <c:pt idx="4">
                  <c:v> 1654</c:v>
                </c:pt>
                <c:pt idx="5">
                  <c:v> 1655</c:v>
                </c:pt>
                <c:pt idx="6">
                  <c:v> 1656</c:v>
                </c:pt>
                <c:pt idx="7">
                  <c:v> 1657</c:v>
                </c:pt>
                <c:pt idx="8">
                  <c:v> 1658</c:v>
                </c:pt>
                <c:pt idx="9">
                  <c:v> 1659</c:v>
                </c:pt>
                <c:pt idx="10">
                  <c:v> 1660</c:v>
                </c:pt>
                <c:pt idx="11">
                  <c:v> 1661</c:v>
                </c:pt>
                <c:pt idx="12">
                  <c:v> 1662</c:v>
                </c:pt>
                <c:pt idx="13">
                  <c:v> 1663</c:v>
                </c:pt>
                <c:pt idx="14">
                  <c:v> 1664</c:v>
                </c:pt>
                <c:pt idx="15">
                  <c:v> 1665</c:v>
                </c:pt>
                <c:pt idx="16">
                  <c:v> 1666</c:v>
                </c:pt>
                <c:pt idx="17">
                  <c:v> 1667</c:v>
                </c:pt>
                <c:pt idx="18">
                  <c:v> 1668</c:v>
                </c:pt>
                <c:pt idx="19">
                  <c:v> 1669</c:v>
                </c:pt>
                <c:pt idx="20">
                  <c:v> 1670</c:v>
                </c:pt>
                <c:pt idx="21">
                  <c:v> 1671</c:v>
                </c:pt>
                <c:pt idx="22">
                  <c:v> 1672</c:v>
                </c:pt>
                <c:pt idx="23">
                  <c:v> 1673</c:v>
                </c:pt>
                <c:pt idx="24">
                  <c:v> 1674</c:v>
                </c:pt>
                <c:pt idx="25">
                  <c:v> 1675</c:v>
                </c:pt>
                <c:pt idx="26">
                  <c:v> 1676</c:v>
                </c:pt>
                <c:pt idx="27">
                  <c:v> 1677</c:v>
                </c:pt>
                <c:pt idx="28">
                  <c:v> 1678</c:v>
                </c:pt>
                <c:pt idx="29">
                  <c:v> 1679</c:v>
                </c:pt>
                <c:pt idx="30">
                  <c:v> 1680</c:v>
                </c:pt>
                <c:pt idx="31">
                  <c:v> 1681</c:v>
                </c:pt>
                <c:pt idx="32">
                  <c:v> 1682</c:v>
                </c:pt>
                <c:pt idx="33">
                  <c:v> 1683</c:v>
                </c:pt>
                <c:pt idx="34">
                  <c:v> 1684</c:v>
                </c:pt>
                <c:pt idx="35">
                  <c:v> 1685</c:v>
                </c:pt>
                <c:pt idx="36">
                  <c:v> 1686</c:v>
                </c:pt>
                <c:pt idx="37">
                  <c:v> 1687</c:v>
                </c:pt>
                <c:pt idx="38">
                  <c:v> 1688</c:v>
                </c:pt>
                <c:pt idx="39">
                  <c:v> 1689</c:v>
                </c:pt>
                <c:pt idx="40">
                  <c:v> 1690</c:v>
                </c:pt>
                <c:pt idx="41">
                  <c:v> 1691</c:v>
                </c:pt>
                <c:pt idx="42">
                  <c:v> 1692</c:v>
                </c:pt>
                <c:pt idx="43">
                  <c:v> 1693</c:v>
                </c:pt>
                <c:pt idx="44">
                  <c:v> 1694</c:v>
                </c:pt>
                <c:pt idx="45">
                  <c:v> 1695</c:v>
                </c:pt>
                <c:pt idx="46">
                  <c:v> 1696</c:v>
                </c:pt>
                <c:pt idx="47">
                  <c:v> 1697</c:v>
                </c:pt>
                <c:pt idx="48">
                  <c:v> 1698</c:v>
                </c:pt>
                <c:pt idx="49">
                  <c:v> 1699</c:v>
                </c:pt>
                <c:pt idx="50">
                  <c:v> 1700</c:v>
                </c:pt>
                <c:pt idx="51">
                  <c:v> 1701</c:v>
                </c:pt>
                <c:pt idx="52">
                  <c:v> 1702</c:v>
                </c:pt>
                <c:pt idx="53">
                  <c:v> 1703</c:v>
                </c:pt>
                <c:pt idx="54">
                  <c:v> 1704</c:v>
                </c:pt>
                <c:pt idx="55">
                  <c:v> 1705</c:v>
                </c:pt>
                <c:pt idx="56">
                  <c:v> 1706</c:v>
                </c:pt>
                <c:pt idx="57">
                  <c:v> 1707</c:v>
                </c:pt>
                <c:pt idx="58">
                  <c:v> 1708</c:v>
                </c:pt>
                <c:pt idx="59">
                  <c:v> 1709</c:v>
                </c:pt>
                <c:pt idx="60">
                  <c:v> 1710</c:v>
                </c:pt>
                <c:pt idx="61">
                  <c:v> 1711</c:v>
                </c:pt>
                <c:pt idx="62">
                  <c:v> 1712</c:v>
                </c:pt>
                <c:pt idx="63">
                  <c:v> 1713</c:v>
                </c:pt>
                <c:pt idx="64">
                  <c:v> 1714</c:v>
                </c:pt>
                <c:pt idx="65">
                  <c:v> 1715</c:v>
                </c:pt>
                <c:pt idx="66">
                  <c:v> 1716</c:v>
                </c:pt>
                <c:pt idx="67">
                  <c:v> 1717</c:v>
                </c:pt>
                <c:pt idx="68">
                  <c:v> 1718</c:v>
                </c:pt>
                <c:pt idx="69">
                  <c:v> 1719</c:v>
                </c:pt>
                <c:pt idx="70">
                  <c:v> 1720</c:v>
                </c:pt>
                <c:pt idx="71">
                  <c:v> 1721</c:v>
                </c:pt>
                <c:pt idx="72">
                  <c:v> 1722</c:v>
                </c:pt>
                <c:pt idx="73">
                  <c:v> 1723</c:v>
                </c:pt>
                <c:pt idx="74">
                  <c:v> 1724</c:v>
                </c:pt>
                <c:pt idx="75">
                  <c:v> 1725</c:v>
                </c:pt>
                <c:pt idx="76">
                  <c:v> 1726</c:v>
                </c:pt>
                <c:pt idx="77">
                  <c:v> 1727</c:v>
                </c:pt>
                <c:pt idx="78">
                  <c:v> 1728</c:v>
                </c:pt>
                <c:pt idx="79">
                  <c:v> 1729</c:v>
                </c:pt>
                <c:pt idx="80">
                  <c:v> 1730</c:v>
                </c:pt>
                <c:pt idx="81">
                  <c:v> 1731</c:v>
                </c:pt>
                <c:pt idx="82">
                  <c:v> 1732</c:v>
                </c:pt>
                <c:pt idx="83">
                  <c:v> 1733</c:v>
                </c:pt>
                <c:pt idx="84">
                  <c:v> 1734</c:v>
                </c:pt>
                <c:pt idx="85">
                  <c:v> 1735</c:v>
                </c:pt>
                <c:pt idx="86">
                  <c:v> 1736</c:v>
                </c:pt>
                <c:pt idx="87">
                  <c:v> 1737</c:v>
                </c:pt>
                <c:pt idx="88">
                  <c:v> 1738</c:v>
                </c:pt>
                <c:pt idx="89">
                  <c:v> 1739</c:v>
                </c:pt>
                <c:pt idx="90">
                  <c:v> 1740</c:v>
                </c:pt>
                <c:pt idx="91">
                  <c:v> 1741</c:v>
                </c:pt>
                <c:pt idx="92">
                  <c:v> 1742</c:v>
                </c:pt>
                <c:pt idx="93">
                  <c:v> 1743</c:v>
                </c:pt>
                <c:pt idx="94">
                  <c:v> 1744</c:v>
                </c:pt>
                <c:pt idx="95">
                  <c:v> 1745</c:v>
                </c:pt>
                <c:pt idx="96">
                  <c:v> 1746</c:v>
                </c:pt>
                <c:pt idx="97">
                  <c:v> 1747</c:v>
                </c:pt>
                <c:pt idx="98">
                  <c:v> 1748</c:v>
                </c:pt>
                <c:pt idx="99">
                  <c:v> 1749</c:v>
                </c:pt>
                <c:pt idx="100">
                  <c:v> 1750</c:v>
                </c:pt>
                <c:pt idx="101">
                  <c:v> 1751</c:v>
                </c:pt>
                <c:pt idx="102">
                  <c:v> 1752</c:v>
                </c:pt>
                <c:pt idx="103">
                  <c:v> 1753</c:v>
                </c:pt>
                <c:pt idx="104">
                  <c:v> 1754</c:v>
                </c:pt>
                <c:pt idx="105">
                  <c:v> 1755</c:v>
                </c:pt>
                <c:pt idx="106">
                  <c:v> 1756</c:v>
                </c:pt>
                <c:pt idx="107">
                  <c:v> 1757</c:v>
                </c:pt>
                <c:pt idx="108">
                  <c:v> 1758</c:v>
                </c:pt>
                <c:pt idx="109">
                  <c:v> 1759</c:v>
                </c:pt>
                <c:pt idx="110">
                  <c:v> 1760</c:v>
                </c:pt>
                <c:pt idx="111">
                  <c:v> 1761</c:v>
                </c:pt>
                <c:pt idx="112">
                  <c:v> 1762</c:v>
                </c:pt>
                <c:pt idx="113">
                  <c:v> 1763</c:v>
                </c:pt>
                <c:pt idx="114">
                  <c:v> 1764</c:v>
                </c:pt>
                <c:pt idx="115">
                  <c:v> 1765</c:v>
                </c:pt>
                <c:pt idx="116">
                  <c:v> 1766</c:v>
                </c:pt>
                <c:pt idx="117">
                  <c:v> 1767</c:v>
                </c:pt>
                <c:pt idx="118">
                  <c:v> 1768</c:v>
                </c:pt>
                <c:pt idx="119">
                  <c:v> 1769</c:v>
                </c:pt>
                <c:pt idx="120">
                  <c:v> 1770</c:v>
                </c:pt>
                <c:pt idx="121">
                  <c:v> 1771</c:v>
                </c:pt>
                <c:pt idx="122">
                  <c:v> 1772</c:v>
                </c:pt>
                <c:pt idx="123">
                  <c:v> 1773</c:v>
                </c:pt>
                <c:pt idx="124">
                  <c:v> 1774</c:v>
                </c:pt>
                <c:pt idx="125">
                  <c:v> 1775</c:v>
                </c:pt>
                <c:pt idx="126">
                  <c:v> 1776</c:v>
                </c:pt>
                <c:pt idx="127">
                  <c:v> 1777</c:v>
                </c:pt>
                <c:pt idx="128">
                  <c:v> 1778</c:v>
                </c:pt>
                <c:pt idx="129">
                  <c:v> 1779</c:v>
                </c:pt>
                <c:pt idx="130">
                  <c:v> 1780</c:v>
                </c:pt>
                <c:pt idx="131">
                  <c:v> 1781</c:v>
                </c:pt>
                <c:pt idx="132">
                  <c:v> 1782</c:v>
                </c:pt>
                <c:pt idx="133">
                  <c:v> 1783</c:v>
                </c:pt>
                <c:pt idx="134">
                  <c:v> 1784</c:v>
                </c:pt>
                <c:pt idx="135">
                  <c:v> 1785</c:v>
                </c:pt>
                <c:pt idx="136">
                  <c:v> 1786</c:v>
                </c:pt>
                <c:pt idx="137">
                  <c:v> 1787</c:v>
                </c:pt>
                <c:pt idx="138">
                  <c:v> 1788</c:v>
                </c:pt>
                <c:pt idx="139">
                  <c:v> 1789</c:v>
                </c:pt>
                <c:pt idx="140">
                  <c:v> 1790</c:v>
                </c:pt>
                <c:pt idx="141">
                  <c:v> 1791</c:v>
                </c:pt>
                <c:pt idx="142">
                  <c:v> 1792</c:v>
                </c:pt>
                <c:pt idx="143">
                  <c:v> 1793</c:v>
                </c:pt>
                <c:pt idx="144">
                  <c:v> 1794</c:v>
                </c:pt>
                <c:pt idx="145">
                  <c:v> 1795</c:v>
                </c:pt>
                <c:pt idx="146">
                  <c:v> 1796</c:v>
                </c:pt>
                <c:pt idx="147">
                  <c:v> 1797</c:v>
                </c:pt>
                <c:pt idx="148">
                  <c:v> 1798</c:v>
                </c:pt>
                <c:pt idx="149">
                  <c:v> 1799</c:v>
                </c:pt>
                <c:pt idx="150">
                  <c:v> 1800</c:v>
                </c:pt>
              </c:strCache>
            </c:strRef>
          </c:cat>
          <c:val>
            <c:numRef>
              <c:f>'Enter Data 1'!$O$1653:$O$1803</c:f>
              <c:numCache>
                <c:formatCode>General</c:formatCode>
                <c:ptCount val="151"/>
              </c:numCache>
            </c:numRef>
          </c:val>
          <c:smooth val="0"/>
          <c:extLst>
            <c:ext xmlns:c16="http://schemas.microsoft.com/office/drawing/2014/chart" uri="{C3380CC4-5D6E-409C-BE32-E72D297353CC}">
              <c16:uniqueId val="{00000007-5A88-9E40-830C-F8BDF5E1E2DC}"/>
            </c:ext>
          </c:extLst>
        </c:ser>
        <c:ser>
          <c:idx val="7"/>
          <c:order val="7"/>
          <c:spPr>
            <a:ln w="12700" cap="rnd">
              <a:noFill/>
              <a:round/>
            </a:ln>
            <a:effectLst/>
          </c:spPr>
          <c:marker>
            <c:symbol val="circle"/>
            <c:size val="4"/>
            <c:spPr>
              <a:solidFill>
                <a:schemeClr val="accent6">
                  <a:lumMod val="60000"/>
                  <a:lumOff val="40000"/>
                </a:schemeClr>
              </a:solidFill>
              <a:ln w="3175">
                <a:solidFill>
                  <a:schemeClr val="accent6">
                    <a:lumMod val="60000"/>
                    <a:lumOff val="40000"/>
                  </a:schemeClr>
                </a:solidFill>
              </a:ln>
              <a:effectLst/>
            </c:spPr>
          </c:marker>
          <c:cat>
            <c:strRef>
              <c:f>'Enter Data 1'!$B$1653:$C$1803</c:f>
              <c:strCache>
                <c:ptCount val="151"/>
                <c:pt idx="0">
                  <c:v> 1650</c:v>
                </c:pt>
                <c:pt idx="1">
                  <c:v> 1651</c:v>
                </c:pt>
                <c:pt idx="2">
                  <c:v> 1652</c:v>
                </c:pt>
                <c:pt idx="3">
                  <c:v> 1653</c:v>
                </c:pt>
                <c:pt idx="4">
                  <c:v> 1654</c:v>
                </c:pt>
                <c:pt idx="5">
                  <c:v> 1655</c:v>
                </c:pt>
                <c:pt idx="6">
                  <c:v> 1656</c:v>
                </c:pt>
                <c:pt idx="7">
                  <c:v> 1657</c:v>
                </c:pt>
                <c:pt idx="8">
                  <c:v> 1658</c:v>
                </c:pt>
                <c:pt idx="9">
                  <c:v> 1659</c:v>
                </c:pt>
                <c:pt idx="10">
                  <c:v> 1660</c:v>
                </c:pt>
                <c:pt idx="11">
                  <c:v> 1661</c:v>
                </c:pt>
                <c:pt idx="12">
                  <c:v> 1662</c:v>
                </c:pt>
                <c:pt idx="13">
                  <c:v> 1663</c:v>
                </c:pt>
                <c:pt idx="14">
                  <c:v> 1664</c:v>
                </c:pt>
                <c:pt idx="15">
                  <c:v> 1665</c:v>
                </c:pt>
                <c:pt idx="16">
                  <c:v> 1666</c:v>
                </c:pt>
                <c:pt idx="17">
                  <c:v> 1667</c:v>
                </c:pt>
                <c:pt idx="18">
                  <c:v> 1668</c:v>
                </c:pt>
                <c:pt idx="19">
                  <c:v> 1669</c:v>
                </c:pt>
                <c:pt idx="20">
                  <c:v> 1670</c:v>
                </c:pt>
                <c:pt idx="21">
                  <c:v> 1671</c:v>
                </c:pt>
                <c:pt idx="22">
                  <c:v> 1672</c:v>
                </c:pt>
                <c:pt idx="23">
                  <c:v> 1673</c:v>
                </c:pt>
                <c:pt idx="24">
                  <c:v> 1674</c:v>
                </c:pt>
                <c:pt idx="25">
                  <c:v> 1675</c:v>
                </c:pt>
                <c:pt idx="26">
                  <c:v> 1676</c:v>
                </c:pt>
                <c:pt idx="27">
                  <c:v> 1677</c:v>
                </c:pt>
                <c:pt idx="28">
                  <c:v> 1678</c:v>
                </c:pt>
                <c:pt idx="29">
                  <c:v> 1679</c:v>
                </c:pt>
                <c:pt idx="30">
                  <c:v> 1680</c:v>
                </c:pt>
                <c:pt idx="31">
                  <c:v> 1681</c:v>
                </c:pt>
                <c:pt idx="32">
                  <c:v> 1682</c:v>
                </c:pt>
                <c:pt idx="33">
                  <c:v> 1683</c:v>
                </c:pt>
                <c:pt idx="34">
                  <c:v> 1684</c:v>
                </c:pt>
                <c:pt idx="35">
                  <c:v> 1685</c:v>
                </c:pt>
                <c:pt idx="36">
                  <c:v> 1686</c:v>
                </c:pt>
                <c:pt idx="37">
                  <c:v> 1687</c:v>
                </c:pt>
                <c:pt idx="38">
                  <c:v> 1688</c:v>
                </c:pt>
                <c:pt idx="39">
                  <c:v> 1689</c:v>
                </c:pt>
                <c:pt idx="40">
                  <c:v> 1690</c:v>
                </c:pt>
                <c:pt idx="41">
                  <c:v> 1691</c:v>
                </c:pt>
                <c:pt idx="42">
                  <c:v> 1692</c:v>
                </c:pt>
                <c:pt idx="43">
                  <c:v> 1693</c:v>
                </c:pt>
                <c:pt idx="44">
                  <c:v> 1694</c:v>
                </c:pt>
                <c:pt idx="45">
                  <c:v> 1695</c:v>
                </c:pt>
                <c:pt idx="46">
                  <c:v> 1696</c:v>
                </c:pt>
                <c:pt idx="47">
                  <c:v> 1697</c:v>
                </c:pt>
                <c:pt idx="48">
                  <c:v> 1698</c:v>
                </c:pt>
                <c:pt idx="49">
                  <c:v> 1699</c:v>
                </c:pt>
                <c:pt idx="50">
                  <c:v> 1700</c:v>
                </c:pt>
                <c:pt idx="51">
                  <c:v> 1701</c:v>
                </c:pt>
                <c:pt idx="52">
                  <c:v> 1702</c:v>
                </c:pt>
                <c:pt idx="53">
                  <c:v> 1703</c:v>
                </c:pt>
                <c:pt idx="54">
                  <c:v> 1704</c:v>
                </c:pt>
                <c:pt idx="55">
                  <c:v> 1705</c:v>
                </c:pt>
                <c:pt idx="56">
                  <c:v> 1706</c:v>
                </c:pt>
                <c:pt idx="57">
                  <c:v> 1707</c:v>
                </c:pt>
                <c:pt idx="58">
                  <c:v> 1708</c:v>
                </c:pt>
                <c:pt idx="59">
                  <c:v> 1709</c:v>
                </c:pt>
                <c:pt idx="60">
                  <c:v> 1710</c:v>
                </c:pt>
                <c:pt idx="61">
                  <c:v> 1711</c:v>
                </c:pt>
                <c:pt idx="62">
                  <c:v> 1712</c:v>
                </c:pt>
                <c:pt idx="63">
                  <c:v> 1713</c:v>
                </c:pt>
                <c:pt idx="64">
                  <c:v> 1714</c:v>
                </c:pt>
                <c:pt idx="65">
                  <c:v> 1715</c:v>
                </c:pt>
                <c:pt idx="66">
                  <c:v> 1716</c:v>
                </c:pt>
                <c:pt idx="67">
                  <c:v> 1717</c:v>
                </c:pt>
                <c:pt idx="68">
                  <c:v> 1718</c:v>
                </c:pt>
                <c:pt idx="69">
                  <c:v> 1719</c:v>
                </c:pt>
                <c:pt idx="70">
                  <c:v> 1720</c:v>
                </c:pt>
                <c:pt idx="71">
                  <c:v> 1721</c:v>
                </c:pt>
                <c:pt idx="72">
                  <c:v> 1722</c:v>
                </c:pt>
                <c:pt idx="73">
                  <c:v> 1723</c:v>
                </c:pt>
                <c:pt idx="74">
                  <c:v> 1724</c:v>
                </c:pt>
                <c:pt idx="75">
                  <c:v> 1725</c:v>
                </c:pt>
                <c:pt idx="76">
                  <c:v> 1726</c:v>
                </c:pt>
                <c:pt idx="77">
                  <c:v> 1727</c:v>
                </c:pt>
                <c:pt idx="78">
                  <c:v> 1728</c:v>
                </c:pt>
                <c:pt idx="79">
                  <c:v> 1729</c:v>
                </c:pt>
                <c:pt idx="80">
                  <c:v> 1730</c:v>
                </c:pt>
                <c:pt idx="81">
                  <c:v> 1731</c:v>
                </c:pt>
                <c:pt idx="82">
                  <c:v> 1732</c:v>
                </c:pt>
                <c:pt idx="83">
                  <c:v> 1733</c:v>
                </c:pt>
                <c:pt idx="84">
                  <c:v> 1734</c:v>
                </c:pt>
                <c:pt idx="85">
                  <c:v> 1735</c:v>
                </c:pt>
                <c:pt idx="86">
                  <c:v> 1736</c:v>
                </c:pt>
                <c:pt idx="87">
                  <c:v> 1737</c:v>
                </c:pt>
                <c:pt idx="88">
                  <c:v> 1738</c:v>
                </c:pt>
                <c:pt idx="89">
                  <c:v> 1739</c:v>
                </c:pt>
                <c:pt idx="90">
                  <c:v> 1740</c:v>
                </c:pt>
                <c:pt idx="91">
                  <c:v> 1741</c:v>
                </c:pt>
                <c:pt idx="92">
                  <c:v> 1742</c:v>
                </c:pt>
                <c:pt idx="93">
                  <c:v> 1743</c:v>
                </c:pt>
                <c:pt idx="94">
                  <c:v> 1744</c:v>
                </c:pt>
                <c:pt idx="95">
                  <c:v> 1745</c:v>
                </c:pt>
                <c:pt idx="96">
                  <c:v> 1746</c:v>
                </c:pt>
                <c:pt idx="97">
                  <c:v> 1747</c:v>
                </c:pt>
                <c:pt idx="98">
                  <c:v> 1748</c:v>
                </c:pt>
                <c:pt idx="99">
                  <c:v> 1749</c:v>
                </c:pt>
                <c:pt idx="100">
                  <c:v> 1750</c:v>
                </c:pt>
                <c:pt idx="101">
                  <c:v> 1751</c:v>
                </c:pt>
                <c:pt idx="102">
                  <c:v> 1752</c:v>
                </c:pt>
                <c:pt idx="103">
                  <c:v> 1753</c:v>
                </c:pt>
                <c:pt idx="104">
                  <c:v> 1754</c:v>
                </c:pt>
                <c:pt idx="105">
                  <c:v> 1755</c:v>
                </c:pt>
                <c:pt idx="106">
                  <c:v> 1756</c:v>
                </c:pt>
                <c:pt idx="107">
                  <c:v> 1757</c:v>
                </c:pt>
                <c:pt idx="108">
                  <c:v> 1758</c:v>
                </c:pt>
                <c:pt idx="109">
                  <c:v> 1759</c:v>
                </c:pt>
                <c:pt idx="110">
                  <c:v> 1760</c:v>
                </c:pt>
                <c:pt idx="111">
                  <c:v> 1761</c:v>
                </c:pt>
                <c:pt idx="112">
                  <c:v> 1762</c:v>
                </c:pt>
                <c:pt idx="113">
                  <c:v> 1763</c:v>
                </c:pt>
                <c:pt idx="114">
                  <c:v> 1764</c:v>
                </c:pt>
                <c:pt idx="115">
                  <c:v> 1765</c:v>
                </c:pt>
                <c:pt idx="116">
                  <c:v> 1766</c:v>
                </c:pt>
                <c:pt idx="117">
                  <c:v> 1767</c:v>
                </c:pt>
                <c:pt idx="118">
                  <c:v> 1768</c:v>
                </c:pt>
                <c:pt idx="119">
                  <c:v> 1769</c:v>
                </c:pt>
                <c:pt idx="120">
                  <c:v> 1770</c:v>
                </c:pt>
                <c:pt idx="121">
                  <c:v> 1771</c:v>
                </c:pt>
                <c:pt idx="122">
                  <c:v> 1772</c:v>
                </c:pt>
                <c:pt idx="123">
                  <c:v> 1773</c:v>
                </c:pt>
                <c:pt idx="124">
                  <c:v> 1774</c:v>
                </c:pt>
                <c:pt idx="125">
                  <c:v> 1775</c:v>
                </c:pt>
                <c:pt idx="126">
                  <c:v> 1776</c:v>
                </c:pt>
                <c:pt idx="127">
                  <c:v> 1777</c:v>
                </c:pt>
                <c:pt idx="128">
                  <c:v> 1778</c:v>
                </c:pt>
                <c:pt idx="129">
                  <c:v> 1779</c:v>
                </c:pt>
                <c:pt idx="130">
                  <c:v> 1780</c:v>
                </c:pt>
                <c:pt idx="131">
                  <c:v> 1781</c:v>
                </c:pt>
                <c:pt idx="132">
                  <c:v> 1782</c:v>
                </c:pt>
                <c:pt idx="133">
                  <c:v> 1783</c:v>
                </c:pt>
                <c:pt idx="134">
                  <c:v> 1784</c:v>
                </c:pt>
                <c:pt idx="135">
                  <c:v> 1785</c:v>
                </c:pt>
                <c:pt idx="136">
                  <c:v> 1786</c:v>
                </c:pt>
                <c:pt idx="137">
                  <c:v> 1787</c:v>
                </c:pt>
                <c:pt idx="138">
                  <c:v> 1788</c:v>
                </c:pt>
                <c:pt idx="139">
                  <c:v> 1789</c:v>
                </c:pt>
                <c:pt idx="140">
                  <c:v> 1790</c:v>
                </c:pt>
                <c:pt idx="141">
                  <c:v> 1791</c:v>
                </c:pt>
                <c:pt idx="142">
                  <c:v> 1792</c:v>
                </c:pt>
                <c:pt idx="143">
                  <c:v> 1793</c:v>
                </c:pt>
                <c:pt idx="144">
                  <c:v> 1794</c:v>
                </c:pt>
                <c:pt idx="145">
                  <c:v> 1795</c:v>
                </c:pt>
                <c:pt idx="146">
                  <c:v> 1796</c:v>
                </c:pt>
                <c:pt idx="147">
                  <c:v> 1797</c:v>
                </c:pt>
                <c:pt idx="148">
                  <c:v> 1798</c:v>
                </c:pt>
                <c:pt idx="149">
                  <c:v> 1799</c:v>
                </c:pt>
                <c:pt idx="150">
                  <c:v> 1800</c:v>
                </c:pt>
              </c:strCache>
            </c:strRef>
          </c:cat>
          <c:val>
            <c:numRef>
              <c:f>'Enter Data 1'!$P$1653:$P$1803</c:f>
              <c:numCache>
                <c:formatCode>General</c:formatCode>
                <c:ptCount val="151"/>
              </c:numCache>
            </c:numRef>
          </c:val>
          <c:smooth val="0"/>
          <c:extLst>
            <c:ext xmlns:c16="http://schemas.microsoft.com/office/drawing/2014/chart" uri="{C3380CC4-5D6E-409C-BE32-E72D297353CC}">
              <c16:uniqueId val="{00000008-5A88-9E40-830C-F8BDF5E1E2DC}"/>
            </c:ext>
          </c:extLst>
        </c:ser>
        <c:ser>
          <c:idx val="8"/>
          <c:order val="8"/>
          <c:spPr>
            <a:ln w="12700" cap="rnd">
              <a:noFill/>
              <a:round/>
            </a:ln>
            <a:effectLst/>
          </c:spPr>
          <c:marker>
            <c:symbol val="circle"/>
            <c:size val="4"/>
            <c:spPr>
              <a:noFill/>
              <a:ln w="3175">
                <a:solidFill>
                  <a:schemeClr val="accent6">
                    <a:lumMod val="75000"/>
                  </a:schemeClr>
                </a:solidFill>
              </a:ln>
              <a:effectLst/>
            </c:spPr>
          </c:marker>
          <c:cat>
            <c:strRef>
              <c:f>'Enter Data 1'!$B$1653:$C$1803</c:f>
              <c:strCache>
                <c:ptCount val="151"/>
                <c:pt idx="0">
                  <c:v> 1650</c:v>
                </c:pt>
                <c:pt idx="1">
                  <c:v> 1651</c:v>
                </c:pt>
                <c:pt idx="2">
                  <c:v> 1652</c:v>
                </c:pt>
                <c:pt idx="3">
                  <c:v> 1653</c:v>
                </c:pt>
                <c:pt idx="4">
                  <c:v> 1654</c:v>
                </c:pt>
                <c:pt idx="5">
                  <c:v> 1655</c:v>
                </c:pt>
                <c:pt idx="6">
                  <c:v> 1656</c:v>
                </c:pt>
                <c:pt idx="7">
                  <c:v> 1657</c:v>
                </c:pt>
                <c:pt idx="8">
                  <c:v> 1658</c:v>
                </c:pt>
                <c:pt idx="9">
                  <c:v> 1659</c:v>
                </c:pt>
                <c:pt idx="10">
                  <c:v> 1660</c:v>
                </c:pt>
                <c:pt idx="11">
                  <c:v> 1661</c:v>
                </c:pt>
                <c:pt idx="12">
                  <c:v> 1662</c:v>
                </c:pt>
                <c:pt idx="13">
                  <c:v> 1663</c:v>
                </c:pt>
                <c:pt idx="14">
                  <c:v> 1664</c:v>
                </c:pt>
                <c:pt idx="15">
                  <c:v> 1665</c:v>
                </c:pt>
                <c:pt idx="16">
                  <c:v> 1666</c:v>
                </c:pt>
                <c:pt idx="17">
                  <c:v> 1667</c:v>
                </c:pt>
                <c:pt idx="18">
                  <c:v> 1668</c:v>
                </c:pt>
                <c:pt idx="19">
                  <c:v> 1669</c:v>
                </c:pt>
                <c:pt idx="20">
                  <c:v> 1670</c:v>
                </c:pt>
                <c:pt idx="21">
                  <c:v> 1671</c:v>
                </c:pt>
                <c:pt idx="22">
                  <c:v> 1672</c:v>
                </c:pt>
                <c:pt idx="23">
                  <c:v> 1673</c:v>
                </c:pt>
                <c:pt idx="24">
                  <c:v> 1674</c:v>
                </c:pt>
                <c:pt idx="25">
                  <c:v> 1675</c:v>
                </c:pt>
                <c:pt idx="26">
                  <c:v> 1676</c:v>
                </c:pt>
                <c:pt idx="27">
                  <c:v> 1677</c:v>
                </c:pt>
                <c:pt idx="28">
                  <c:v> 1678</c:v>
                </c:pt>
                <c:pt idx="29">
                  <c:v> 1679</c:v>
                </c:pt>
                <c:pt idx="30">
                  <c:v> 1680</c:v>
                </c:pt>
                <c:pt idx="31">
                  <c:v> 1681</c:v>
                </c:pt>
                <c:pt idx="32">
                  <c:v> 1682</c:v>
                </c:pt>
                <c:pt idx="33">
                  <c:v> 1683</c:v>
                </c:pt>
                <c:pt idx="34">
                  <c:v> 1684</c:v>
                </c:pt>
                <c:pt idx="35">
                  <c:v> 1685</c:v>
                </c:pt>
                <c:pt idx="36">
                  <c:v> 1686</c:v>
                </c:pt>
                <c:pt idx="37">
                  <c:v> 1687</c:v>
                </c:pt>
                <c:pt idx="38">
                  <c:v> 1688</c:v>
                </c:pt>
                <c:pt idx="39">
                  <c:v> 1689</c:v>
                </c:pt>
                <c:pt idx="40">
                  <c:v> 1690</c:v>
                </c:pt>
                <c:pt idx="41">
                  <c:v> 1691</c:v>
                </c:pt>
                <c:pt idx="42">
                  <c:v> 1692</c:v>
                </c:pt>
                <c:pt idx="43">
                  <c:v> 1693</c:v>
                </c:pt>
                <c:pt idx="44">
                  <c:v> 1694</c:v>
                </c:pt>
                <c:pt idx="45">
                  <c:v> 1695</c:v>
                </c:pt>
                <c:pt idx="46">
                  <c:v> 1696</c:v>
                </c:pt>
                <c:pt idx="47">
                  <c:v> 1697</c:v>
                </c:pt>
                <c:pt idx="48">
                  <c:v> 1698</c:v>
                </c:pt>
                <c:pt idx="49">
                  <c:v> 1699</c:v>
                </c:pt>
                <c:pt idx="50">
                  <c:v> 1700</c:v>
                </c:pt>
                <c:pt idx="51">
                  <c:v> 1701</c:v>
                </c:pt>
                <c:pt idx="52">
                  <c:v> 1702</c:v>
                </c:pt>
                <c:pt idx="53">
                  <c:v> 1703</c:v>
                </c:pt>
                <c:pt idx="54">
                  <c:v> 1704</c:v>
                </c:pt>
                <c:pt idx="55">
                  <c:v> 1705</c:v>
                </c:pt>
                <c:pt idx="56">
                  <c:v> 1706</c:v>
                </c:pt>
                <c:pt idx="57">
                  <c:v> 1707</c:v>
                </c:pt>
                <c:pt idx="58">
                  <c:v> 1708</c:v>
                </c:pt>
                <c:pt idx="59">
                  <c:v> 1709</c:v>
                </c:pt>
                <c:pt idx="60">
                  <c:v> 1710</c:v>
                </c:pt>
                <c:pt idx="61">
                  <c:v> 1711</c:v>
                </c:pt>
                <c:pt idx="62">
                  <c:v> 1712</c:v>
                </c:pt>
                <c:pt idx="63">
                  <c:v> 1713</c:v>
                </c:pt>
                <c:pt idx="64">
                  <c:v> 1714</c:v>
                </c:pt>
                <c:pt idx="65">
                  <c:v> 1715</c:v>
                </c:pt>
                <c:pt idx="66">
                  <c:v> 1716</c:v>
                </c:pt>
                <c:pt idx="67">
                  <c:v> 1717</c:v>
                </c:pt>
                <c:pt idx="68">
                  <c:v> 1718</c:v>
                </c:pt>
                <c:pt idx="69">
                  <c:v> 1719</c:v>
                </c:pt>
                <c:pt idx="70">
                  <c:v> 1720</c:v>
                </c:pt>
                <c:pt idx="71">
                  <c:v> 1721</c:v>
                </c:pt>
                <c:pt idx="72">
                  <c:v> 1722</c:v>
                </c:pt>
                <c:pt idx="73">
                  <c:v> 1723</c:v>
                </c:pt>
                <c:pt idx="74">
                  <c:v> 1724</c:v>
                </c:pt>
                <c:pt idx="75">
                  <c:v> 1725</c:v>
                </c:pt>
                <c:pt idx="76">
                  <c:v> 1726</c:v>
                </c:pt>
                <c:pt idx="77">
                  <c:v> 1727</c:v>
                </c:pt>
                <c:pt idx="78">
                  <c:v> 1728</c:v>
                </c:pt>
                <c:pt idx="79">
                  <c:v> 1729</c:v>
                </c:pt>
                <c:pt idx="80">
                  <c:v> 1730</c:v>
                </c:pt>
                <c:pt idx="81">
                  <c:v> 1731</c:v>
                </c:pt>
                <c:pt idx="82">
                  <c:v> 1732</c:v>
                </c:pt>
                <c:pt idx="83">
                  <c:v> 1733</c:v>
                </c:pt>
                <c:pt idx="84">
                  <c:v> 1734</c:v>
                </c:pt>
                <c:pt idx="85">
                  <c:v> 1735</c:v>
                </c:pt>
                <c:pt idx="86">
                  <c:v> 1736</c:v>
                </c:pt>
                <c:pt idx="87">
                  <c:v> 1737</c:v>
                </c:pt>
                <c:pt idx="88">
                  <c:v> 1738</c:v>
                </c:pt>
                <c:pt idx="89">
                  <c:v> 1739</c:v>
                </c:pt>
                <c:pt idx="90">
                  <c:v> 1740</c:v>
                </c:pt>
                <c:pt idx="91">
                  <c:v> 1741</c:v>
                </c:pt>
                <c:pt idx="92">
                  <c:v> 1742</c:v>
                </c:pt>
                <c:pt idx="93">
                  <c:v> 1743</c:v>
                </c:pt>
                <c:pt idx="94">
                  <c:v> 1744</c:v>
                </c:pt>
                <c:pt idx="95">
                  <c:v> 1745</c:v>
                </c:pt>
                <c:pt idx="96">
                  <c:v> 1746</c:v>
                </c:pt>
                <c:pt idx="97">
                  <c:v> 1747</c:v>
                </c:pt>
                <c:pt idx="98">
                  <c:v> 1748</c:v>
                </c:pt>
                <c:pt idx="99">
                  <c:v> 1749</c:v>
                </c:pt>
                <c:pt idx="100">
                  <c:v> 1750</c:v>
                </c:pt>
                <c:pt idx="101">
                  <c:v> 1751</c:v>
                </c:pt>
                <c:pt idx="102">
                  <c:v> 1752</c:v>
                </c:pt>
                <c:pt idx="103">
                  <c:v> 1753</c:v>
                </c:pt>
                <c:pt idx="104">
                  <c:v> 1754</c:v>
                </c:pt>
                <c:pt idx="105">
                  <c:v> 1755</c:v>
                </c:pt>
                <c:pt idx="106">
                  <c:v> 1756</c:v>
                </c:pt>
                <c:pt idx="107">
                  <c:v> 1757</c:v>
                </c:pt>
                <c:pt idx="108">
                  <c:v> 1758</c:v>
                </c:pt>
                <c:pt idx="109">
                  <c:v> 1759</c:v>
                </c:pt>
                <c:pt idx="110">
                  <c:v> 1760</c:v>
                </c:pt>
                <c:pt idx="111">
                  <c:v> 1761</c:v>
                </c:pt>
                <c:pt idx="112">
                  <c:v> 1762</c:v>
                </c:pt>
                <c:pt idx="113">
                  <c:v> 1763</c:v>
                </c:pt>
                <c:pt idx="114">
                  <c:v> 1764</c:v>
                </c:pt>
                <c:pt idx="115">
                  <c:v> 1765</c:v>
                </c:pt>
                <c:pt idx="116">
                  <c:v> 1766</c:v>
                </c:pt>
                <c:pt idx="117">
                  <c:v> 1767</c:v>
                </c:pt>
                <c:pt idx="118">
                  <c:v> 1768</c:v>
                </c:pt>
                <c:pt idx="119">
                  <c:v> 1769</c:v>
                </c:pt>
                <c:pt idx="120">
                  <c:v> 1770</c:v>
                </c:pt>
                <c:pt idx="121">
                  <c:v> 1771</c:v>
                </c:pt>
                <c:pt idx="122">
                  <c:v> 1772</c:v>
                </c:pt>
                <c:pt idx="123">
                  <c:v> 1773</c:v>
                </c:pt>
                <c:pt idx="124">
                  <c:v> 1774</c:v>
                </c:pt>
                <c:pt idx="125">
                  <c:v> 1775</c:v>
                </c:pt>
                <c:pt idx="126">
                  <c:v> 1776</c:v>
                </c:pt>
                <c:pt idx="127">
                  <c:v> 1777</c:v>
                </c:pt>
                <c:pt idx="128">
                  <c:v> 1778</c:v>
                </c:pt>
                <c:pt idx="129">
                  <c:v> 1779</c:v>
                </c:pt>
                <c:pt idx="130">
                  <c:v> 1780</c:v>
                </c:pt>
                <c:pt idx="131">
                  <c:v> 1781</c:v>
                </c:pt>
                <c:pt idx="132">
                  <c:v> 1782</c:v>
                </c:pt>
                <c:pt idx="133">
                  <c:v> 1783</c:v>
                </c:pt>
                <c:pt idx="134">
                  <c:v> 1784</c:v>
                </c:pt>
                <c:pt idx="135">
                  <c:v> 1785</c:v>
                </c:pt>
                <c:pt idx="136">
                  <c:v> 1786</c:v>
                </c:pt>
                <c:pt idx="137">
                  <c:v> 1787</c:v>
                </c:pt>
                <c:pt idx="138">
                  <c:v> 1788</c:v>
                </c:pt>
                <c:pt idx="139">
                  <c:v> 1789</c:v>
                </c:pt>
                <c:pt idx="140">
                  <c:v> 1790</c:v>
                </c:pt>
                <c:pt idx="141">
                  <c:v> 1791</c:v>
                </c:pt>
                <c:pt idx="142">
                  <c:v> 1792</c:v>
                </c:pt>
                <c:pt idx="143">
                  <c:v> 1793</c:v>
                </c:pt>
                <c:pt idx="144">
                  <c:v> 1794</c:v>
                </c:pt>
                <c:pt idx="145">
                  <c:v> 1795</c:v>
                </c:pt>
                <c:pt idx="146">
                  <c:v> 1796</c:v>
                </c:pt>
                <c:pt idx="147">
                  <c:v> 1797</c:v>
                </c:pt>
                <c:pt idx="148">
                  <c:v> 1798</c:v>
                </c:pt>
                <c:pt idx="149">
                  <c:v> 1799</c:v>
                </c:pt>
                <c:pt idx="150">
                  <c:v> 1800</c:v>
                </c:pt>
              </c:strCache>
            </c:strRef>
          </c:cat>
          <c:val>
            <c:numRef>
              <c:f>'Enter Data 1'!$Q$1653:$Q$1803</c:f>
              <c:numCache>
                <c:formatCode>General</c:formatCode>
                <c:ptCount val="151"/>
              </c:numCache>
            </c:numRef>
          </c:val>
          <c:smooth val="0"/>
          <c:extLst>
            <c:ext xmlns:c16="http://schemas.microsoft.com/office/drawing/2014/chart" uri="{C3380CC4-5D6E-409C-BE32-E72D297353CC}">
              <c16:uniqueId val="{00000009-5A88-9E40-830C-F8BDF5E1E2DC}"/>
            </c:ext>
          </c:extLst>
        </c:ser>
        <c:ser>
          <c:idx val="9"/>
          <c:order val="9"/>
          <c:spPr>
            <a:ln w="28575" cap="rnd">
              <a:noFill/>
              <a:round/>
            </a:ln>
            <a:effectLst/>
          </c:spPr>
          <c:marker>
            <c:symbol val="circle"/>
            <c:size val="4"/>
            <c:spPr>
              <a:solidFill>
                <a:schemeClr val="accent6">
                  <a:lumMod val="75000"/>
                </a:schemeClr>
              </a:solidFill>
              <a:ln w="3175">
                <a:noFill/>
              </a:ln>
              <a:effectLst/>
            </c:spPr>
          </c:marker>
          <c:cat>
            <c:strRef>
              <c:f>'Enter Data 1'!$B$1653:$C$1803</c:f>
              <c:strCache>
                <c:ptCount val="151"/>
                <c:pt idx="0">
                  <c:v> 1650</c:v>
                </c:pt>
                <c:pt idx="1">
                  <c:v> 1651</c:v>
                </c:pt>
                <c:pt idx="2">
                  <c:v> 1652</c:v>
                </c:pt>
                <c:pt idx="3">
                  <c:v> 1653</c:v>
                </c:pt>
                <c:pt idx="4">
                  <c:v> 1654</c:v>
                </c:pt>
                <c:pt idx="5">
                  <c:v> 1655</c:v>
                </c:pt>
                <c:pt idx="6">
                  <c:v> 1656</c:v>
                </c:pt>
                <c:pt idx="7">
                  <c:v> 1657</c:v>
                </c:pt>
                <c:pt idx="8">
                  <c:v> 1658</c:v>
                </c:pt>
                <c:pt idx="9">
                  <c:v> 1659</c:v>
                </c:pt>
                <c:pt idx="10">
                  <c:v> 1660</c:v>
                </c:pt>
                <c:pt idx="11">
                  <c:v> 1661</c:v>
                </c:pt>
                <c:pt idx="12">
                  <c:v> 1662</c:v>
                </c:pt>
                <c:pt idx="13">
                  <c:v> 1663</c:v>
                </c:pt>
                <c:pt idx="14">
                  <c:v> 1664</c:v>
                </c:pt>
                <c:pt idx="15">
                  <c:v> 1665</c:v>
                </c:pt>
                <c:pt idx="16">
                  <c:v> 1666</c:v>
                </c:pt>
                <c:pt idx="17">
                  <c:v> 1667</c:v>
                </c:pt>
                <c:pt idx="18">
                  <c:v> 1668</c:v>
                </c:pt>
                <c:pt idx="19">
                  <c:v> 1669</c:v>
                </c:pt>
                <c:pt idx="20">
                  <c:v> 1670</c:v>
                </c:pt>
                <c:pt idx="21">
                  <c:v> 1671</c:v>
                </c:pt>
                <c:pt idx="22">
                  <c:v> 1672</c:v>
                </c:pt>
                <c:pt idx="23">
                  <c:v> 1673</c:v>
                </c:pt>
                <c:pt idx="24">
                  <c:v> 1674</c:v>
                </c:pt>
                <c:pt idx="25">
                  <c:v> 1675</c:v>
                </c:pt>
                <c:pt idx="26">
                  <c:v> 1676</c:v>
                </c:pt>
                <c:pt idx="27">
                  <c:v> 1677</c:v>
                </c:pt>
                <c:pt idx="28">
                  <c:v> 1678</c:v>
                </c:pt>
                <c:pt idx="29">
                  <c:v> 1679</c:v>
                </c:pt>
                <c:pt idx="30">
                  <c:v> 1680</c:v>
                </c:pt>
                <c:pt idx="31">
                  <c:v> 1681</c:v>
                </c:pt>
                <c:pt idx="32">
                  <c:v> 1682</c:v>
                </c:pt>
                <c:pt idx="33">
                  <c:v> 1683</c:v>
                </c:pt>
                <c:pt idx="34">
                  <c:v> 1684</c:v>
                </c:pt>
                <c:pt idx="35">
                  <c:v> 1685</c:v>
                </c:pt>
                <c:pt idx="36">
                  <c:v> 1686</c:v>
                </c:pt>
                <c:pt idx="37">
                  <c:v> 1687</c:v>
                </c:pt>
                <c:pt idx="38">
                  <c:v> 1688</c:v>
                </c:pt>
                <c:pt idx="39">
                  <c:v> 1689</c:v>
                </c:pt>
                <c:pt idx="40">
                  <c:v> 1690</c:v>
                </c:pt>
                <c:pt idx="41">
                  <c:v> 1691</c:v>
                </c:pt>
                <c:pt idx="42">
                  <c:v> 1692</c:v>
                </c:pt>
                <c:pt idx="43">
                  <c:v> 1693</c:v>
                </c:pt>
                <c:pt idx="44">
                  <c:v> 1694</c:v>
                </c:pt>
                <c:pt idx="45">
                  <c:v> 1695</c:v>
                </c:pt>
                <c:pt idx="46">
                  <c:v> 1696</c:v>
                </c:pt>
                <c:pt idx="47">
                  <c:v> 1697</c:v>
                </c:pt>
                <c:pt idx="48">
                  <c:v> 1698</c:v>
                </c:pt>
                <c:pt idx="49">
                  <c:v> 1699</c:v>
                </c:pt>
                <c:pt idx="50">
                  <c:v> 1700</c:v>
                </c:pt>
                <c:pt idx="51">
                  <c:v> 1701</c:v>
                </c:pt>
                <c:pt idx="52">
                  <c:v> 1702</c:v>
                </c:pt>
                <c:pt idx="53">
                  <c:v> 1703</c:v>
                </c:pt>
                <c:pt idx="54">
                  <c:v> 1704</c:v>
                </c:pt>
                <c:pt idx="55">
                  <c:v> 1705</c:v>
                </c:pt>
                <c:pt idx="56">
                  <c:v> 1706</c:v>
                </c:pt>
                <c:pt idx="57">
                  <c:v> 1707</c:v>
                </c:pt>
                <c:pt idx="58">
                  <c:v> 1708</c:v>
                </c:pt>
                <c:pt idx="59">
                  <c:v> 1709</c:v>
                </c:pt>
                <c:pt idx="60">
                  <c:v> 1710</c:v>
                </c:pt>
                <c:pt idx="61">
                  <c:v> 1711</c:v>
                </c:pt>
                <c:pt idx="62">
                  <c:v> 1712</c:v>
                </c:pt>
                <c:pt idx="63">
                  <c:v> 1713</c:v>
                </c:pt>
                <c:pt idx="64">
                  <c:v> 1714</c:v>
                </c:pt>
                <c:pt idx="65">
                  <c:v> 1715</c:v>
                </c:pt>
                <c:pt idx="66">
                  <c:v> 1716</c:v>
                </c:pt>
                <c:pt idx="67">
                  <c:v> 1717</c:v>
                </c:pt>
                <c:pt idx="68">
                  <c:v> 1718</c:v>
                </c:pt>
                <c:pt idx="69">
                  <c:v> 1719</c:v>
                </c:pt>
                <c:pt idx="70">
                  <c:v> 1720</c:v>
                </c:pt>
                <c:pt idx="71">
                  <c:v> 1721</c:v>
                </c:pt>
                <c:pt idx="72">
                  <c:v> 1722</c:v>
                </c:pt>
                <c:pt idx="73">
                  <c:v> 1723</c:v>
                </c:pt>
                <c:pt idx="74">
                  <c:v> 1724</c:v>
                </c:pt>
                <c:pt idx="75">
                  <c:v> 1725</c:v>
                </c:pt>
                <c:pt idx="76">
                  <c:v> 1726</c:v>
                </c:pt>
                <c:pt idx="77">
                  <c:v> 1727</c:v>
                </c:pt>
                <c:pt idx="78">
                  <c:v> 1728</c:v>
                </c:pt>
                <c:pt idx="79">
                  <c:v> 1729</c:v>
                </c:pt>
                <c:pt idx="80">
                  <c:v> 1730</c:v>
                </c:pt>
                <c:pt idx="81">
                  <c:v> 1731</c:v>
                </c:pt>
                <c:pt idx="82">
                  <c:v> 1732</c:v>
                </c:pt>
                <c:pt idx="83">
                  <c:v> 1733</c:v>
                </c:pt>
                <c:pt idx="84">
                  <c:v> 1734</c:v>
                </c:pt>
                <c:pt idx="85">
                  <c:v> 1735</c:v>
                </c:pt>
                <c:pt idx="86">
                  <c:v> 1736</c:v>
                </c:pt>
                <c:pt idx="87">
                  <c:v> 1737</c:v>
                </c:pt>
                <c:pt idx="88">
                  <c:v> 1738</c:v>
                </c:pt>
                <c:pt idx="89">
                  <c:v> 1739</c:v>
                </c:pt>
                <c:pt idx="90">
                  <c:v> 1740</c:v>
                </c:pt>
                <c:pt idx="91">
                  <c:v> 1741</c:v>
                </c:pt>
                <c:pt idx="92">
                  <c:v> 1742</c:v>
                </c:pt>
                <c:pt idx="93">
                  <c:v> 1743</c:v>
                </c:pt>
                <c:pt idx="94">
                  <c:v> 1744</c:v>
                </c:pt>
                <c:pt idx="95">
                  <c:v> 1745</c:v>
                </c:pt>
                <c:pt idx="96">
                  <c:v> 1746</c:v>
                </c:pt>
                <c:pt idx="97">
                  <c:v> 1747</c:v>
                </c:pt>
                <c:pt idx="98">
                  <c:v> 1748</c:v>
                </c:pt>
                <c:pt idx="99">
                  <c:v> 1749</c:v>
                </c:pt>
                <c:pt idx="100">
                  <c:v> 1750</c:v>
                </c:pt>
                <c:pt idx="101">
                  <c:v> 1751</c:v>
                </c:pt>
                <c:pt idx="102">
                  <c:v> 1752</c:v>
                </c:pt>
                <c:pt idx="103">
                  <c:v> 1753</c:v>
                </c:pt>
                <c:pt idx="104">
                  <c:v> 1754</c:v>
                </c:pt>
                <c:pt idx="105">
                  <c:v> 1755</c:v>
                </c:pt>
                <c:pt idx="106">
                  <c:v> 1756</c:v>
                </c:pt>
                <c:pt idx="107">
                  <c:v> 1757</c:v>
                </c:pt>
                <c:pt idx="108">
                  <c:v> 1758</c:v>
                </c:pt>
                <c:pt idx="109">
                  <c:v> 1759</c:v>
                </c:pt>
                <c:pt idx="110">
                  <c:v> 1760</c:v>
                </c:pt>
                <c:pt idx="111">
                  <c:v> 1761</c:v>
                </c:pt>
                <c:pt idx="112">
                  <c:v> 1762</c:v>
                </c:pt>
                <c:pt idx="113">
                  <c:v> 1763</c:v>
                </c:pt>
                <c:pt idx="114">
                  <c:v> 1764</c:v>
                </c:pt>
                <c:pt idx="115">
                  <c:v> 1765</c:v>
                </c:pt>
                <c:pt idx="116">
                  <c:v> 1766</c:v>
                </c:pt>
                <c:pt idx="117">
                  <c:v> 1767</c:v>
                </c:pt>
                <c:pt idx="118">
                  <c:v> 1768</c:v>
                </c:pt>
                <c:pt idx="119">
                  <c:v> 1769</c:v>
                </c:pt>
                <c:pt idx="120">
                  <c:v> 1770</c:v>
                </c:pt>
                <c:pt idx="121">
                  <c:v> 1771</c:v>
                </c:pt>
                <c:pt idx="122">
                  <c:v> 1772</c:v>
                </c:pt>
                <c:pt idx="123">
                  <c:v> 1773</c:v>
                </c:pt>
                <c:pt idx="124">
                  <c:v> 1774</c:v>
                </c:pt>
                <c:pt idx="125">
                  <c:v> 1775</c:v>
                </c:pt>
                <c:pt idx="126">
                  <c:v> 1776</c:v>
                </c:pt>
                <c:pt idx="127">
                  <c:v> 1777</c:v>
                </c:pt>
                <c:pt idx="128">
                  <c:v> 1778</c:v>
                </c:pt>
                <c:pt idx="129">
                  <c:v> 1779</c:v>
                </c:pt>
                <c:pt idx="130">
                  <c:v> 1780</c:v>
                </c:pt>
                <c:pt idx="131">
                  <c:v> 1781</c:v>
                </c:pt>
                <c:pt idx="132">
                  <c:v> 1782</c:v>
                </c:pt>
                <c:pt idx="133">
                  <c:v> 1783</c:v>
                </c:pt>
                <c:pt idx="134">
                  <c:v> 1784</c:v>
                </c:pt>
                <c:pt idx="135">
                  <c:v> 1785</c:v>
                </c:pt>
                <c:pt idx="136">
                  <c:v> 1786</c:v>
                </c:pt>
                <c:pt idx="137">
                  <c:v> 1787</c:v>
                </c:pt>
                <c:pt idx="138">
                  <c:v> 1788</c:v>
                </c:pt>
                <c:pt idx="139">
                  <c:v> 1789</c:v>
                </c:pt>
                <c:pt idx="140">
                  <c:v> 1790</c:v>
                </c:pt>
                <c:pt idx="141">
                  <c:v> 1791</c:v>
                </c:pt>
                <c:pt idx="142">
                  <c:v> 1792</c:v>
                </c:pt>
                <c:pt idx="143">
                  <c:v> 1793</c:v>
                </c:pt>
                <c:pt idx="144">
                  <c:v> 1794</c:v>
                </c:pt>
                <c:pt idx="145">
                  <c:v> 1795</c:v>
                </c:pt>
                <c:pt idx="146">
                  <c:v> 1796</c:v>
                </c:pt>
                <c:pt idx="147">
                  <c:v> 1797</c:v>
                </c:pt>
                <c:pt idx="148">
                  <c:v> 1798</c:v>
                </c:pt>
                <c:pt idx="149">
                  <c:v> 1799</c:v>
                </c:pt>
                <c:pt idx="150">
                  <c:v> 1800</c:v>
                </c:pt>
              </c:strCache>
            </c:strRef>
          </c:cat>
          <c:val>
            <c:numRef>
              <c:f>'Enter Data 1'!$R$1653:$R$1803</c:f>
              <c:numCache>
                <c:formatCode>General</c:formatCode>
                <c:ptCount val="151"/>
              </c:numCache>
            </c:numRef>
          </c:val>
          <c:smooth val="0"/>
          <c:extLst>
            <c:ext xmlns:c16="http://schemas.microsoft.com/office/drawing/2014/chart" uri="{C3380CC4-5D6E-409C-BE32-E72D297353CC}">
              <c16:uniqueId val="{0000000A-5A88-9E40-830C-F8BDF5E1E2DC}"/>
            </c:ext>
          </c:extLst>
        </c:ser>
        <c:ser>
          <c:idx val="10"/>
          <c:order val="10"/>
          <c:spPr>
            <a:ln w="28575" cap="rnd">
              <a:noFill/>
              <a:round/>
            </a:ln>
            <a:effectLst/>
          </c:spPr>
          <c:marker>
            <c:symbol val="circle"/>
            <c:size val="4"/>
            <c:spPr>
              <a:noFill/>
              <a:ln w="3175">
                <a:solidFill>
                  <a:schemeClr val="accent6">
                    <a:lumMod val="75000"/>
                  </a:schemeClr>
                </a:solidFill>
              </a:ln>
              <a:effectLst/>
            </c:spPr>
          </c:marker>
          <c:cat>
            <c:strRef>
              <c:f>'Enter Data 1'!$B$1653:$C$1803</c:f>
              <c:strCache>
                <c:ptCount val="151"/>
                <c:pt idx="0">
                  <c:v> 1650</c:v>
                </c:pt>
                <c:pt idx="1">
                  <c:v> 1651</c:v>
                </c:pt>
                <c:pt idx="2">
                  <c:v> 1652</c:v>
                </c:pt>
                <c:pt idx="3">
                  <c:v> 1653</c:v>
                </c:pt>
                <c:pt idx="4">
                  <c:v> 1654</c:v>
                </c:pt>
                <c:pt idx="5">
                  <c:v> 1655</c:v>
                </c:pt>
                <c:pt idx="6">
                  <c:v> 1656</c:v>
                </c:pt>
                <c:pt idx="7">
                  <c:v> 1657</c:v>
                </c:pt>
                <c:pt idx="8">
                  <c:v> 1658</c:v>
                </c:pt>
                <c:pt idx="9">
                  <c:v> 1659</c:v>
                </c:pt>
                <c:pt idx="10">
                  <c:v> 1660</c:v>
                </c:pt>
                <c:pt idx="11">
                  <c:v> 1661</c:v>
                </c:pt>
                <c:pt idx="12">
                  <c:v> 1662</c:v>
                </c:pt>
                <c:pt idx="13">
                  <c:v> 1663</c:v>
                </c:pt>
                <c:pt idx="14">
                  <c:v> 1664</c:v>
                </c:pt>
                <c:pt idx="15">
                  <c:v> 1665</c:v>
                </c:pt>
                <c:pt idx="16">
                  <c:v> 1666</c:v>
                </c:pt>
                <c:pt idx="17">
                  <c:v> 1667</c:v>
                </c:pt>
                <c:pt idx="18">
                  <c:v> 1668</c:v>
                </c:pt>
                <c:pt idx="19">
                  <c:v> 1669</c:v>
                </c:pt>
                <c:pt idx="20">
                  <c:v> 1670</c:v>
                </c:pt>
                <c:pt idx="21">
                  <c:v> 1671</c:v>
                </c:pt>
                <c:pt idx="22">
                  <c:v> 1672</c:v>
                </c:pt>
                <c:pt idx="23">
                  <c:v> 1673</c:v>
                </c:pt>
                <c:pt idx="24">
                  <c:v> 1674</c:v>
                </c:pt>
                <c:pt idx="25">
                  <c:v> 1675</c:v>
                </c:pt>
                <c:pt idx="26">
                  <c:v> 1676</c:v>
                </c:pt>
                <c:pt idx="27">
                  <c:v> 1677</c:v>
                </c:pt>
                <c:pt idx="28">
                  <c:v> 1678</c:v>
                </c:pt>
                <c:pt idx="29">
                  <c:v> 1679</c:v>
                </c:pt>
                <c:pt idx="30">
                  <c:v> 1680</c:v>
                </c:pt>
                <c:pt idx="31">
                  <c:v> 1681</c:v>
                </c:pt>
                <c:pt idx="32">
                  <c:v> 1682</c:v>
                </c:pt>
                <c:pt idx="33">
                  <c:v> 1683</c:v>
                </c:pt>
                <c:pt idx="34">
                  <c:v> 1684</c:v>
                </c:pt>
                <c:pt idx="35">
                  <c:v> 1685</c:v>
                </c:pt>
                <c:pt idx="36">
                  <c:v> 1686</c:v>
                </c:pt>
                <c:pt idx="37">
                  <c:v> 1687</c:v>
                </c:pt>
                <c:pt idx="38">
                  <c:v> 1688</c:v>
                </c:pt>
                <c:pt idx="39">
                  <c:v> 1689</c:v>
                </c:pt>
                <c:pt idx="40">
                  <c:v> 1690</c:v>
                </c:pt>
                <c:pt idx="41">
                  <c:v> 1691</c:v>
                </c:pt>
                <c:pt idx="42">
                  <c:v> 1692</c:v>
                </c:pt>
                <c:pt idx="43">
                  <c:v> 1693</c:v>
                </c:pt>
                <c:pt idx="44">
                  <c:v> 1694</c:v>
                </c:pt>
                <c:pt idx="45">
                  <c:v> 1695</c:v>
                </c:pt>
                <c:pt idx="46">
                  <c:v> 1696</c:v>
                </c:pt>
                <c:pt idx="47">
                  <c:v> 1697</c:v>
                </c:pt>
                <c:pt idx="48">
                  <c:v> 1698</c:v>
                </c:pt>
                <c:pt idx="49">
                  <c:v> 1699</c:v>
                </c:pt>
                <c:pt idx="50">
                  <c:v> 1700</c:v>
                </c:pt>
                <c:pt idx="51">
                  <c:v> 1701</c:v>
                </c:pt>
                <c:pt idx="52">
                  <c:v> 1702</c:v>
                </c:pt>
                <c:pt idx="53">
                  <c:v> 1703</c:v>
                </c:pt>
                <c:pt idx="54">
                  <c:v> 1704</c:v>
                </c:pt>
                <c:pt idx="55">
                  <c:v> 1705</c:v>
                </c:pt>
                <c:pt idx="56">
                  <c:v> 1706</c:v>
                </c:pt>
                <c:pt idx="57">
                  <c:v> 1707</c:v>
                </c:pt>
                <c:pt idx="58">
                  <c:v> 1708</c:v>
                </c:pt>
                <c:pt idx="59">
                  <c:v> 1709</c:v>
                </c:pt>
                <c:pt idx="60">
                  <c:v> 1710</c:v>
                </c:pt>
                <c:pt idx="61">
                  <c:v> 1711</c:v>
                </c:pt>
                <c:pt idx="62">
                  <c:v> 1712</c:v>
                </c:pt>
                <c:pt idx="63">
                  <c:v> 1713</c:v>
                </c:pt>
                <c:pt idx="64">
                  <c:v> 1714</c:v>
                </c:pt>
                <c:pt idx="65">
                  <c:v> 1715</c:v>
                </c:pt>
                <c:pt idx="66">
                  <c:v> 1716</c:v>
                </c:pt>
                <c:pt idx="67">
                  <c:v> 1717</c:v>
                </c:pt>
                <c:pt idx="68">
                  <c:v> 1718</c:v>
                </c:pt>
                <c:pt idx="69">
                  <c:v> 1719</c:v>
                </c:pt>
                <c:pt idx="70">
                  <c:v> 1720</c:v>
                </c:pt>
                <c:pt idx="71">
                  <c:v> 1721</c:v>
                </c:pt>
                <c:pt idx="72">
                  <c:v> 1722</c:v>
                </c:pt>
                <c:pt idx="73">
                  <c:v> 1723</c:v>
                </c:pt>
                <c:pt idx="74">
                  <c:v> 1724</c:v>
                </c:pt>
                <c:pt idx="75">
                  <c:v> 1725</c:v>
                </c:pt>
                <c:pt idx="76">
                  <c:v> 1726</c:v>
                </c:pt>
                <c:pt idx="77">
                  <c:v> 1727</c:v>
                </c:pt>
                <c:pt idx="78">
                  <c:v> 1728</c:v>
                </c:pt>
                <c:pt idx="79">
                  <c:v> 1729</c:v>
                </c:pt>
                <c:pt idx="80">
                  <c:v> 1730</c:v>
                </c:pt>
                <c:pt idx="81">
                  <c:v> 1731</c:v>
                </c:pt>
                <c:pt idx="82">
                  <c:v> 1732</c:v>
                </c:pt>
                <c:pt idx="83">
                  <c:v> 1733</c:v>
                </c:pt>
                <c:pt idx="84">
                  <c:v> 1734</c:v>
                </c:pt>
                <c:pt idx="85">
                  <c:v> 1735</c:v>
                </c:pt>
                <c:pt idx="86">
                  <c:v> 1736</c:v>
                </c:pt>
                <c:pt idx="87">
                  <c:v> 1737</c:v>
                </c:pt>
                <c:pt idx="88">
                  <c:v> 1738</c:v>
                </c:pt>
                <c:pt idx="89">
                  <c:v> 1739</c:v>
                </c:pt>
                <c:pt idx="90">
                  <c:v> 1740</c:v>
                </c:pt>
                <c:pt idx="91">
                  <c:v> 1741</c:v>
                </c:pt>
                <c:pt idx="92">
                  <c:v> 1742</c:v>
                </c:pt>
                <c:pt idx="93">
                  <c:v> 1743</c:v>
                </c:pt>
                <c:pt idx="94">
                  <c:v> 1744</c:v>
                </c:pt>
                <c:pt idx="95">
                  <c:v> 1745</c:v>
                </c:pt>
                <c:pt idx="96">
                  <c:v> 1746</c:v>
                </c:pt>
                <c:pt idx="97">
                  <c:v> 1747</c:v>
                </c:pt>
                <c:pt idx="98">
                  <c:v> 1748</c:v>
                </c:pt>
                <c:pt idx="99">
                  <c:v> 1749</c:v>
                </c:pt>
                <c:pt idx="100">
                  <c:v> 1750</c:v>
                </c:pt>
                <c:pt idx="101">
                  <c:v> 1751</c:v>
                </c:pt>
                <c:pt idx="102">
                  <c:v> 1752</c:v>
                </c:pt>
                <c:pt idx="103">
                  <c:v> 1753</c:v>
                </c:pt>
                <c:pt idx="104">
                  <c:v> 1754</c:v>
                </c:pt>
                <c:pt idx="105">
                  <c:v> 1755</c:v>
                </c:pt>
                <c:pt idx="106">
                  <c:v> 1756</c:v>
                </c:pt>
                <c:pt idx="107">
                  <c:v> 1757</c:v>
                </c:pt>
                <c:pt idx="108">
                  <c:v> 1758</c:v>
                </c:pt>
                <c:pt idx="109">
                  <c:v> 1759</c:v>
                </c:pt>
                <c:pt idx="110">
                  <c:v> 1760</c:v>
                </c:pt>
                <c:pt idx="111">
                  <c:v> 1761</c:v>
                </c:pt>
                <c:pt idx="112">
                  <c:v> 1762</c:v>
                </c:pt>
                <c:pt idx="113">
                  <c:v> 1763</c:v>
                </c:pt>
                <c:pt idx="114">
                  <c:v> 1764</c:v>
                </c:pt>
                <c:pt idx="115">
                  <c:v> 1765</c:v>
                </c:pt>
                <c:pt idx="116">
                  <c:v> 1766</c:v>
                </c:pt>
                <c:pt idx="117">
                  <c:v> 1767</c:v>
                </c:pt>
                <c:pt idx="118">
                  <c:v> 1768</c:v>
                </c:pt>
                <c:pt idx="119">
                  <c:v> 1769</c:v>
                </c:pt>
                <c:pt idx="120">
                  <c:v> 1770</c:v>
                </c:pt>
                <c:pt idx="121">
                  <c:v> 1771</c:v>
                </c:pt>
                <c:pt idx="122">
                  <c:v> 1772</c:v>
                </c:pt>
                <c:pt idx="123">
                  <c:v> 1773</c:v>
                </c:pt>
                <c:pt idx="124">
                  <c:v> 1774</c:v>
                </c:pt>
                <c:pt idx="125">
                  <c:v> 1775</c:v>
                </c:pt>
                <c:pt idx="126">
                  <c:v> 1776</c:v>
                </c:pt>
                <c:pt idx="127">
                  <c:v> 1777</c:v>
                </c:pt>
                <c:pt idx="128">
                  <c:v> 1778</c:v>
                </c:pt>
                <c:pt idx="129">
                  <c:v> 1779</c:v>
                </c:pt>
                <c:pt idx="130">
                  <c:v> 1780</c:v>
                </c:pt>
                <c:pt idx="131">
                  <c:v> 1781</c:v>
                </c:pt>
                <c:pt idx="132">
                  <c:v> 1782</c:v>
                </c:pt>
                <c:pt idx="133">
                  <c:v> 1783</c:v>
                </c:pt>
                <c:pt idx="134">
                  <c:v> 1784</c:v>
                </c:pt>
                <c:pt idx="135">
                  <c:v> 1785</c:v>
                </c:pt>
                <c:pt idx="136">
                  <c:v> 1786</c:v>
                </c:pt>
                <c:pt idx="137">
                  <c:v> 1787</c:v>
                </c:pt>
                <c:pt idx="138">
                  <c:v> 1788</c:v>
                </c:pt>
                <c:pt idx="139">
                  <c:v> 1789</c:v>
                </c:pt>
                <c:pt idx="140">
                  <c:v> 1790</c:v>
                </c:pt>
                <c:pt idx="141">
                  <c:v> 1791</c:v>
                </c:pt>
                <c:pt idx="142">
                  <c:v> 1792</c:v>
                </c:pt>
                <c:pt idx="143">
                  <c:v> 1793</c:v>
                </c:pt>
                <c:pt idx="144">
                  <c:v> 1794</c:v>
                </c:pt>
                <c:pt idx="145">
                  <c:v> 1795</c:v>
                </c:pt>
                <c:pt idx="146">
                  <c:v> 1796</c:v>
                </c:pt>
                <c:pt idx="147">
                  <c:v> 1797</c:v>
                </c:pt>
                <c:pt idx="148">
                  <c:v> 1798</c:v>
                </c:pt>
                <c:pt idx="149">
                  <c:v> 1799</c:v>
                </c:pt>
                <c:pt idx="150">
                  <c:v> 1800</c:v>
                </c:pt>
              </c:strCache>
            </c:strRef>
          </c:cat>
          <c:val>
            <c:numRef>
              <c:f>'Enter Data 1'!$S$1653:$S$1803</c:f>
              <c:numCache>
                <c:formatCode>General</c:formatCode>
                <c:ptCount val="151"/>
              </c:numCache>
            </c:numRef>
          </c:val>
          <c:smooth val="0"/>
          <c:extLst>
            <c:ext xmlns:c16="http://schemas.microsoft.com/office/drawing/2014/chart" uri="{C3380CC4-5D6E-409C-BE32-E72D297353CC}">
              <c16:uniqueId val="{0000000B-5A88-9E40-830C-F8BDF5E1E2DC}"/>
            </c:ext>
          </c:extLst>
        </c:ser>
        <c:ser>
          <c:idx val="11"/>
          <c:order val="11"/>
          <c:spPr>
            <a:ln w="28575" cap="rnd">
              <a:noFill/>
              <a:round/>
            </a:ln>
            <a:effectLst/>
          </c:spPr>
          <c:marker>
            <c:symbol val="circle"/>
            <c:size val="4"/>
            <c:spPr>
              <a:solidFill>
                <a:schemeClr val="accent6">
                  <a:lumMod val="75000"/>
                </a:schemeClr>
              </a:solidFill>
              <a:ln w="3175">
                <a:solidFill>
                  <a:schemeClr val="accent6">
                    <a:lumMod val="75000"/>
                  </a:schemeClr>
                </a:solidFill>
              </a:ln>
              <a:effectLst/>
            </c:spPr>
          </c:marker>
          <c:cat>
            <c:strRef>
              <c:f>'Enter Data 1'!$B$1653:$C$1803</c:f>
              <c:strCache>
                <c:ptCount val="151"/>
                <c:pt idx="0">
                  <c:v> 1650</c:v>
                </c:pt>
                <c:pt idx="1">
                  <c:v> 1651</c:v>
                </c:pt>
                <c:pt idx="2">
                  <c:v> 1652</c:v>
                </c:pt>
                <c:pt idx="3">
                  <c:v> 1653</c:v>
                </c:pt>
                <c:pt idx="4">
                  <c:v> 1654</c:v>
                </c:pt>
                <c:pt idx="5">
                  <c:v> 1655</c:v>
                </c:pt>
                <c:pt idx="6">
                  <c:v> 1656</c:v>
                </c:pt>
                <c:pt idx="7">
                  <c:v> 1657</c:v>
                </c:pt>
                <c:pt idx="8">
                  <c:v> 1658</c:v>
                </c:pt>
                <c:pt idx="9">
                  <c:v> 1659</c:v>
                </c:pt>
                <c:pt idx="10">
                  <c:v> 1660</c:v>
                </c:pt>
                <c:pt idx="11">
                  <c:v> 1661</c:v>
                </c:pt>
                <c:pt idx="12">
                  <c:v> 1662</c:v>
                </c:pt>
                <c:pt idx="13">
                  <c:v> 1663</c:v>
                </c:pt>
                <c:pt idx="14">
                  <c:v> 1664</c:v>
                </c:pt>
                <c:pt idx="15">
                  <c:v> 1665</c:v>
                </c:pt>
                <c:pt idx="16">
                  <c:v> 1666</c:v>
                </c:pt>
                <c:pt idx="17">
                  <c:v> 1667</c:v>
                </c:pt>
                <c:pt idx="18">
                  <c:v> 1668</c:v>
                </c:pt>
                <c:pt idx="19">
                  <c:v> 1669</c:v>
                </c:pt>
                <c:pt idx="20">
                  <c:v> 1670</c:v>
                </c:pt>
                <c:pt idx="21">
                  <c:v> 1671</c:v>
                </c:pt>
                <c:pt idx="22">
                  <c:v> 1672</c:v>
                </c:pt>
                <c:pt idx="23">
                  <c:v> 1673</c:v>
                </c:pt>
                <c:pt idx="24">
                  <c:v> 1674</c:v>
                </c:pt>
                <c:pt idx="25">
                  <c:v> 1675</c:v>
                </c:pt>
                <c:pt idx="26">
                  <c:v> 1676</c:v>
                </c:pt>
                <c:pt idx="27">
                  <c:v> 1677</c:v>
                </c:pt>
                <c:pt idx="28">
                  <c:v> 1678</c:v>
                </c:pt>
                <c:pt idx="29">
                  <c:v> 1679</c:v>
                </c:pt>
                <c:pt idx="30">
                  <c:v> 1680</c:v>
                </c:pt>
                <c:pt idx="31">
                  <c:v> 1681</c:v>
                </c:pt>
                <c:pt idx="32">
                  <c:v> 1682</c:v>
                </c:pt>
                <c:pt idx="33">
                  <c:v> 1683</c:v>
                </c:pt>
                <c:pt idx="34">
                  <c:v> 1684</c:v>
                </c:pt>
                <c:pt idx="35">
                  <c:v> 1685</c:v>
                </c:pt>
                <c:pt idx="36">
                  <c:v> 1686</c:v>
                </c:pt>
                <c:pt idx="37">
                  <c:v> 1687</c:v>
                </c:pt>
                <c:pt idx="38">
                  <c:v> 1688</c:v>
                </c:pt>
                <c:pt idx="39">
                  <c:v> 1689</c:v>
                </c:pt>
                <c:pt idx="40">
                  <c:v> 1690</c:v>
                </c:pt>
                <c:pt idx="41">
                  <c:v> 1691</c:v>
                </c:pt>
                <c:pt idx="42">
                  <c:v> 1692</c:v>
                </c:pt>
                <c:pt idx="43">
                  <c:v> 1693</c:v>
                </c:pt>
                <c:pt idx="44">
                  <c:v> 1694</c:v>
                </c:pt>
                <c:pt idx="45">
                  <c:v> 1695</c:v>
                </c:pt>
                <c:pt idx="46">
                  <c:v> 1696</c:v>
                </c:pt>
                <c:pt idx="47">
                  <c:v> 1697</c:v>
                </c:pt>
                <c:pt idx="48">
                  <c:v> 1698</c:v>
                </c:pt>
                <c:pt idx="49">
                  <c:v> 1699</c:v>
                </c:pt>
                <c:pt idx="50">
                  <c:v> 1700</c:v>
                </c:pt>
                <c:pt idx="51">
                  <c:v> 1701</c:v>
                </c:pt>
                <c:pt idx="52">
                  <c:v> 1702</c:v>
                </c:pt>
                <c:pt idx="53">
                  <c:v> 1703</c:v>
                </c:pt>
                <c:pt idx="54">
                  <c:v> 1704</c:v>
                </c:pt>
                <c:pt idx="55">
                  <c:v> 1705</c:v>
                </c:pt>
                <c:pt idx="56">
                  <c:v> 1706</c:v>
                </c:pt>
                <c:pt idx="57">
                  <c:v> 1707</c:v>
                </c:pt>
                <c:pt idx="58">
                  <c:v> 1708</c:v>
                </c:pt>
                <c:pt idx="59">
                  <c:v> 1709</c:v>
                </c:pt>
                <c:pt idx="60">
                  <c:v> 1710</c:v>
                </c:pt>
                <c:pt idx="61">
                  <c:v> 1711</c:v>
                </c:pt>
                <c:pt idx="62">
                  <c:v> 1712</c:v>
                </c:pt>
                <c:pt idx="63">
                  <c:v> 1713</c:v>
                </c:pt>
                <c:pt idx="64">
                  <c:v> 1714</c:v>
                </c:pt>
                <c:pt idx="65">
                  <c:v> 1715</c:v>
                </c:pt>
                <c:pt idx="66">
                  <c:v> 1716</c:v>
                </c:pt>
                <c:pt idx="67">
                  <c:v> 1717</c:v>
                </c:pt>
                <c:pt idx="68">
                  <c:v> 1718</c:v>
                </c:pt>
                <c:pt idx="69">
                  <c:v> 1719</c:v>
                </c:pt>
                <c:pt idx="70">
                  <c:v> 1720</c:v>
                </c:pt>
                <c:pt idx="71">
                  <c:v> 1721</c:v>
                </c:pt>
                <c:pt idx="72">
                  <c:v> 1722</c:v>
                </c:pt>
                <c:pt idx="73">
                  <c:v> 1723</c:v>
                </c:pt>
                <c:pt idx="74">
                  <c:v> 1724</c:v>
                </c:pt>
                <c:pt idx="75">
                  <c:v> 1725</c:v>
                </c:pt>
                <c:pt idx="76">
                  <c:v> 1726</c:v>
                </c:pt>
                <c:pt idx="77">
                  <c:v> 1727</c:v>
                </c:pt>
                <c:pt idx="78">
                  <c:v> 1728</c:v>
                </c:pt>
                <c:pt idx="79">
                  <c:v> 1729</c:v>
                </c:pt>
                <c:pt idx="80">
                  <c:v> 1730</c:v>
                </c:pt>
                <c:pt idx="81">
                  <c:v> 1731</c:v>
                </c:pt>
                <c:pt idx="82">
                  <c:v> 1732</c:v>
                </c:pt>
                <c:pt idx="83">
                  <c:v> 1733</c:v>
                </c:pt>
                <c:pt idx="84">
                  <c:v> 1734</c:v>
                </c:pt>
                <c:pt idx="85">
                  <c:v> 1735</c:v>
                </c:pt>
                <c:pt idx="86">
                  <c:v> 1736</c:v>
                </c:pt>
                <c:pt idx="87">
                  <c:v> 1737</c:v>
                </c:pt>
                <c:pt idx="88">
                  <c:v> 1738</c:v>
                </c:pt>
                <c:pt idx="89">
                  <c:v> 1739</c:v>
                </c:pt>
                <c:pt idx="90">
                  <c:v> 1740</c:v>
                </c:pt>
                <c:pt idx="91">
                  <c:v> 1741</c:v>
                </c:pt>
                <c:pt idx="92">
                  <c:v> 1742</c:v>
                </c:pt>
                <c:pt idx="93">
                  <c:v> 1743</c:v>
                </c:pt>
                <c:pt idx="94">
                  <c:v> 1744</c:v>
                </c:pt>
                <c:pt idx="95">
                  <c:v> 1745</c:v>
                </c:pt>
                <c:pt idx="96">
                  <c:v> 1746</c:v>
                </c:pt>
                <c:pt idx="97">
                  <c:v> 1747</c:v>
                </c:pt>
                <c:pt idx="98">
                  <c:v> 1748</c:v>
                </c:pt>
                <c:pt idx="99">
                  <c:v> 1749</c:v>
                </c:pt>
                <c:pt idx="100">
                  <c:v> 1750</c:v>
                </c:pt>
                <c:pt idx="101">
                  <c:v> 1751</c:v>
                </c:pt>
                <c:pt idx="102">
                  <c:v> 1752</c:v>
                </c:pt>
                <c:pt idx="103">
                  <c:v> 1753</c:v>
                </c:pt>
                <c:pt idx="104">
                  <c:v> 1754</c:v>
                </c:pt>
                <c:pt idx="105">
                  <c:v> 1755</c:v>
                </c:pt>
                <c:pt idx="106">
                  <c:v> 1756</c:v>
                </c:pt>
                <c:pt idx="107">
                  <c:v> 1757</c:v>
                </c:pt>
                <c:pt idx="108">
                  <c:v> 1758</c:v>
                </c:pt>
                <c:pt idx="109">
                  <c:v> 1759</c:v>
                </c:pt>
                <c:pt idx="110">
                  <c:v> 1760</c:v>
                </c:pt>
                <c:pt idx="111">
                  <c:v> 1761</c:v>
                </c:pt>
                <c:pt idx="112">
                  <c:v> 1762</c:v>
                </c:pt>
                <c:pt idx="113">
                  <c:v> 1763</c:v>
                </c:pt>
                <c:pt idx="114">
                  <c:v> 1764</c:v>
                </c:pt>
                <c:pt idx="115">
                  <c:v> 1765</c:v>
                </c:pt>
                <c:pt idx="116">
                  <c:v> 1766</c:v>
                </c:pt>
                <c:pt idx="117">
                  <c:v> 1767</c:v>
                </c:pt>
                <c:pt idx="118">
                  <c:v> 1768</c:v>
                </c:pt>
                <c:pt idx="119">
                  <c:v> 1769</c:v>
                </c:pt>
                <c:pt idx="120">
                  <c:v> 1770</c:v>
                </c:pt>
                <c:pt idx="121">
                  <c:v> 1771</c:v>
                </c:pt>
                <c:pt idx="122">
                  <c:v> 1772</c:v>
                </c:pt>
                <c:pt idx="123">
                  <c:v> 1773</c:v>
                </c:pt>
                <c:pt idx="124">
                  <c:v> 1774</c:v>
                </c:pt>
                <c:pt idx="125">
                  <c:v> 1775</c:v>
                </c:pt>
                <c:pt idx="126">
                  <c:v> 1776</c:v>
                </c:pt>
                <c:pt idx="127">
                  <c:v> 1777</c:v>
                </c:pt>
                <c:pt idx="128">
                  <c:v> 1778</c:v>
                </c:pt>
                <c:pt idx="129">
                  <c:v> 1779</c:v>
                </c:pt>
                <c:pt idx="130">
                  <c:v> 1780</c:v>
                </c:pt>
                <c:pt idx="131">
                  <c:v> 1781</c:v>
                </c:pt>
                <c:pt idx="132">
                  <c:v> 1782</c:v>
                </c:pt>
                <c:pt idx="133">
                  <c:v> 1783</c:v>
                </c:pt>
                <c:pt idx="134">
                  <c:v> 1784</c:v>
                </c:pt>
                <c:pt idx="135">
                  <c:v> 1785</c:v>
                </c:pt>
                <c:pt idx="136">
                  <c:v> 1786</c:v>
                </c:pt>
                <c:pt idx="137">
                  <c:v> 1787</c:v>
                </c:pt>
                <c:pt idx="138">
                  <c:v> 1788</c:v>
                </c:pt>
                <c:pt idx="139">
                  <c:v> 1789</c:v>
                </c:pt>
                <c:pt idx="140">
                  <c:v> 1790</c:v>
                </c:pt>
                <c:pt idx="141">
                  <c:v> 1791</c:v>
                </c:pt>
                <c:pt idx="142">
                  <c:v> 1792</c:v>
                </c:pt>
                <c:pt idx="143">
                  <c:v> 1793</c:v>
                </c:pt>
                <c:pt idx="144">
                  <c:v> 1794</c:v>
                </c:pt>
                <c:pt idx="145">
                  <c:v> 1795</c:v>
                </c:pt>
                <c:pt idx="146">
                  <c:v> 1796</c:v>
                </c:pt>
                <c:pt idx="147">
                  <c:v> 1797</c:v>
                </c:pt>
                <c:pt idx="148">
                  <c:v> 1798</c:v>
                </c:pt>
                <c:pt idx="149">
                  <c:v> 1799</c:v>
                </c:pt>
                <c:pt idx="150">
                  <c:v> 1800</c:v>
                </c:pt>
              </c:strCache>
            </c:strRef>
          </c:cat>
          <c:val>
            <c:numRef>
              <c:f>'Enter Data 1'!$T$1653:$T$1803</c:f>
              <c:numCache>
                <c:formatCode>General</c:formatCode>
                <c:ptCount val="151"/>
              </c:numCache>
            </c:numRef>
          </c:val>
          <c:smooth val="0"/>
          <c:extLst>
            <c:ext xmlns:c16="http://schemas.microsoft.com/office/drawing/2014/chart" uri="{C3380CC4-5D6E-409C-BE32-E72D297353CC}">
              <c16:uniqueId val="{0000000C-5A88-9E40-830C-F8BDF5E1E2DC}"/>
            </c:ext>
          </c:extLst>
        </c:ser>
        <c:ser>
          <c:idx val="12"/>
          <c:order val="12"/>
          <c:spPr>
            <a:ln w="28575" cap="rnd">
              <a:noFill/>
              <a:round/>
            </a:ln>
            <a:effectLst/>
          </c:spPr>
          <c:marker>
            <c:symbol val="circle"/>
            <c:size val="4"/>
            <c:spPr>
              <a:noFill/>
              <a:ln w="3175">
                <a:solidFill>
                  <a:schemeClr val="accent6">
                    <a:lumMod val="75000"/>
                  </a:schemeClr>
                </a:solidFill>
              </a:ln>
              <a:effectLst/>
            </c:spPr>
          </c:marker>
          <c:cat>
            <c:strRef>
              <c:f>'Enter Data 1'!$B$1653:$C$1803</c:f>
              <c:strCache>
                <c:ptCount val="151"/>
                <c:pt idx="0">
                  <c:v> 1650</c:v>
                </c:pt>
                <c:pt idx="1">
                  <c:v> 1651</c:v>
                </c:pt>
                <c:pt idx="2">
                  <c:v> 1652</c:v>
                </c:pt>
                <c:pt idx="3">
                  <c:v> 1653</c:v>
                </c:pt>
                <c:pt idx="4">
                  <c:v> 1654</c:v>
                </c:pt>
                <c:pt idx="5">
                  <c:v> 1655</c:v>
                </c:pt>
                <c:pt idx="6">
                  <c:v> 1656</c:v>
                </c:pt>
                <c:pt idx="7">
                  <c:v> 1657</c:v>
                </c:pt>
                <c:pt idx="8">
                  <c:v> 1658</c:v>
                </c:pt>
                <c:pt idx="9">
                  <c:v> 1659</c:v>
                </c:pt>
                <c:pt idx="10">
                  <c:v> 1660</c:v>
                </c:pt>
                <c:pt idx="11">
                  <c:v> 1661</c:v>
                </c:pt>
                <c:pt idx="12">
                  <c:v> 1662</c:v>
                </c:pt>
                <c:pt idx="13">
                  <c:v> 1663</c:v>
                </c:pt>
                <c:pt idx="14">
                  <c:v> 1664</c:v>
                </c:pt>
                <c:pt idx="15">
                  <c:v> 1665</c:v>
                </c:pt>
                <c:pt idx="16">
                  <c:v> 1666</c:v>
                </c:pt>
                <c:pt idx="17">
                  <c:v> 1667</c:v>
                </c:pt>
                <c:pt idx="18">
                  <c:v> 1668</c:v>
                </c:pt>
                <c:pt idx="19">
                  <c:v> 1669</c:v>
                </c:pt>
                <c:pt idx="20">
                  <c:v> 1670</c:v>
                </c:pt>
                <c:pt idx="21">
                  <c:v> 1671</c:v>
                </c:pt>
                <c:pt idx="22">
                  <c:v> 1672</c:v>
                </c:pt>
                <c:pt idx="23">
                  <c:v> 1673</c:v>
                </c:pt>
                <c:pt idx="24">
                  <c:v> 1674</c:v>
                </c:pt>
                <c:pt idx="25">
                  <c:v> 1675</c:v>
                </c:pt>
                <c:pt idx="26">
                  <c:v> 1676</c:v>
                </c:pt>
                <c:pt idx="27">
                  <c:v> 1677</c:v>
                </c:pt>
                <c:pt idx="28">
                  <c:v> 1678</c:v>
                </c:pt>
                <c:pt idx="29">
                  <c:v> 1679</c:v>
                </c:pt>
                <c:pt idx="30">
                  <c:v> 1680</c:v>
                </c:pt>
                <c:pt idx="31">
                  <c:v> 1681</c:v>
                </c:pt>
                <c:pt idx="32">
                  <c:v> 1682</c:v>
                </c:pt>
                <c:pt idx="33">
                  <c:v> 1683</c:v>
                </c:pt>
                <c:pt idx="34">
                  <c:v> 1684</c:v>
                </c:pt>
                <c:pt idx="35">
                  <c:v> 1685</c:v>
                </c:pt>
                <c:pt idx="36">
                  <c:v> 1686</c:v>
                </c:pt>
                <c:pt idx="37">
                  <c:v> 1687</c:v>
                </c:pt>
                <c:pt idx="38">
                  <c:v> 1688</c:v>
                </c:pt>
                <c:pt idx="39">
                  <c:v> 1689</c:v>
                </c:pt>
                <c:pt idx="40">
                  <c:v> 1690</c:v>
                </c:pt>
                <c:pt idx="41">
                  <c:v> 1691</c:v>
                </c:pt>
                <c:pt idx="42">
                  <c:v> 1692</c:v>
                </c:pt>
                <c:pt idx="43">
                  <c:v> 1693</c:v>
                </c:pt>
                <c:pt idx="44">
                  <c:v> 1694</c:v>
                </c:pt>
                <c:pt idx="45">
                  <c:v> 1695</c:v>
                </c:pt>
                <c:pt idx="46">
                  <c:v> 1696</c:v>
                </c:pt>
                <c:pt idx="47">
                  <c:v> 1697</c:v>
                </c:pt>
                <c:pt idx="48">
                  <c:v> 1698</c:v>
                </c:pt>
                <c:pt idx="49">
                  <c:v> 1699</c:v>
                </c:pt>
                <c:pt idx="50">
                  <c:v> 1700</c:v>
                </c:pt>
                <c:pt idx="51">
                  <c:v> 1701</c:v>
                </c:pt>
                <c:pt idx="52">
                  <c:v> 1702</c:v>
                </c:pt>
                <c:pt idx="53">
                  <c:v> 1703</c:v>
                </c:pt>
                <c:pt idx="54">
                  <c:v> 1704</c:v>
                </c:pt>
                <c:pt idx="55">
                  <c:v> 1705</c:v>
                </c:pt>
                <c:pt idx="56">
                  <c:v> 1706</c:v>
                </c:pt>
                <c:pt idx="57">
                  <c:v> 1707</c:v>
                </c:pt>
                <c:pt idx="58">
                  <c:v> 1708</c:v>
                </c:pt>
                <c:pt idx="59">
                  <c:v> 1709</c:v>
                </c:pt>
                <c:pt idx="60">
                  <c:v> 1710</c:v>
                </c:pt>
                <c:pt idx="61">
                  <c:v> 1711</c:v>
                </c:pt>
                <c:pt idx="62">
                  <c:v> 1712</c:v>
                </c:pt>
                <c:pt idx="63">
                  <c:v> 1713</c:v>
                </c:pt>
                <c:pt idx="64">
                  <c:v> 1714</c:v>
                </c:pt>
                <c:pt idx="65">
                  <c:v> 1715</c:v>
                </c:pt>
                <c:pt idx="66">
                  <c:v> 1716</c:v>
                </c:pt>
                <c:pt idx="67">
                  <c:v> 1717</c:v>
                </c:pt>
                <c:pt idx="68">
                  <c:v> 1718</c:v>
                </c:pt>
                <c:pt idx="69">
                  <c:v> 1719</c:v>
                </c:pt>
                <c:pt idx="70">
                  <c:v> 1720</c:v>
                </c:pt>
                <c:pt idx="71">
                  <c:v> 1721</c:v>
                </c:pt>
                <c:pt idx="72">
                  <c:v> 1722</c:v>
                </c:pt>
                <c:pt idx="73">
                  <c:v> 1723</c:v>
                </c:pt>
                <c:pt idx="74">
                  <c:v> 1724</c:v>
                </c:pt>
                <c:pt idx="75">
                  <c:v> 1725</c:v>
                </c:pt>
                <c:pt idx="76">
                  <c:v> 1726</c:v>
                </c:pt>
                <c:pt idx="77">
                  <c:v> 1727</c:v>
                </c:pt>
                <c:pt idx="78">
                  <c:v> 1728</c:v>
                </c:pt>
                <c:pt idx="79">
                  <c:v> 1729</c:v>
                </c:pt>
                <c:pt idx="80">
                  <c:v> 1730</c:v>
                </c:pt>
                <c:pt idx="81">
                  <c:v> 1731</c:v>
                </c:pt>
                <c:pt idx="82">
                  <c:v> 1732</c:v>
                </c:pt>
                <c:pt idx="83">
                  <c:v> 1733</c:v>
                </c:pt>
                <c:pt idx="84">
                  <c:v> 1734</c:v>
                </c:pt>
                <c:pt idx="85">
                  <c:v> 1735</c:v>
                </c:pt>
                <c:pt idx="86">
                  <c:v> 1736</c:v>
                </c:pt>
                <c:pt idx="87">
                  <c:v> 1737</c:v>
                </c:pt>
                <c:pt idx="88">
                  <c:v> 1738</c:v>
                </c:pt>
                <c:pt idx="89">
                  <c:v> 1739</c:v>
                </c:pt>
                <c:pt idx="90">
                  <c:v> 1740</c:v>
                </c:pt>
                <c:pt idx="91">
                  <c:v> 1741</c:v>
                </c:pt>
                <c:pt idx="92">
                  <c:v> 1742</c:v>
                </c:pt>
                <c:pt idx="93">
                  <c:v> 1743</c:v>
                </c:pt>
                <c:pt idx="94">
                  <c:v> 1744</c:v>
                </c:pt>
                <c:pt idx="95">
                  <c:v> 1745</c:v>
                </c:pt>
                <c:pt idx="96">
                  <c:v> 1746</c:v>
                </c:pt>
                <c:pt idx="97">
                  <c:v> 1747</c:v>
                </c:pt>
                <c:pt idx="98">
                  <c:v> 1748</c:v>
                </c:pt>
                <c:pt idx="99">
                  <c:v> 1749</c:v>
                </c:pt>
                <c:pt idx="100">
                  <c:v> 1750</c:v>
                </c:pt>
                <c:pt idx="101">
                  <c:v> 1751</c:v>
                </c:pt>
                <c:pt idx="102">
                  <c:v> 1752</c:v>
                </c:pt>
                <c:pt idx="103">
                  <c:v> 1753</c:v>
                </c:pt>
                <c:pt idx="104">
                  <c:v> 1754</c:v>
                </c:pt>
                <c:pt idx="105">
                  <c:v> 1755</c:v>
                </c:pt>
                <c:pt idx="106">
                  <c:v> 1756</c:v>
                </c:pt>
                <c:pt idx="107">
                  <c:v> 1757</c:v>
                </c:pt>
                <c:pt idx="108">
                  <c:v> 1758</c:v>
                </c:pt>
                <c:pt idx="109">
                  <c:v> 1759</c:v>
                </c:pt>
                <c:pt idx="110">
                  <c:v> 1760</c:v>
                </c:pt>
                <c:pt idx="111">
                  <c:v> 1761</c:v>
                </c:pt>
                <c:pt idx="112">
                  <c:v> 1762</c:v>
                </c:pt>
                <c:pt idx="113">
                  <c:v> 1763</c:v>
                </c:pt>
                <c:pt idx="114">
                  <c:v> 1764</c:v>
                </c:pt>
                <c:pt idx="115">
                  <c:v> 1765</c:v>
                </c:pt>
                <c:pt idx="116">
                  <c:v> 1766</c:v>
                </c:pt>
                <c:pt idx="117">
                  <c:v> 1767</c:v>
                </c:pt>
                <c:pt idx="118">
                  <c:v> 1768</c:v>
                </c:pt>
                <c:pt idx="119">
                  <c:v> 1769</c:v>
                </c:pt>
                <c:pt idx="120">
                  <c:v> 1770</c:v>
                </c:pt>
                <c:pt idx="121">
                  <c:v> 1771</c:v>
                </c:pt>
                <c:pt idx="122">
                  <c:v> 1772</c:v>
                </c:pt>
                <c:pt idx="123">
                  <c:v> 1773</c:v>
                </c:pt>
                <c:pt idx="124">
                  <c:v> 1774</c:v>
                </c:pt>
                <c:pt idx="125">
                  <c:v> 1775</c:v>
                </c:pt>
                <c:pt idx="126">
                  <c:v> 1776</c:v>
                </c:pt>
                <c:pt idx="127">
                  <c:v> 1777</c:v>
                </c:pt>
                <c:pt idx="128">
                  <c:v> 1778</c:v>
                </c:pt>
                <c:pt idx="129">
                  <c:v> 1779</c:v>
                </c:pt>
                <c:pt idx="130">
                  <c:v> 1780</c:v>
                </c:pt>
                <c:pt idx="131">
                  <c:v> 1781</c:v>
                </c:pt>
                <c:pt idx="132">
                  <c:v> 1782</c:v>
                </c:pt>
                <c:pt idx="133">
                  <c:v> 1783</c:v>
                </c:pt>
                <c:pt idx="134">
                  <c:v> 1784</c:v>
                </c:pt>
                <c:pt idx="135">
                  <c:v> 1785</c:v>
                </c:pt>
                <c:pt idx="136">
                  <c:v> 1786</c:v>
                </c:pt>
                <c:pt idx="137">
                  <c:v> 1787</c:v>
                </c:pt>
                <c:pt idx="138">
                  <c:v> 1788</c:v>
                </c:pt>
                <c:pt idx="139">
                  <c:v> 1789</c:v>
                </c:pt>
                <c:pt idx="140">
                  <c:v> 1790</c:v>
                </c:pt>
                <c:pt idx="141">
                  <c:v> 1791</c:v>
                </c:pt>
                <c:pt idx="142">
                  <c:v> 1792</c:v>
                </c:pt>
                <c:pt idx="143">
                  <c:v> 1793</c:v>
                </c:pt>
                <c:pt idx="144">
                  <c:v> 1794</c:v>
                </c:pt>
                <c:pt idx="145">
                  <c:v> 1795</c:v>
                </c:pt>
                <c:pt idx="146">
                  <c:v> 1796</c:v>
                </c:pt>
                <c:pt idx="147">
                  <c:v> 1797</c:v>
                </c:pt>
                <c:pt idx="148">
                  <c:v> 1798</c:v>
                </c:pt>
                <c:pt idx="149">
                  <c:v> 1799</c:v>
                </c:pt>
                <c:pt idx="150">
                  <c:v> 1800</c:v>
                </c:pt>
              </c:strCache>
            </c:strRef>
          </c:cat>
          <c:val>
            <c:numRef>
              <c:f>'Enter Data 1'!$U$1653:$U$1803</c:f>
              <c:numCache>
                <c:formatCode>General</c:formatCode>
                <c:ptCount val="151"/>
              </c:numCache>
            </c:numRef>
          </c:val>
          <c:smooth val="0"/>
          <c:extLst>
            <c:ext xmlns:c16="http://schemas.microsoft.com/office/drawing/2014/chart" uri="{C3380CC4-5D6E-409C-BE32-E72D297353CC}">
              <c16:uniqueId val="{0000000D-5A88-9E40-830C-F8BDF5E1E2DC}"/>
            </c:ext>
          </c:extLst>
        </c:ser>
        <c:ser>
          <c:idx val="13"/>
          <c:order val="13"/>
          <c:spPr>
            <a:ln w="28575" cap="rnd">
              <a:noFill/>
              <a:round/>
            </a:ln>
            <a:effectLst/>
          </c:spPr>
          <c:marker>
            <c:symbol val="circle"/>
            <c:size val="4"/>
            <c:spPr>
              <a:solidFill>
                <a:schemeClr val="accent6">
                  <a:lumMod val="75000"/>
                </a:schemeClr>
              </a:solidFill>
              <a:ln w="3175">
                <a:solidFill>
                  <a:schemeClr val="accent6">
                    <a:lumMod val="75000"/>
                  </a:schemeClr>
                </a:solidFill>
              </a:ln>
              <a:effectLst/>
            </c:spPr>
          </c:marker>
          <c:cat>
            <c:strRef>
              <c:f>'Enter Data 1'!$B$1653:$C$1803</c:f>
              <c:strCache>
                <c:ptCount val="151"/>
                <c:pt idx="0">
                  <c:v> 1650</c:v>
                </c:pt>
                <c:pt idx="1">
                  <c:v> 1651</c:v>
                </c:pt>
                <c:pt idx="2">
                  <c:v> 1652</c:v>
                </c:pt>
                <c:pt idx="3">
                  <c:v> 1653</c:v>
                </c:pt>
                <c:pt idx="4">
                  <c:v> 1654</c:v>
                </c:pt>
                <c:pt idx="5">
                  <c:v> 1655</c:v>
                </c:pt>
                <c:pt idx="6">
                  <c:v> 1656</c:v>
                </c:pt>
                <c:pt idx="7">
                  <c:v> 1657</c:v>
                </c:pt>
                <c:pt idx="8">
                  <c:v> 1658</c:v>
                </c:pt>
                <c:pt idx="9">
                  <c:v> 1659</c:v>
                </c:pt>
                <c:pt idx="10">
                  <c:v> 1660</c:v>
                </c:pt>
                <c:pt idx="11">
                  <c:v> 1661</c:v>
                </c:pt>
                <c:pt idx="12">
                  <c:v> 1662</c:v>
                </c:pt>
                <c:pt idx="13">
                  <c:v> 1663</c:v>
                </c:pt>
                <c:pt idx="14">
                  <c:v> 1664</c:v>
                </c:pt>
                <c:pt idx="15">
                  <c:v> 1665</c:v>
                </c:pt>
                <c:pt idx="16">
                  <c:v> 1666</c:v>
                </c:pt>
                <c:pt idx="17">
                  <c:v> 1667</c:v>
                </c:pt>
                <c:pt idx="18">
                  <c:v> 1668</c:v>
                </c:pt>
                <c:pt idx="19">
                  <c:v> 1669</c:v>
                </c:pt>
                <c:pt idx="20">
                  <c:v> 1670</c:v>
                </c:pt>
                <c:pt idx="21">
                  <c:v> 1671</c:v>
                </c:pt>
                <c:pt idx="22">
                  <c:v> 1672</c:v>
                </c:pt>
                <c:pt idx="23">
                  <c:v> 1673</c:v>
                </c:pt>
                <c:pt idx="24">
                  <c:v> 1674</c:v>
                </c:pt>
                <c:pt idx="25">
                  <c:v> 1675</c:v>
                </c:pt>
                <c:pt idx="26">
                  <c:v> 1676</c:v>
                </c:pt>
                <c:pt idx="27">
                  <c:v> 1677</c:v>
                </c:pt>
                <c:pt idx="28">
                  <c:v> 1678</c:v>
                </c:pt>
                <c:pt idx="29">
                  <c:v> 1679</c:v>
                </c:pt>
                <c:pt idx="30">
                  <c:v> 1680</c:v>
                </c:pt>
                <c:pt idx="31">
                  <c:v> 1681</c:v>
                </c:pt>
                <c:pt idx="32">
                  <c:v> 1682</c:v>
                </c:pt>
                <c:pt idx="33">
                  <c:v> 1683</c:v>
                </c:pt>
                <c:pt idx="34">
                  <c:v> 1684</c:v>
                </c:pt>
                <c:pt idx="35">
                  <c:v> 1685</c:v>
                </c:pt>
                <c:pt idx="36">
                  <c:v> 1686</c:v>
                </c:pt>
                <c:pt idx="37">
                  <c:v> 1687</c:v>
                </c:pt>
                <c:pt idx="38">
                  <c:v> 1688</c:v>
                </c:pt>
                <c:pt idx="39">
                  <c:v> 1689</c:v>
                </c:pt>
                <c:pt idx="40">
                  <c:v> 1690</c:v>
                </c:pt>
                <c:pt idx="41">
                  <c:v> 1691</c:v>
                </c:pt>
                <c:pt idx="42">
                  <c:v> 1692</c:v>
                </c:pt>
                <c:pt idx="43">
                  <c:v> 1693</c:v>
                </c:pt>
                <c:pt idx="44">
                  <c:v> 1694</c:v>
                </c:pt>
                <c:pt idx="45">
                  <c:v> 1695</c:v>
                </c:pt>
                <c:pt idx="46">
                  <c:v> 1696</c:v>
                </c:pt>
                <c:pt idx="47">
                  <c:v> 1697</c:v>
                </c:pt>
                <c:pt idx="48">
                  <c:v> 1698</c:v>
                </c:pt>
                <c:pt idx="49">
                  <c:v> 1699</c:v>
                </c:pt>
                <c:pt idx="50">
                  <c:v> 1700</c:v>
                </c:pt>
                <c:pt idx="51">
                  <c:v> 1701</c:v>
                </c:pt>
                <c:pt idx="52">
                  <c:v> 1702</c:v>
                </c:pt>
                <c:pt idx="53">
                  <c:v> 1703</c:v>
                </c:pt>
                <c:pt idx="54">
                  <c:v> 1704</c:v>
                </c:pt>
                <c:pt idx="55">
                  <c:v> 1705</c:v>
                </c:pt>
                <c:pt idx="56">
                  <c:v> 1706</c:v>
                </c:pt>
                <c:pt idx="57">
                  <c:v> 1707</c:v>
                </c:pt>
                <c:pt idx="58">
                  <c:v> 1708</c:v>
                </c:pt>
                <c:pt idx="59">
                  <c:v> 1709</c:v>
                </c:pt>
                <c:pt idx="60">
                  <c:v> 1710</c:v>
                </c:pt>
                <c:pt idx="61">
                  <c:v> 1711</c:v>
                </c:pt>
                <c:pt idx="62">
                  <c:v> 1712</c:v>
                </c:pt>
                <c:pt idx="63">
                  <c:v> 1713</c:v>
                </c:pt>
                <c:pt idx="64">
                  <c:v> 1714</c:v>
                </c:pt>
                <c:pt idx="65">
                  <c:v> 1715</c:v>
                </c:pt>
                <c:pt idx="66">
                  <c:v> 1716</c:v>
                </c:pt>
                <c:pt idx="67">
                  <c:v> 1717</c:v>
                </c:pt>
                <c:pt idx="68">
                  <c:v> 1718</c:v>
                </c:pt>
                <c:pt idx="69">
                  <c:v> 1719</c:v>
                </c:pt>
                <c:pt idx="70">
                  <c:v> 1720</c:v>
                </c:pt>
                <c:pt idx="71">
                  <c:v> 1721</c:v>
                </c:pt>
                <c:pt idx="72">
                  <c:v> 1722</c:v>
                </c:pt>
                <c:pt idx="73">
                  <c:v> 1723</c:v>
                </c:pt>
                <c:pt idx="74">
                  <c:v> 1724</c:v>
                </c:pt>
                <c:pt idx="75">
                  <c:v> 1725</c:v>
                </c:pt>
                <c:pt idx="76">
                  <c:v> 1726</c:v>
                </c:pt>
                <c:pt idx="77">
                  <c:v> 1727</c:v>
                </c:pt>
                <c:pt idx="78">
                  <c:v> 1728</c:v>
                </c:pt>
                <c:pt idx="79">
                  <c:v> 1729</c:v>
                </c:pt>
                <c:pt idx="80">
                  <c:v> 1730</c:v>
                </c:pt>
                <c:pt idx="81">
                  <c:v> 1731</c:v>
                </c:pt>
                <c:pt idx="82">
                  <c:v> 1732</c:v>
                </c:pt>
                <c:pt idx="83">
                  <c:v> 1733</c:v>
                </c:pt>
                <c:pt idx="84">
                  <c:v> 1734</c:v>
                </c:pt>
                <c:pt idx="85">
                  <c:v> 1735</c:v>
                </c:pt>
                <c:pt idx="86">
                  <c:v> 1736</c:v>
                </c:pt>
                <c:pt idx="87">
                  <c:v> 1737</c:v>
                </c:pt>
                <c:pt idx="88">
                  <c:v> 1738</c:v>
                </c:pt>
                <c:pt idx="89">
                  <c:v> 1739</c:v>
                </c:pt>
                <c:pt idx="90">
                  <c:v> 1740</c:v>
                </c:pt>
                <c:pt idx="91">
                  <c:v> 1741</c:v>
                </c:pt>
                <c:pt idx="92">
                  <c:v> 1742</c:v>
                </c:pt>
                <c:pt idx="93">
                  <c:v> 1743</c:v>
                </c:pt>
                <c:pt idx="94">
                  <c:v> 1744</c:v>
                </c:pt>
                <c:pt idx="95">
                  <c:v> 1745</c:v>
                </c:pt>
                <c:pt idx="96">
                  <c:v> 1746</c:v>
                </c:pt>
                <c:pt idx="97">
                  <c:v> 1747</c:v>
                </c:pt>
                <c:pt idx="98">
                  <c:v> 1748</c:v>
                </c:pt>
                <c:pt idx="99">
                  <c:v> 1749</c:v>
                </c:pt>
                <c:pt idx="100">
                  <c:v> 1750</c:v>
                </c:pt>
                <c:pt idx="101">
                  <c:v> 1751</c:v>
                </c:pt>
                <c:pt idx="102">
                  <c:v> 1752</c:v>
                </c:pt>
                <c:pt idx="103">
                  <c:v> 1753</c:v>
                </c:pt>
                <c:pt idx="104">
                  <c:v> 1754</c:v>
                </c:pt>
                <c:pt idx="105">
                  <c:v> 1755</c:v>
                </c:pt>
                <c:pt idx="106">
                  <c:v> 1756</c:v>
                </c:pt>
                <c:pt idx="107">
                  <c:v> 1757</c:v>
                </c:pt>
                <c:pt idx="108">
                  <c:v> 1758</c:v>
                </c:pt>
                <c:pt idx="109">
                  <c:v> 1759</c:v>
                </c:pt>
                <c:pt idx="110">
                  <c:v> 1760</c:v>
                </c:pt>
                <c:pt idx="111">
                  <c:v> 1761</c:v>
                </c:pt>
                <c:pt idx="112">
                  <c:v> 1762</c:v>
                </c:pt>
                <c:pt idx="113">
                  <c:v> 1763</c:v>
                </c:pt>
                <c:pt idx="114">
                  <c:v> 1764</c:v>
                </c:pt>
                <c:pt idx="115">
                  <c:v> 1765</c:v>
                </c:pt>
                <c:pt idx="116">
                  <c:v> 1766</c:v>
                </c:pt>
                <c:pt idx="117">
                  <c:v> 1767</c:v>
                </c:pt>
                <c:pt idx="118">
                  <c:v> 1768</c:v>
                </c:pt>
                <c:pt idx="119">
                  <c:v> 1769</c:v>
                </c:pt>
                <c:pt idx="120">
                  <c:v> 1770</c:v>
                </c:pt>
                <c:pt idx="121">
                  <c:v> 1771</c:v>
                </c:pt>
                <c:pt idx="122">
                  <c:v> 1772</c:v>
                </c:pt>
                <c:pt idx="123">
                  <c:v> 1773</c:v>
                </c:pt>
                <c:pt idx="124">
                  <c:v> 1774</c:v>
                </c:pt>
                <c:pt idx="125">
                  <c:v> 1775</c:v>
                </c:pt>
                <c:pt idx="126">
                  <c:v> 1776</c:v>
                </c:pt>
                <c:pt idx="127">
                  <c:v> 1777</c:v>
                </c:pt>
                <c:pt idx="128">
                  <c:v> 1778</c:v>
                </c:pt>
                <c:pt idx="129">
                  <c:v> 1779</c:v>
                </c:pt>
                <c:pt idx="130">
                  <c:v> 1780</c:v>
                </c:pt>
                <c:pt idx="131">
                  <c:v> 1781</c:v>
                </c:pt>
                <c:pt idx="132">
                  <c:v> 1782</c:v>
                </c:pt>
                <c:pt idx="133">
                  <c:v> 1783</c:v>
                </c:pt>
                <c:pt idx="134">
                  <c:v> 1784</c:v>
                </c:pt>
                <c:pt idx="135">
                  <c:v> 1785</c:v>
                </c:pt>
                <c:pt idx="136">
                  <c:v> 1786</c:v>
                </c:pt>
                <c:pt idx="137">
                  <c:v> 1787</c:v>
                </c:pt>
                <c:pt idx="138">
                  <c:v> 1788</c:v>
                </c:pt>
                <c:pt idx="139">
                  <c:v> 1789</c:v>
                </c:pt>
                <c:pt idx="140">
                  <c:v> 1790</c:v>
                </c:pt>
                <c:pt idx="141">
                  <c:v> 1791</c:v>
                </c:pt>
                <c:pt idx="142">
                  <c:v> 1792</c:v>
                </c:pt>
                <c:pt idx="143">
                  <c:v> 1793</c:v>
                </c:pt>
                <c:pt idx="144">
                  <c:v> 1794</c:v>
                </c:pt>
                <c:pt idx="145">
                  <c:v> 1795</c:v>
                </c:pt>
                <c:pt idx="146">
                  <c:v> 1796</c:v>
                </c:pt>
                <c:pt idx="147">
                  <c:v> 1797</c:v>
                </c:pt>
                <c:pt idx="148">
                  <c:v> 1798</c:v>
                </c:pt>
                <c:pt idx="149">
                  <c:v> 1799</c:v>
                </c:pt>
                <c:pt idx="150">
                  <c:v> 1800</c:v>
                </c:pt>
              </c:strCache>
            </c:strRef>
          </c:cat>
          <c:val>
            <c:numRef>
              <c:f>'Enter Data 1'!$V$1653:$V$1803</c:f>
              <c:numCache>
                <c:formatCode>General</c:formatCode>
                <c:ptCount val="151"/>
              </c:numCache>
            </c:numRef>
          </c:val>
          <c:smooth val="0"/>
          <c:extLst>
            <c:ext xmlns:c16="http://schemas.microsoft.com/office/drawing/2014/chart" uri="{C3380CC4-5D6E-409C-BE32-E72D297353CC}">
              <c16:uniqueId val="{0000000E-5A88-9E40-830C-F8BDF5E1E2DC}"/>
            </c:ext>
          </c:extLst>
        </c:ser>
        <c:ser>
          <c:idx val="14"/>
          <c:order val="14"/>
          <c:spPr>
            <a:ln w="28575" cap="rnd">
              <a:noFill/>
              <a:round/>
            </a:ln>
            <a:effectLst/>
          </c:spPr>
          <c:marker>
            <c:symbol val="circle"/>
            <c:size val="4"/>
            <c:spPr>
              <a:noFill/>
              <a:ln w="3175">
                <a:solidFill>
                  <a:schemeClr val="accent6">
                    <a:lumMod val="75000"/>
                  </a:schemeClr>
                </a:solidFill>
              </a:ln>
              <a:effectLst/>
            </c:spPr>
          </c:marker>
          <c:cat>
            <c:strRef>
              <c:f>'Enter Data 1'!$B$1653:$C$1803</c:f>
              <c:strCache>
                <c:ptCount val="151"/>
                <c:pt idx="0">
                  <c:v> 1650</c:v>
                </c:pt>
                <c:pt idx="1">
                  <c:v> 1651</c:v>
                </c:pt>
                <c:pt idx="2">
                  <c:v> 1652</c:v>
                </c:pt>
                <c:pt idx="3">
                  <c:v> 1653</c:v>
                </c:pt>
                <c:pt idx="4">
                  <c:v> 1654</c:v>
                </c:pt>
                <c:pt idx="5">
                  <c:v> 1655</c:v>
                </c:pt>
                <c:pt idx="6">
                  <c:v> 1656</c:v>
                </c:pt>
                <c:pt idx="7">
                  <c:v> 1657</c:v>
                </c:pt>
                <c:pt idx="8">
                  <c:v> 1658</c:v>
                </c:pt>
                <c:pt idx="9">
                  <c:v> 1659</c:v>
                </c:pt>
                <c:pt idx="10">
                  <c:v> 1660</c:v>
                </c:pt>
                <c:pt idx="11">
                  <c:v> 1661</c:v>
                </c:pt>
                <c:pt idx="12">
                  <c:v> 1662</c:v>
                </c:pt>
                <c:pt idx="13">
                  <c:v> 1663</c:v>
                </c:pt>
                <c:pt idx="14">
                  <c:v> 1664</c:v>
                </c:pt>
                <c:pt idx="15">
                  <c:v> 1665</c:v>
                </c:pt>
                <c:pt idx="16">
                  <c:v> 1666</c:v>
                </c:pt>
                <c:pt idx="17">
                  <c:v> 1667</c:v>
                </c:pt>
                <c:pt idx="18">
                  <c:v> 1668</c:v>
                </c:pt>
                <c:pt idx="19">
                  <c:v> 1669</c:v>
                </c:pt>
                <c:pt idx="20">
                  <c:v> 1670</c:v>
                </c:pt>
                <c:pt idx="21">
                  <c:v> 1671</c:v>
                </c:pt>
                <c:pt idx="22">
                  <c:v> 1672</c:v>
                </c:pt>
                <c:pt idx="23">
                  <c:v> 1673</c:v>
                </c:pt>
                <c:pt idx="24">
                  <c:v> 1674</c:v>
                </c:pt>
                <c:pt idx="25">
                  <c:v> 1675</c:v>
                </c:pt>
                <c:pt idx="26">
                  <c:v> 1676</c:v>
                </c:pt>
                <c:pt idx="27">
                  <c:v> 1677</c:v>
                </c:pt>
                <c:pt idx="28">
                  <c:v> 1678</c:v>
                </c:pt>
                <c:pt idx="29">
                  <c:v> 1679</c:v>
                </c:pt>
                <c:pt idx="30">
                  <c:v> 1680</c:v>
                </c:pt>
                <c:pt idx="31">
                  <c:v> 1681</c:v>
                </c:pt>
                <c:pt idx="32">
                  <c:v> 1682</c:v>
                </c:pt>
                <c:pt idx="33">
                  <c:v> 1683</c:v>
                </c:pt>
                <c:pt idx="34">
                  <c:v> 1684</c:v>
                </c:pt>
                <c:pt idx="35">
                  <c:v> 1685</c:v>
                </c:pt>
                <c:pt idx="36">
                  <c:v> 1686</c:v>
                </c:pt>
                <c:pt idx="37">
                  <c:v> 1687</c:v>
                </c:pt>
                <c:pt idx="38">
                  <c:v> 1688</c:v>
                </c:pt>
                <c:pt idx="39">
                  <c:v> 1689</c:v>
                </c:pt>
                <c:pt idx="40">
                  <c:v> 1690</c:v>
                </c:pt>
                <c:pt idx="41">
                  <c:v> 1691</c:v>
                </c:pt>
                <c:pt idx="42">
                  <c:v> 1692</c:v>
                </c:pt>
                <c:pt idx="43">
                  <c:v> 1693</c:v>
                </c:pt>
                <c:pt idx="44">
                  <c:v> 1694</c:v>
                </c:pt>
                <c:pt idx="45">
                  <c:v> 1695</c:v>
                </c:pt>
                <c:pt idx="46">
                  <c:v> 1696</c:v>
                </c:pt>
                <c:pt idx="47">
                  <c:v> 1697</c:v>
                </c:pt>
                <c:pt idx="48">
                  <c:v> 1698</c:v>
                </c:pt>
                <c:pt idx="49">
                  <c:v> 1699</c:v>
                </c:pt>
                <c:pt idx="50">
                  <c:v> 1700</c:v>
                </c:pt>
                <c:pt idx="51">
                  <c:v> 1701</c:v>
                </c:pt>
                <c:pt idx="52">
                  <c:v> 1702</c:v>
                </c:pt>
                <c:pt idx="53">
                  <c:v> 1703</c:v>
                </c:pt>
                <c:pt idx="54">
                  <c:v> 1704</c:v>
                </c:pt>
                <c:pt idx="55">
                  <c:v> 1705</c:v>
                </c:pt>
                <c:pt idx="56">
                  <c:v> 1706</c:v>
                </c:pt>
                <c:pt idx="57">
                  <c:v> 1707</c:v>
                </c:pt>
                <c:pt idx="58">
                  <c:v> 1708</c:v>
                </c:pt>
                <c:pt idx="59">
                  <c:v> 1709</c:v>
                </c:pt>
                <c:pt idx="60">
                  <c:v> 1710</c:v>
                </c:pt>
                <c:pt idx="61">
                  <c:v> 1711</c:v>
                </c:pt>
                <c:pt idx="62">
                  <c:v> 1712</c:v>
                </c:pt>
                <c:pt idx="63">
                  <c:v> 1713</c:v>
                </c:pt>
                <c:pt idx="64">
                  <c:v> 1714</c:v>
                </c:pt>
                <c:pt idx="65">
                  <c:v> 1715</c:v>
                </c:pt>
                <c:pt idx="66">
                  <c:v> 1716</c:v>
                </c:pt>
                <c:pt idx="67">
                  <c:v> 1717</c:v>
                </c:pt>
                <c:pt idx="68">
                  <c:v> 1718</c:v>
                </c:pt>
                <c:pt idx="69">
                  <c:v> 1719</c:v>
                </c:pt>
                <c:pt idx="70">
                  <c:v> 1720</c:v>
                </c:pt>
                <c:pt idx="71">
                  <c:v> 1721</c:v>
                </c:pt>
                <c:pt idx="72">
                  <c:v> 1722</c:v>
                </c:pt>
                <c:pt idx="73">
                  <c:v> 1723</c:v>
                </c:pt>
                <c:pt idx="74">
                  <c:v> 1724</c:v>
                </c:pt>
                <c:pt idx="75">
                  <c:v> 1725</c:v>
                </c:pt>
                <c:pt idx="76">
                  <c:v> 1726</c:v>
                </c:pt>
                <c:pt idx="77">
                  <c:v> 1727</c:v>
                </c:pt>
                <c:pt idx="78">
                  <c:v> 1728</c:v>
                </c:pt>
                <c:pt idx="79">
                  <c:v> 1729</c:v>
                </c:pt>
                <c:pt idx="80">
                  <c:v> 1730</c:v>
                </c:pt>
                <c:pt idx="81">
                  <c:v> 1731</c:v>
                </c:pt>
                <c:pt idx="82">
                  <c:v> 1732</c:v>
                </c:pt>
                <c:pt idx="83">
                  <c:v> 1733</c:v>
                </c:pt>
                <c:pt idx="84">
                  <c:v> 1734</c:v>
                </c:pt>
                <c:pt idx="85">
                  <c:v> 1735</c:v>
                </c:pt>
                <c:pt idx="86">
                  <c:v> 1736</c:v>
                </c:pt>
                <c:pt idx="87">
                  <c:v> 1737</c:v>
                </c:pt>
                <c:pt idx="88">
                  <c:v> 1738</c:v>
                </c:pt>
                <c:pt idx="89">
                  <c:v> 1739</c:v>
                </c:pt>
                <c:pt idx="90">
                  <c:v> 1740</c:v>
                </c:pt>
                <c:pt idx="91">
                  <c:v> 1741</c:v>
                </c:pt>
                <c:pt idx="92">
                  <c:v> 1742</c:v>
                </c:pt>
                <c:pt idx="93">
                  <c:v> 1743</c:v>
                </c:pt>
                <c:pt idx="94">
                  <c:v> 1744</c:v>
                </c:pt>
                <c:pt idx="95">
                  <c:v> 1745</c:v>
                </c:pt>
                <c:pt idx="96">
                  <c:v> 1746</c:v>
                </c:pt>
                <c:pt idx="97">
                  <c:v> 1747</c:v>
                </c:pt>
                <c:pt idx="98">
                  <c:v> 1748</c:v>
                </c:pt>
                <c:pt idx="99">
                  <c:v> 1749</c:v>
                </c:pt>
                <c:pt idx="100">
                  <c:v> 1750</c:v>
                </c:pt>
                <c:pt idx="101">
                  <c:v> 1751</c:v>
                </c:pt>
                <c:pt idx="102">
                  <c:v> 1752</c:v>
                </c:pt>
                <c:pt idx="103">
                  <c:v> 1753</c:v>
                </c:pt>
                <c:pt idx="104">
                  <c:v> 1754</c:v>
                </c:pt>
                <c:pt idx="105">
                  <c:v> 1755</c:v>
                </c:pt>
                <c:pt idx="106">
                  <c:v> 1756</c:v>
                </c:pt>
                <c:pt idx="107">
                  <c:v> 1757</c:v>
                </c:pt>
                <c:pt idx="108">
                  <c:v> 1758</c:v>
                </c:pt>
                <c:pt idx="109">
                  <c:v> 1759</c:v>
                </c:pt>
                <c:pt idx="110">
                  <c:v> 1760</c:v>
                </c:pt>
                <c:pt idx="111">
                  <c:v> 1761</c:v>
                </c:pt>
                <c:pt idx="112">
                  <c:v> 1762</c:v>
                </c:pt>
                <c:pt idx="113">
                  <c:v> 1763</c:v>
                </c:pt>
                <c:pt idx="114">
                  <c:v> 1764</c:v>
                </c:pt>
                <c:pt idx="115">
                  <c:v> 1765</c:v>
                </c:pt>
                <c:pt idx="116">
                  <c:v> 1766</c:v>
                </c:pt>
                <c:pt idx="117">
                  <c:v> 1767</c:v>
                </c:pt>
                <c:pt idx="118">
                  <c:v> 1768</c:v>
                </c:pt>
                <c:pt idx="119">
                  <c:v> 1769</c:v>
                </c:pt>
                <c:pt idx="120">
                  <c:v> 1770</c:v>
                </c:pt>
                <c:pt idx="121">
                  <c:v> 1771</c:v>
                </c:pt>
                <c:pt idx="122">
                  <c:v> 1772</c:v>
                </c:pt>
                <c:pt idx="123">
                  <c:v> 1773</c:v>
                </c:pt>
                <c:pt idx="124">
                  <c:v> 1774</c:v>
                </c:pt>
                <c:pt idx="125">
                  <c:v> 1775</c:v>
                </c:pt>
                <c:pt idx="126">
                  <c:v> 1776</c:v>
                </c:pt>
                <c:pt idx="127">
                  <c:v> 1777</c:v>
                </c:pt>
                <c:pt idx="128">
                  <c:v> 1778</c:v>
                </c:pt>
                <c:pt idx="129">
                  <c:v> 1779</c:v>
                </c:pt>
                <c:pt idx="130">
                  <c:v> 1780</c:v>
                </c:pt>
                <c:pt idx="131">
                  <c:v> 1781</c:v>
                </c:pt>
                <c:pt idx="132">
                  <c:v> 1782</c:v>
                </c:pt>
                <c:pt idx="133">
                  <c:v> 1783</c:v>
                </c:pt>
                <c:pt idx="134">
                  <c:v> 1784</c:v>
                </c:pt>
                <c:pt idx="135">
                  <c:v> 1785</c:v>
                </c:pt>
                <c:pt idx="136">
                  <c:v> 1786</c:v>
                </c:pt>
                <c:pt idx="137">
                  <c:v> 1787</c:v>
                </c:pt>
                <c:pt idx="138">
                  <c:v> 1788</c:v>
                </c:pt>
                <c:pt idx="139">
                  <c:v> 1789</c:v>
                </c:pt>
                <c:pt idx="140">
                  <c:v> 1790</c:v>
                </c:pt>
                <c:pt idx="141">
                  <c:v> 1791</c:v>
                </c:pt>
                <c:pt idx="142">
                  <c:v> 1792</c:v>
                </c:pt>
                <c:pt idx="143">
                  <c:v> 1793</c:v>
                </c:pt>
                <c:pt idx="144">
                  <c:v> 1794</c:v>
                </c:pt>
                <c:pt idx="145">
                  <c:v> 1795</c:v>
                </c:pt>
                <c:pt idx="146">
                  <c:v> 1796</c:v>
                </c:pt>
                <c:pt idx="147">
                  <c:v> 1797</c:v>
                </c:pt>
                <c:pt idx="148">
                  <c:v> 1798</c:v>
                </c:pt>
                <c:pt idx="149">
                  <c:v> 1799</c:v>
                </c:pt>
                <c:pt idx="150">
                  <c:v> 1800</c:v>
                </c:pt>
              </c:strCache>
            </c:strRef>
          </c:cat>
          <c:val>
            <c:numRef>
              <c:f>'Enter Data 1'!$W$1653:$W$1803</c:f>
              <c:numCache>
                <c:formatCode>General</c:formatCode>
                <c:ptCount val="151"/>
              </c:numCache>
            </c:numRef>
          </c:val>
          <c:smooth val="0"/>
          <c:extLst>
            <c:ext xmlns:c16="http://schemas.microsoft.com/office/drawing/2014/chart" uri="{C3380CC4-5D6E-409C-BE32-E72D297353CC}">
              <c16:uniqueId val="{0000000F-5A88-9E40-830C-F8BDF5E1E2DC}"/>
            </c:ext>
          </c:extLst>
        </c:ser>
        <c:ser>
          <c:idx val="15"/>
          <c:order val="15"/>
          <c:spPr>
            <a:ln w="28575" cap="rnd">
              <a:noFill/>
              <a:round/>
            </a:ln>
            <a:effectLst/>
          </c:spPr>
          <c:marker>
            <c:symbol val="circle"/>
            <c:size val="4"/>
            <c:spPr>
              <a:solidFill>
                <a:schemeClr val="accent6">
                  <a:lumMod val="75000"/>
                </a:schemeClr>
              </a:solidFill>
              <a:ln w="3175">
                <a:solidFill>
                  <a:schemeClr val="accent6">
                    <a:lumMod val="75000"/>
                  </a:schemeClr>
                </a:solidFill>
              </a:ln>
              <a:effectLst/>
            </c:spPr>
          </c:marker>
          <c:cat>
            <c:strRef>
              <c:f>'Enter Data 1'!$B$1653:$C$1803</c:f>
              <c:strCache>
                <c:ptCount val="151"/>
                <c:pt idx="0">
                  <c:v> 1650</c:v>
                </c:pt>
                <c:pt idx="1">
                  <c:v> 1651</c:v>
                </c:pt>
                <c:pt idx="2">
                  <c:v> 1652</c:v>
                </c:pt>
                <c:pt idx="3">
                  <c:v> 1653</c:v>
                </c:pt>
                <c:pt idx="4">
                  <c:v> 1654</c:v>
                </c:pt>
                <c:pt idx="5">
                  <c:v> 1655</c:v>
                </c:pt>
                <c:pt idx="6">
                  <c:v> 1656</c:v>
                </c:pt>
                <c:pt idx="7">
                  <c:v> 1657</c:v>
                </c:pt>
                <c:pt idx="8">
                  <c:v> 1658</c:v>
                </c:pt>
                <c:pt idx="9">
                  <c:v> 1659</c:v>
                </c:pt>
                <c:pt idx="10">
                  <c:v> 1660</c:v>
                </c:pt>
                <c:pt idx="11">
                  <c:v> 1661</c:v>
                </c:pt>
                <c:pt idx="12">
                  <c:v> 1662</c:v>
                </c:pt>
                <c:pt idx="13">
                  <c:v> 1663</c:v>
                </c:pt>
                <c:pt idx="14">
                  <c:v> 1664</c:v>
                </c:pt>
                <c:pt idx="15">
                  <c:v> 1665</c:v>
                </c:pt>
                <c:pt idx="16">
                  <c:v> 1666</c:v>
                </c:pt>
                <c:pt idx="17">
                  <c:v> 1667</c:v>
                </c:pt>
                <c:pt idx="18">
                  <c:v> 1668</c:v>
                </c:pt>
                <c:pt idx="19">
                  <c:v> 1669</c:v>
                </c:pt>
                <c:pt idx="20">
                  <c:v> 1670</c:v>
                </c:pt>
                <c:pt idx="21">
                  <c:v> 1671</c:v>
                </c:pt>
                <c:pt idx="22">
                  <c:v> 1672</c:v>
                </c:pt>
                <c:pt idx="23">
                  <c:v> 1673</c:v>
                </c:pt>
                <c:pt idx="24">
                  <c:v> 1674</c:v>
                </c:pt>
                <c:pt idx="25">
                  <c:v> 1675</c:v>
                </c:pt>
                <c:pt idx="26">
                  <c:v> 1676</c:v>
                </c:pt>
                <c:pt idx="27">
                  <c:v> 1677</c:v>
                </c:pt>
                <c:pt idx="28">
                  <c:v> 1678</c:v>
                </c:pt>
                <c:pt idx="29">
                  <c:v> 1679</c:v>
                </c:pt>
                <c:pt idx="30">
                  <c:v> 1680</c:v>
                </c:pt>
                <c:pt idx="31">
                  <c:v> 1681</c:v>
                </c:pt>
                <c:pt idx="32">
                  <c:v> 1682</c:v>
                </c:pt>
                <c:pt idx="33">
                  <c:v> 1683</c:v>
                </c:pt>
                <c:pt idx="34">
                  <c:v> 1684</c:v>
                </c:pt>
                <c:pt idx="35">
                  <c:v> 1685</c:v>
                </c:pt>
                <c:pt idx="36">
                  <c:v> 1686</c:v>
                </c:pt>
                <c:pt idx="37">
                  <c:v> 1687</c:v>
                </c:pt>
                <c:pt idx="38">
                  <c:v> 1688</c:v>
                </c:pt>
                <c:pt idx="39">
                  <c:v> 1689</c:v>
                </c:pt>
                <c:pt idx="40">
                  <c:v> 1690</c:v>
                </c:pt>
                <c:pt idx="41">
                  <c:v> 1691</c:v>
                </c:pt>
                <c:pt idx="42">
                  <c:v> 1692</c:v>
                </c:pt>
                <c:pt idx="43">
                  <c:v> 1693</c:v>
                </c:pt>
                <c:pt idx="44">
                  <c:v> 1694</c:v>
                </c:pt>
                <c:pt idx="45">
                  <c:v> 1695</c:v>
                </c:pt>
                <c:pt idx="46">
                  <c:v> 1696</c:v>
                </c:pt>
                <c:pt idx="47">
                  <c:v> 1697</c:v>
                </c:pt>
                <c:pt idx="48">
                  <c:v> 1698</c:v>
                </c:pt>
                <c:pt idx="49">
                  <c:v> 1699</c:v>
                </c:pt>
                <c:pt idx="50">
                  <c:v> 1700</c:v>
                </c:pt>
                <c:pt idx="51">
                  <c:v> 1701</c:v>
                </c:pt>
                <c:pt idx="52">
                  <c:v> 1702</c:v>
                </c:pt>
                <c:pt idx="53">
                  <c:v> 1703</c:v>
                </c:pt>
                <c:pt idx="54">
                  <c:v> 1704</c:v>
                </c:pt>
                <c:pt idx="55">
                  <c:v> 1705</c:v>
                </c:pt>
                <c:pt idx="56">
                  <c:v> 1706</c:v>
                </c:pt>
                <c:pt idx="57">
                  <c:v> 1707</c:v>
                </c:pt>
                <c:pt idx="58">
                  <c:v> 1708</c:v>
                </c:pt>
                <c:pt idx="59">
                  <c:v> 1709</c:v>
                </c:pt>
                <c:pt idx="60">
                  <c:v> 1710</c:v>
                </c:pt>
                <c:pt idx="61">
                  <c:v> 1711</c:v>
                </c:pt>
                <c:pt idx="62">
                  <c:v> 1712</c:v>
                </c:pt>
                <c:pt idx="63">
                  <c:v> 1713</c:v>
                </c:pt>
                <c:pt idx="64">
                  <c:v> 1714</c:v>
                </c:pt>
                <c:pt idx="65">
                  <c:v> 1715</c:v>
                </c:pt>
                <c:pt idx="66">
                  <c:v> 1716</c:v>
                </c:pt>
                <c:pt idx="67">
                  <c:v> 1717</c:v>
                </c:pt>
                <c:pt idx="68">
                  <c:v> 1718</c:v>
                </c:pt>
                <c:pt idx="69">
                  <c:v> 1719</c:v>
                </c:pt>
                <c:pt idx="70">
                  <c:v> 1720</c:v>
                </c:pt>
                <c:pt idx="71">
                  <c:v> 1721</c:v>
                </c:pt>
                <c:pt idx="72">
                  <c:v> 1722</c:v>
                </c:pt>
                <c:pt idx="73">
                  <c:v> 1723</c:v>
                </c:pt>
                <c:pt idx="74">
                  <c:v> 1724</c:v>
                </c:pt>
                <c:pt idx="75">
                  <c:v> 1725</c:v>
                </c:pt>
                <c:pt idx="76">
                  <c:v> 1726</c:v>
                </c:pt>
                <c:pt idx="77">
                  <c:v> 1727</c:v>
                </c:pt>
                <c:pt idx="78">
                  <c:v> 1728</c:v>
                </c:pt>
                <c:pt idx="79">
                  <c:v> 1729</c:v>
                </c:pt>
                <c:pt idx="80">
                  <c:v> 1730</c:v>
                </c:pt>
                <c:pt idx="81">
                  <c:v> 1731</c:v>
                </c:pt>
                <c:pt idx="82">
                  <c:v> 1732</c:v>
                </c:pt>
                <c:pt idx="83">
                  <c:v> 1733</c:v>
                </c:pt>
                <c:pt idx="84">
                  <c:v> 1734</c:v>
                </c:pt>
                <c:pt idx="85">
                  <c:v> 1735</c:v>
                </c:pt>
                <c:pt idx="86">
                  <c:v> 1736</c:v>
                </c:pt>
                <c:pt idx="87">
                  <c:v> 1737</c:v>
                </c:pt>
                <c:pt idx="88">
                  <c:v> 1738</c:v>
                </c:pt>
                <c:pt idx="89">
                  <c:v> 1739</c:v>
                </c:pt>
                <c:pt idx="90">
                  <c:v> 1740</c:v>
                </c:pt>
                <c:pt idx="91">
                  <c:v> 1741</c:v>
                </c:pt>
                <c:pt idx="92">
                  <c:v> 1742</c:v>
                </c:pt>
                <c:pt idx="93">
                  <c:v> 1743</c:v>
                </c:pt>
                <c:pt idx="94">
                  <c:v> 1744</c:v>
                </c:pt>
                <c:pt idx="95">
                  <c:v> 1745</c:v>
                </c:pt>
                <c:pt idx="96">
                  <c:v> 1746</c:v>
                </c:pt>
                <c:pt idx="97">
                  <c:v> 1747</c:v>
                </c:pt>
                <c:pt idx="98">
                  <c:v> 1748</c:v>
                </c:pt>
                <c:pt idx="99">
                  <c:v> 1749</c:v>
                </c:pt>
                <c:pt idx="100">
                  <c:v> 1750</c:v>
                </c:pt>
                <c:pt idx="101">
                  <c:v> 1751</c:v>
                </c:pt>
                <c:pt idx="102">
                  <c:v> 1752</c:v>
                </c:pt>
                <c:pt idx="103">
                  <c:v> 1753</c:v>
                </c:pt>
                <c:pt idx="104">
                  <c:v> 1754</c:v>
                </c:pt>
                <c:pt idx="105">
                  <c:v> 1755</c:v>
                </c:pt>
                <c:pt idx="106">
                  <c:v> 1756</c:v>
                </c:pt>
                <c:pt idx="107">
                  <c:v> 1757</c:v>
                </c:pt>
                <c:pt idx="108">
                  <c:v> 1758</c:v>
                </c:pt>
                <c:pt idx="109">
                  <c:v> 1759</c:v>
                </c:pt>
                <c:pt idx="110">
                  <c:v> 1760</c:v>
                </c:pt>
                <c:pt idx="111">
                  <c:v> 1761</c:v>
                </c:pt>
                <c:pt idx="112">
                  <c:v> 1762</c:v>
                </c:pt>
                <c:pt idx="113">
                  <c:v> 1763</c:v>
                </c:pt>
                <c:pt idx="114">
                  <c:v> 1764</c:v>
                </c:pt>
                <c:pt idx="115">
                  <c:v> 1765</c:v>
                </c:pt>
                <c:pt idx="116">
                  <c:v> 1766</c:v>
                </c:pt>
                <c:pt idx="117">
                  <c:v> 1767</c:v>
                </c:pt>
                <c:pt idx="118">
                  <c:v> 1768</c:v>
                </c:pt>
                <c:pt idx="119">
                  <c:v> 1769</c:v>
                </c:pt>
                <c:pt idx="120">
                  <c:v> 1770</c:v>
                </c:pt>
                <c:pt idx="121">
                  <c:v> 1771</c:v>
                </c:pt>
                <c:pt idx="122">
                  <c:v> 1772</c:v>
                </c:pt>
                <c:pt idx="123">
                  <c:v> 1773</c:v>
                </c:pt>
                <c:pt idx="124">
                  <c:v> 1774</c:v>
                </c:pt>
                <c:pt idx="125">
                  <c:v> 1775</c:v>
                </c:pt>
                <c:pt idx="126">
                  <c:v> 1776</c:v>
                </c:pt>
                <c:pt idx="127">
                  <c:v> 1777</c:v>
                </c:pt>
                <c:pt idx="128">
                  <c:v> 1778</c:v>
                </c:pt>
                <c:pt idx="129">
                  <c:v> 1779</c:v>
                </c:pt>
                <c:pt idx="130">
                  <c:v> 1780</c:v>
                </c:pt>
                <c:pt idx="131">
                  <c:v> 1781</c:v>
                </c:pt>
                <c:pt idx="132">
                  <c:v> 1782</c:v>
                </c:pt>
                <c:pt idx="133">
                  <c:v> 1783</c:v>
                </c:pt>
                <c:pt idx="134">
                  <c:v> 1784</c:v>
                </c:pt>
                <c:pt idx="135">
                  <c:v> 1785</c:v>
                </c:pt>
                <c:pt idx="136">
                  <c:v> 1786</c:v>
                </c:pt>
                <c:pt idx="137">
                  <c:v> 1787</c:v>
                </c:pt>
                <c:pt idx="138">
                  <c:v> 1788</c:v>
                </c:pt>
                <c:pt idx="139">
                  <c:v> 1789</c:v>
                </c:pt>
                <c:pt idx="140">
                  <c:v> 1790</c:v>
                </c:pt>
                <c:pt idx="141">
                  <c:v> 1791</c:v>
                </c:pt>
                <c:pt idx="142">
                  <c:v> 1792</c:v>
                </c:pt>
                <c:pt idx="143">
                  <c:v> 1793</c:v>
                </c:pt>
                <c:pt idx="144">
                  <c:v> 1794</c:v>
                </c:pt>
                <c:pt idx="145">
                  <c:v> 1795</c:v>
                </c:pt>
                <c:pt idx="146">
                  <c:v> 1796</c:v>
                </c:pt>
                <c:pt idx="147">
                  <c:v> 1797</c:v>
                </c:pt>
                <c:pt idx="148">
                  <c:v> 1798</c:v>
                </c:pt>
                <c:pt idx="149">
                  <c:v> 1799</c:v>
                </c:pt>
                <c:pt idx="150">
                  <c:v> 1800</c:v>
                </c:pt>
              </c:strCache>
            </c:strRef>
          </c:cat>
          <c:val>
            <c:numRef>
              <c:f>'Enter Data 1'!$X$1653:$X$1803</c:f>
              <c:numCache>
                <c:formatCode>General</c:formatCode>
                <c:ptCount val="151"/>
              </c:numCache>
            </c:numRef>
          </c:val>
          <c:smooth val="0"/>
          <c:extLst>
            <c:ext xmlns:c16="http://schemas.microsoft.com/office/drawing/2014/chart" uri="{C3380CC4-5D6E-409C-BE32-E72D297353CC}">
              <c16:uniqueId val="{00000010-5A88-9E40-830C-F8BDF5E1E2DC}"/>
            </c:ext>
          </c:extLst>
        </c:ser>
        <c:ser>
          <c:idx val="16"/>
          <c:order val="16"/>
          <c:spPr>
            <a:ln w="28575" cap="rnd">
              <a:noFill/>
              <a:round/>
            </a:ln>
            <a:effectLst/>
          </c:spPr>
          <c:marker>
            <c:symbol val="circle"/>
            <c:size val="4"/>
            <c:spPr>
              <a:noFill/>
              <a:ln w="3175">
                <a:solidFill>
                  <a:schemeClr val="accent6">
                    <a:lumMod val="75000"/>
                  </a:schemeClr>
                </a:solidFill>
              </a:ln>
              <a:effectLst/>
            </c:spPr>
          </c:marker>
          <c:cat>
            <c:strRef>
              <c:f>'Enter Data 1'!$B$1653:$C$1803</c:f>
              <c:strCache>
                <c:ptCount val="151"/>
                <c:pt idx="0">
                  <c:v> 1650</c:v>
                </c:pt>
                <c:pt idx="1">
                  <c:v> 1651</c:v>
                </c:pt>
                <c:pt idx="2">
                  <c:v> 1652</c:v>
                </c:pt>
                <c:pt idx="3">
                  <c:v> 1653</c:v>
                </c:pt>
                <c:pt idx="4">
                  <c:v> 1654</c:v>
                </c:pt>
                <c:pt idx="5">
                  <c:v> 1655</c:v>
                </c:pt>
                <c:pt idx="6">
                  <c:v> 1656</c:v>
                </c:pt>
                <c:pt idx="7">
                  <c:v> 1657</c:v>
                </c:pt>
                <c:pt idx="8">
                  <c:v> 1658</c:v>
                </c:pt>
                <c:pt idx="9">
                  <c:v> 1659</c:v>
                </c:pt>
                <c:pt idx="10">
                  <c:v> 1660</c:v>
                </c:pt>
                <c:pt idx="11">
                  <c:v> 1661</c:v>
                </c:pt>
                <c:pt idx="12">
                  <c:v> 1662</c:v>
                </c:pt>
                <c:pt idx="13">
                  <c:v> 1663</c:v>
                </c:pt>
                <c:pt idx="14">
                  <c:v> 1664</c:v>
                </c:pt>
                <c:pt idx="15">
                  <c:v> 1665</c:v>
                </c:pt>
                <c:pt idx="16">
                  <c:v> 1666</c:v>
                </c:pt>
                <c:pt idx="17">
                  <c:v> 1667</c:v>
                </c:pt>
                <c:pt idx="18">
                  <c:v> 1668</c:v>
                </c:pt>
                <c:pt idx="19">
                  <c:v> 1669</c:v>
                </c:pt>
                <c:pt idx="20">
                  <c:v> 1670</c:v>
                </c:pt>
                <c:pt idx="21">
                  <c:v> 1671</c:v>
                </c:pt>
                <c:pt idx="22">
                  <c:v> 1672</c:v>
                </c:pt>
                <c:pt idx="23">
                  <c:v> 1673</c:v>
                </c:pt>
                <c:pt idx="24">
                  <c:v> 1674</c:v>
                </c:pt>
                <c:pt idx="25">
                  <c:v> 1675</c:v>
                </c:pt>
                <c:pt idx="26">
                  <c:v> 1676</c:v>
                </c:pt>
                <c:pt idx="27">
                  <c:v> 1677</c:v>
                </c:pt>
                <c:pt idx="28">
                  <c:v> 1678</c:v>
                </c:pt>
                <c:pt idx="29">
                  <c:v> 1679</c:v>
                </c:pt>
                <c:pt idx="30">
                  <c:v> 1680</c:v>
                </c:pt>
                <c:pt idx="31">
                  <c:v> 1681</c:v>
                </c:pt>
                <c:pt idx="32">
                  <c:v> 1682</c:v>
                </c:pt>
                <c:pt idx="33">
                  <c:v> 1683</c:v>
                </c:pt>
                <c:pt idx="34">
                  <c:v> 1684</c:v>
                </c:pt>
                <c:pt idx="35">
                  <c:v> 1685</c:v>
                </c:pt>
                <c:pt idx="36">
                  <c:v> 1686</c:v>
                </c:pt>
                <c:pt idx="37">
                  <c:v> 1687</c:v>
                </c:pt>
                <c:pt idx="38">
                  <c:v> 1688</c:v>
                </c:pt>
                <c:pt idx="39">
                  <c:v> 1689</c:v>
                </c:pt>
                <c:pt idx="40">
                  <c:v> 1690</c:v>
                </c:pt>
                <c:pt idx="41">
                  <c:v> 1691</c:v>
                </c:pt>
                <c:pt idx="42">
                  <c:v> 1692</c:v>
                </c:pt>
                <c:pt idx="43">
                  <c:v> 1693</c:v>
                </c:pt>
                <c:pt idx="44">
                  <c:v> 1694</c:v>
                </c:pt>
                <c:pt idx="45">
                  <c:v> 1695</c:v>
                </c:pt>
                <c:pt idx="46">
                  <c:v> 1696</c:v>
                </c:pt>
                <c:pt idx="47">
                  <c:v> 1697</c:v>
                </c:pt>
                <c:pt idx="48">
                  <c:v> 1698</c:v>
                </c:pt>
                <c:pt idx="49">
                  <c:v> 1699</c:v>
                </c:pt>
                <c:pt idx="50">
                  <c:v> 1700</c:v>
                </c:pt>
                <c:pt idx="51">
                  <c:v> 1701</c:v>
                </c:pt>
                <c:pt idx="52">
                  <c:v> 1702</c:v>
                </c:pt>
                <c:pt idx="53">
                  <c:v> 1703</c:v>
                </c:pt>
                <c:pt idx="54">
                  <c:v> 1704</c:v>
                </c:pt>
                <c:pt idx="55">
                  <c:v> 1705</c:v>
                </c:pt>
                <c:pt idx="56">
                  <c:v> 1706</c:v>
                </c:pt>
                <c:pt idx="57">
                  <c:v> 1707</c:v>
                </c:pt>
                <c:pt idx="58">
                  <c:v> 1708</c:v>
                </c:pt>
                <c:pt idx="59">
                  <c:v> 1709</c:v>
                </c:pt>
                <c:pt idx="60">
                  <c:v> 1710</c:v>
                </c:pt>
                <c:pt idx="61">
                  <c:v> 1711</c:v>
                </c:pt>
                <c:pt idx="62">
                  <c:v> 1712</c:v>
                </c:pt>
                <c:pt idx="63">
                  <c:v> 1713</c:v>
                </c:pt>
                <c:pt idx="64">
                  <c:v> 1714</c:v>
                </c:pt>
                <c:pt idx="65">
                  <c:v> 1715</c:v>
                </c:pt>
                <c:pt idx="66">
                  <c:v> 1716</c:v>
                </c:pt>
                <c:pt idx="67">
                  <c:v> 1717</c:v>
                </c:pt>
                <c:pt idx="68">
                  <c:v> 1718</c:v>
                </c:pt>
                <c:pt idx="69">
                  <c:v> 1719</c:v>
                </c:pt>
                <c:pt idx="70">
                  <c:v> 1720</c:v>
                </c:pt>
                <c:pt idx="71">
                  <c:v> 1721</c:v>
                </c:pt>
                <c:pt idx="72">
                  <c:v> 1722</c:v>
                </c:pt>
                <c:pt idx="73">
                  <c:v> 1723</c:v>
                </c:pt>
                <c:pt idx="74">
                  <c:v> 1724</c:v>
                </c:pt>
                <c:pt idx="75">
                  <c:v> 1725</c:v>
                </c:pt>
                <c:pt idx="76">
                  <c:v> 1726</c:v>
                </c:pt>
                <c:pt idx="77">
                  <c:v> 1727</c:v>
                </c:pt>
                <c:pt idx="78">
                  <c:v> 1728</c:v>
                </c:pt>
                <c:pt idx="79">
                  <c:v> 1729</c:v>
                </c:pt>
                <c:pt idx="80">
                  <c:v> 1730</c:v>
                </c:pt>
                <c:pt idx="81">
                  <c:v> 1731</c:v>
                </c:pt>
                <c:pt idx="82">
                  <c:v> 1732</c:v>
                </c:pt>
                <c:pt idx="83">
                  <c:v> 1733</c:v>
                </c:pt>
                <c:pt idx="84">
                  <c:v> 1734</c:v>
                </c:pt>
                <c:pt idx="85">
                  <c:v> 1735</c:v>
                </c:pt>
                <c:pt idx="86">
                  <c:v> 1736</c:v>
                </c:pt>
                <c:pt idx="87">
                  <c:v> 1737</c:v>
                </c:pt>
                <c:pt idx="88">
                  <c:v> 1738</c:v>
                </c:pt>
                <c:pt idx="89">
                  <c:v> 1739</c:v>
                </c:pt>
                <c:pt idx="90">
                  <c:v> 1740</c:v>
                </c:pt>
                <c:pt idx="91">
                  <c:v> 1741</c:v>
                </c:pt>
                <c:pt idx="92">
                  <c:v> 1742</c:v>
                </c:pt>
                <c:pt idx="93">
                  <c:v> 1743</c:v>
                </c:pt>
                <c:pt idx="94">
                  <c:v> 1744</c:v>
                </c:pt>
                <c:pt idx="95">
                  <c:v> 1745</c:v>
                </c:pt>
                <c:pt idx="96">
                  <c:v> 1746</c:v>
                </c:pt>
                <c:pt idx="97">
                  <c:v> 1747</c:v>
                </c:pt>
                <c:pt idx="98">
                  <c:v> 1748</c:v>
                </c:pt>
                <c:pt idx="99">
                  <c:v> 1749</c:v>
                </c:pt>
                <c:pt idx="100">
                  <c:v> 1750</c:v>
                </c:pt>
                <c:pt idx="101">
                  <c:v> 1751</c:v>
                </c:pt>
                <c:pt idx="102">
                  <c:v> 1752</c:v>
                </c:pt>
                <c:pt idx="103">
                  <c:v> 1753</c:v>
                </c:pt>
                <c:pt idx="104">
                  <c:v> 1754</c:v>
                </c:pt>
                <c:pt idx="105">
                  <c:v> 1755</c:v>
                </c:pt>
                <c:pt idx="106">
                  <c:v> 1756</c:v>
                </c:pt>
                <c:pt idx="107">
                  <c:v> 1757</c:v>
                </c:pt>
                <c:pt idx="108">
                  <c:v> 1758</c:v>
                </c:pt>
                <c:pt idx="109">
                  <c:v> 1759</c:v>
                </c:pt>
                <c:pt idx="110">
                  <c:v> 1760</c:v>
                </c:pt>
                <c:pt idx="111">
                  <c:v> 1761</c:v>
                </c:pt>
                <c:pt idx="112">
                  <c:v> 1762</c:v>
                </c:pt>
                <c:pt idx="113">
                  <c:v> 1763</c:v>
                </c:pt>
                <c:pt idx="114">
                  <c:v> 1764</c:v>
                </c:pt>
                <c:pt idx="115">
                  <c:v> 1765</c:v>
                </c:pt>
                <c:pt idx="116">
                  <c:v> 1766</c:v>
                </c:pt>
                <c:pt idx="117">
                  <c:v> 1767</c:v>
                </c:pt>
                <c:pt idx="118">
                  <c:v> 1768</c:v>
                </c:pt>
                <c:pt idx="119">
                  <c:v> 1769</c:v>
                </c:pt>
                <c:pt idx="120">
                  <c:v> 1770</c:v>
                </c:pt>
                <c:pt idx="121">
                  <c:v> 1771</c:v>
                </c:pt>
                <c:pt idx="122">
                  <c:v> 1772</c:v>
                </c:pt>
                <c:pt idx="123">
                  <c:v> 1773</c:v>
                </c:pt>
                <c:pt idx="124">
                  <c:v> 1774</c:v>
                </c:pt>
                <c:pt idx="125">
                  <c:v> 1775</c:v>
                </c:pt>
                <c:pt idx="126">
                  <c:v> 1776</c:v>
                </c:pt>
                <c:pt idx="127">
                  <c:v> 1777</c:v>
                </c:pt>
                <c:pt idx="128">
                  <c:v> 1778</c:v>
                </c:pt>
                <c:pt idx="129">
                  <c:v> 1779</c:v>
                </c:pt>
                <c:pt idx="130">
                  <c:v> 1780</c:v>
                </c:pt>
                <c:pt idx="131">
                  <c:v> 1781</c:v>
                </c:pt>
                <c:pt idx="132">
                  <c:v> 1782</c:v>
                </c:pt>
                <c:pt idx="133">
                  <c:v> 1783</c:v>
                </c:pt>
                <c:pt idx="134">
                  <c:v> 1784</c:v>
                </c:pt>
                <c:pt idx="135">
                  <c:v> 1785</c:v>
                </c:pt>
                <c:pt idx="136">
                  <c:v> 1786</c:v>
                </c:pt>
                <c:pt idx="137">
                  <c:v> 1787</c:v>
                </c:pt>
                <c:pt idx="138">
                  <c:v> 1788</c:v>
                </c:pt>
                <c:pt idx="139">
                  <c:v> 1789</c:v>
                </c:pt>
                <c:pt idx="140">
                  <c:v> 1790</c:v>
                </c:pt>
                <c:pt idx="141">
                  <c:v> 1791</c:v>
                </c:pt>
                <c:pt idx="142">
                  <c:v> 1792</c:v>
                </c:pt>
                <c:pt idx="143">
                  <c:v> 1793</c:v>
                </c:pt>
                <c:pt idx="144">
                  <c:v> 1794</c:v>
                </c:pt>
                <c:pt idx="145">
                  <c:v> 1795</c:v>
                </c:pt>
                <c:pt idx="146">
                  <c:v> 1796</c:v>
                </c:pt>
                <c:pt idx="147">
                  <c:v> 1797</c:v>
                </c:pt>
                <c:pt idx="148">
                  <c:v> 1798</c:v>
                </c:pt>
                <c:pt idx="149">
                  <c:v> 1799</c:v>
                </c:pt>
                <c:pt idx="150">
                  <c:v> 1800</c:v>
                </c:pt>
              </c:strCache>
            </c:strRef>
          </c:cat>
          <c:val>
            <c:numRef>
              <c:f>'Enter Data 1'!$Y$1653:$Y$1803</c:f>
              <c:numCache>
                <c:formatCode>General</c:formatCode>
                <c:ptCount val="151"/>
              </c:numCache>
            </c:numRef>
          </c:val>
          <c:smooth val="0"/>
          <c:extLst>
            <c:ext xmlns:c16="http://schemas.microsoft.com/office/drawing/2014/chart" uri="{C3380CC4-5D6E-409C-BE32-E72D297353CC}">
              <c16:uniqueId val="{00000011-5A88-9E40-830C-F8BDF5E1E2DC}"/>
            </c:ext>
          </c:extLst>
        </c:ser>
        <c:ser>
          <c:idx val="17"/>
          <c:order val="17"/>
          <c:spPr>
            <a:ln w="28575" cap="rnd">
              <a:noFill/>
              <a:round/>
            </a:ln>
            <a:effectLst/>
          </c:spPr>
          <c:marker>
            <c:symbol val="circle"/>
            <c:size val="4"/>
            <c:spPr>
              <a:solidFill>
                <a:schemeClr val="accent6">
                  <a:lumMod val="75000"/>
                </a:schemeClr>
              </a:solidFill>
              <a:ln w="3175">
                <a:solidFill>
                  <a:schemeClr val="accent6">
                    <a:lumMod val="75000"/>
                  </a:schemeClr>
                </a:solidFill>
              </a:ln>
              <a:effectLst/>
            </c:spPr>
          </c:marker>
          <c:cat>
            <c:strRef>
              <c:f>'Enter Data 1'!$B$1653:$C$1803</c:f>
              <c:strCache>
                <c:ptCount val="151"/>
                <c:pt idx="0">
                  <c:v> 1650</c:v>
                </c:pt>
                <c:pt idx="1">
                  <c:v> 1651</c:v>
                </c:pt>
                <c:pt idx="2">
                  <c:v> 1652</c:v>
                </c:pt>
                <c:pt idx="3">
                  <c:v> 1653</c:v>
                </c:pt>
                <c:pt idx="4">
                  <c:v> 1654</c:v>
                </c:pt>
                <c:pt idx="5">
                  <c:v> 1655</c:v>
                </c:pt>
                <c:pt idx="6">
                  <c:v> 1656</c:v>
                </c:pt>
                <c:pt idx="7">
                  <c:v> 1657</c:v>
                </c:pt>
                <c:pt idx="8">
                  <c:v> 1658</c:v>
                </c:pt>
                <c:pt idx="9">
                  <c:v> 1659</c:v>
                </c:pt>
                <c:pt idx="10">
                  <c:v> 1660</c:v>
                </c:pt>
                <c:pt idx="11">
                  <c:v> 1661</c:v>
                </c:pt>
                <c:pt idx="12">
                  <c:v> 1662</c:v>
                </c:pt>
                <c:pt idx="13">
                  <c:v> 1663</c:v>
                </c:pt>
                <c:pt idx="14">
                  <c:v> 1664</c:v>
                </c:pt>
                <c:pt idx="15">
                  <c:v> 1665</c:v>
                </c:pt>
                <c:pt idx="16">
                  <c:v> 1666</c:v>
                </c:pt>
                <c:pt idx="17">
                  <c:v> 1667</c:v>
                </c:pt>
                <c:pt idx="18">
                  <c:v> 1668</c:v>
                </c:pt>
                <c:pt idx="19">
                  <c:v> 1669</c:v>
                </c:pt>
                <c:pt idx="20">
                  <c:v> 1670</c:v>
                </c:pt>
                <c:pt idx="21">
                  <c:v> 1671</c:v>
                </c:pt>
                <c:pt idx="22">
                  <c:v> 1672</c:v>
                </c:pt>
                <c:pt idx="23">
                  <c:v> 1673</c:v>
                </c:pt>
                <c:pt idx="24">
                  <c:v> 1674</c:v>
                </c:pt>
                <c:pt idx="25">
                  <c:v> 1675</c:v>
                </c:pt>
                <c:pt idx="26">
                  <c:v> 1676</c:v>
                </c:pt>
                <c:pt idx="27">
                  <c:v> 1677</c:v>
                </c:pt>
                <c:pt idx="28">
                  <c:v> 1678</c:v>
                </c:pt>
                <c:pt idx="29">
                  <c:v> 1679</c:v>
                </c:pt>
                <c:pt idx="30">
                  <c:v> 1680</c:v>
                </c:pt>
                <c:pt idx="31">
                  <c:v> 1681</c:v>
                </c:pt>
                <c:pt idx="32">
                  <c:v> 1682</c:v>
                </c:pt>
                <c:pt idx="33">
                  <c:v> 1683</c:v>
                </c:pt>
                <c:pt idx="34">
                  <c:v> 1684</c:v>
                </c:pt>
                <c:pt idx="35">
                  <c:v> 1685</c:v>
                </c:pt>
                <c:pt idx="36">
                  <c:v> 1686</c:v>
                </c:pt>
                <c:pt idx="37">
                  <c:v> 1687</c:v>
                </c:pt>
                <c:pt idx="38">
                  <c:v> 1688</c:v>
                </c:pt>
                <c:pt idx="39">
                  <c:v> 1689</c:v>
                </c:pt>
                <c:pt idx="40">
                  <c:v> 1690</c:v>
                </c:pt>
                <c:pt idx="41">
                  <c:v> 1691</c:v>
                </c:pt>
                <c:pt idx="42">
                  <c:v> 1692</c:v>
                </c:pt>
                <c:pt idx="43">
                  <c:v> 1693</c:v>
                </c:pt>
                <c:pt idx="44">
                  <c:v> 1694</c:v>
                </c:pt>
                <c:pt idx="45">
                  <c:v> 1695</c:v>
                </c:pt>
                <c:pt idx="46">
                  <c:v> 1696</c:v>
                </c:pt>
                <c:pt idx="47">
                  <c:v> 1697</c:v>
                </c:pt>
                <c:pt idx="48">
                  <c:v> 1698</c:v>
                </c:pt>
                <c:pt idx="49">
                  <c:v> 1699</c:v>
                </c:pt>
                <c:pt idx="50">
                  <c:v> 1700</c:v>
                </c:pt>
                <c:pt idx="51">
                  <c:v> 1701</c:v>
                </c:pt>
                <c:pt idx="52">
                  <c:v> 1702</c:v>
                </c:pt>
                <c:pt idx="53">
                  <c:v> 1703</c:v>
                </c:pt>
                <c:pt idx="54">
                  <c:v> 1704</c:v>
                </c:pt>
                <c:pt idx="55">
                  <c:v> 1705</c:v>
                </c:pt>
                <c:pt idx="56">
                  <c:v> 1706</c:v>
                </c:pt>
                <c:pt idx="57">
                  <c:v> 1707</c:v>
                </c:pt>
                <c:pt idx="58">
                  <c:v> 1708</c:v>
                </c:pt>
                <c:pt idx="59">
                  <c:v> 1709</c:v>
                </c:pt>
                <c:pt idx="60">
                  <c:v> 1710</c:v>
                </c:pt>
                <c:pt idx="61">
                  <c:v> 1711</c:v>
                </c:pt>
                <c:pt idx="62">
                  <c:v> 1712</c:v>
                </c:pt>
                <c:pt idx="63">
                  <c:v> 1713</c:v>
                </c:pt>
                <c:pt idx="64">
                  <c:v> 1714</c:v>
                </c:pt>
                <c:pt idx="65">
                  <c:v> 1715</c:v>
                </c:pt>
                <c:pt idx="66">
                  <c:v> 1716</c:v>
                </c:pt>
                <c:pt idx="67">
                  <c:v> 1717</c:v>
                </c:pt>
                <c:pt idx="68">
                  <c:v> 1718</c:v>
                </c:pt>
                <c:pt idx="69">
                  <c:v> 1719</c:v>
                </c:pt>
                <c:pt idx="70">
                  <c:v> 1720</c:v>
                </c:pt>
                <c:pt idx="71">
                  <c:v> 1721</c:v>
                </c:pt>
                <c:pt idx="72">
                  <c:v> 1722</c:v>
                </c:pt>
                <c:pt idx="73">
                  <c:v> 1723</c:v>
                </c:pt>
                <c:pt idx="74">
                  <c:v> 1724</c:v>
                </c:pt>
                <c:pt idx="75">
                  <c:v> 1725</c:v>
                </c:pt>
                <c:pt idx="76">
                  <c:v> 1726</c:v>
                </c:pt>
                <c:pt idx="77">
                  <c:v> 1727</c:v>
                </c:pt>
                <c:pt idx="78">
                  <c:v> 1728</c:v>
                </c:pt>
                <c:pt idx="79">
                  <c:v> 1729</c:v>
                </c:pt>
                <c:pt idx="80">
                  <c:v> 1730</c:v>
                </c:pt>
                <c:pt idx="81">
                  <c:v> 1731</c:v>
                </c:pt>
                <c:pt idx="82">
                  <c:v> 1732</c:v>
                </c:pt>
                <c:pt idx="83">
                  <c:v> 1733</c:v>
                </c:pt>
                <c:pt idx="84">
                  <c:v> 1734</c:v>
                </c:pt>
                <c:pt idx="85">
                  <c:v> 1735</c:v>
                </c:pt>
                <c:pt idx="86">
                  <c:v> 1736</c:v>
                </c:pt>
                <c:pt idx="87">
                  <c:v> 1737</c:v>
                </c:pt>
                <c:pt idx="88">
                  <c:v> 1738</c:v>
                </c:pt>
                <c:pt idx="89">
                  <c:v> 1739</c:v>
                </c:pt>
                <c:pt idx="90">
                  <c:v> 1740</c:v>
                </c:pt>
                <c:pt idx="91">
                  <c:v> 1741</c:v>
                </c:pt>
                <c:pt idx="92">
                  <c:v> 1742</c:v>
                </c:pt>
                <c:pt idx="93">
                  <c:v> 1743</c:v>
                </c:pt>
                <c:pt idx="94">
                  <c:v> 1744</c:v>
                </c:pt>
                <c:pt idx="95">
                  <c:v> 1745</c:v>
                </c:pt>
                <c:pt idx="96">
                  <c:v> 1746</c:v>
                </c:pt>
                <c:pt idx="97">
                  <c:v> 1747</c:v>
                </c:pt>
                <c:pt idx="98">
                  <c:v> 1748</c:v>
                </c:pt>
                <c:pt idx="99">
                  <c:v> 1749</c:v>
                </c:pt>
                <c:pt idx="100">
                  <c:v> 1750</c:v>
                </c:pt>
                <c:pt idx="101">
                  <c:v> 1751</c:v>
                </c:pt>
                <c:pt idx="102">
                  <c:v> 1752</c:v>
                </c:pt>
                <c:pt idx="103">
                  <c:v> 1753</c:v>
                </c:pt>
                <c:pt idx="104">
                  <c:v> 1754</c:v>
                </c:pt>
                <c:pt idx="105">
                  <c:v> 1755</c:v>
                </c:pt>
                <c:pt idx="106">
                  <c:v> 1756</c:v>
                </c:pt>
                <c:pt idx="107">
                  <c:v> 1757</c:v>
                </c:pt>
                <c:pt idx="108">
                  <c:v> 1758</c:v>
                </c:pt>
                <c:pt idx="109">
                  <c:v> 1759</c:v>
                </c:pt>
                <c:pt idx="110">
                  <c:v> 1760</c:v>
                </c:pt>
                <c:pt idx="111">
                  <c:v> 1761</c:v>
                </c:pt>
                <c:pt idx="112">
                  <c:v> 1762</c:v>
                </c:pt>
                <c:pt idx="113">
                  <c:v> 1763</c:v>
                </c:pt>
                <c:pt idx="114">
                  <c:v> 1764</c:v>
                </c:pt>
                <c:pt idx="115">
                  <c:v> 1765</c:v>
                </c:pt>
                <c:pt idx="116">
                  <c:v> 1766</c:v>
                </c:pt>
                <c:pt idx="117">
                  <c:v> 1767</c:v>
                </c:pt>
                <c:pt idx="118">
                  <c:v> 1768</c:v>
                </c:pt>
                <c:pt idx="119">
                  <c:v> 1769</c:v>
                </c:pt>
                <c:pt idx="120">
                  <c:v> 1770</c:v>
                </c:pt>
                <c:pt idx="121">
                  <c:v> 1771</c:v>
                </c:pt>
                <c:pt idx="122">
                  <c:v> 1772</c:v>
                </c:pt>
                <c:pt idx="123">
                  <c:v> 1773</c:v>
                </c:pt>
                <c:pt idx="124">
                  <c:v> 1774</c:v>
                </c:pt>
                <c:pt idx="125">
                  <c:v> 1775</c:v>
                </c:pt>
                <c:pt idx="126">
                  <c:v> 1776</c:v>
                </c:pt>
                <c:pt idx="127">
                  <c:v> 1777</c:v>
                </c:pt>
                <c:pt idx="128">
                  <c:v> 1778</c:v>
                </c:pt>
                <c:pt idx="129">
                  <c:v> 1779</c:v>
                </c:pt>
                <c:pt idx="130">
                  <c:v> 1780</c:v>
                </c:pt>
                <c:pt idx="131">
                  <c:v> 1781</c:v>
                </c:pt>
                <c:pt idx="132">
                  <c:v> 1782</c:v>
                </c:pt>
                <c:pt idx="133">
                  <c:v> 1783</c:v>
                </c:pt>
                <c:pt idx="134">
                  <c:v> 1784</c:v>
                </c:pt>
                <c:pt idx="135">
                  <c:v> 1785</c:v>
                </c:pt>
                <c:pt idx="136">
                  <c:v> 1786</c:v>
                </c:pt>
                <c:pt idx="137">
                  <c:v> 1787</c:v>
                </c:pt>
                <c:pt idx="138">
                  <c:v> 1788</c:v>
                </c:pt>
                <c:pt idx="139">
                  <c:v> 1789</c:v>
                </c:pt>
                <c:pt idx="140">
                  <c:v> 1790</c:v>
                </c:pt>
                <c:pt idx="141">
                  <c:v> 1791</c:v>
                </c:pt>
                <c:pt idx="142">
                  <c:v> 1792</c:v>
                </c:pt>
                <c:pt idx="143">
                  <c:v> 1793</c:v>
                </c:pt>
                <c:pt idx="144">
                  <c:v> 1794</c:v>
                </c:pt>
                <c:pt idx="145">
                  <c:v> 1795</c:v>
                </c:pt>
                <c:pt idx="146">
                  <c:v> 1796</c:v>
                </c:pt>
                <c:pt idx="147">
                  <c:v> 1797</c:v>
                </c:pt>
                <c:pt idx="148">
                  <c:v> 1798</c:v>
                </c:pt>
                <c:pt idx="149">
                  <c:v> 1799</c:v>
                </c:pt>
                <c:pt idx="150">
                  <c:v> 1800</c:v>
                </c:pt>
              </c:strCache>
            </c:strRef>
          </c:cat>
          <c:val>
            <c:numRef>
              <c:f>'Enter Data 1'!$Z$1653:$Z$1803</c:f>
              <c:numCache>
                <c:formatCode>General</c:formatCode>
                <c:ptCount val="151"/>
              </c:numCache>
            </c:numRef>
          </c:val>
          <c:smooth val="0"/>
          <c:extLst>
            <c:ext xmlns:c16="http://schemas.microsoft.com/office/drawing/2014/chart" uri="{C3380CC4-5D6E-409C-BE32-E72D297353CC}">
              <c16:uniqueId val="{00000012-5A88-9E40-830C-F8BDF5E1E2DC}"/>
            </c:ext>
          </c:extLst>
        </c:ser>
        <c:ser>
          <c:idx val="18"/>
          <c:order val="18"/>
          <c:spPr>
            <a:ln w="28575" cap="rnd">
              <a:noFill/>
              <a:round/>
            </a:ln>
            <a:effectLst/>
          </c:spPr>
          <c:marker>
            <c:symbol val="circle"/>
            <c:size val="4"/>
            <c:spPr>
              <a:noFill/>
              <a:ln w="3175">
                <a:solidFill>
                  <a:schemeClr val="accent6">
                    <a:lumMod val="75000"/>
                  </a:schemeClr>
                </a:solidFill>
              </a:ln>
              <a:effectLst/>
            </c:spPr>
          </c:marker>
          <c:cat>
            <c:strRef>
              <c:f>'Enter Data 1'!$B$1653:$C$1803</c:f>
              <c:strCache>
                <c:ptCount val="151"/>
                <c:pt idx="0">
                  <c:v> 1650</c:v>
                </c:pt>
                <c:pt idx="1">
                  <c:v> 1651</c:v>
                </c:pt>
                <c:pt idx="2">
                  <c:v> 1652</c:v>
                </c:pt>
                <c:pt idx="3">
                  <c:v> 1653</c:v>
                </c:pt>
                <c:pt idx="4">
                  <c:v> 1654</c:v>
                </c:pt>
                <c:pt idx="5">
                  <c:v> 1655</c:v>
                </c:pt>
                <c:pt idx="6">
                  <c:v> 1656</c:v>
                </c:pt>
                <c:pt idx="7">
                  <c:v> 1657</c:v>
                </c:pt>
                <c:pt idx="8">
                  <c:v> 1658</c:v>
                </c:pt>
                <c:pt idx="9">
                  <c:v> 1659</c:v>
                </c:pt>
                <c:pt idx="10">
                  <c:v> 1660</c:v>
                </c:pt>
                <c:pt idx="11">
                  <c:v> 1661</c:v>
                </c:pt>
                <c:pt idx="12">
                  <c:v> 1662</c:v>
                </c:pt>
                <c:pt idx="13">
                  <c:v> 1663</c:v>
                </c:pt>
                <c:pt idx="14">
                  <c:v> 1664</c:v>
                </c:pt>
                <c:pt idx="15">
                  <c:v> 1665</c:v>
                </c:pt>
                <c:pt idx="16">
                  <c:v> 1666</c:v>
                </c:pt>
                <c:pt idx="17">
                  <c:v> 1667</c:v>
                </c:pt>
                <c:pt idx="18">
                  <c:v> 1668</c:v>
                </c:pt>
                <c:pt idx="19">
                  <c:v> 1669</c:v>
                </c:pt>
                <c:pt idx="20">
                  <c:v> 1670</c:v>
                </c:pt>
                <c:pt idx="21">
                  <c:v> 1671</c:v>
                </c:pt>
                <c:pt idx="22">
                  <c:v> 1672</c:v>
                </c:pt>
                <c:pt idx="23">
                  <c:v> 1673</c:v>
                </c:pt>
                <c:pt idx="24">
                  <c:v> 1674</c:v>
                </c:pt>
                <c:pt idx="25">
                  <c:v> 1675</c:v>
                </c:pt>
                <c:pt idx="26">
                  <c:v> 1676</c:v>
                </c:pt>
                <c:pt idx="27">
                  <c:v> 1677</c:v>
                </c:pt>
                <c:pt idx="28">
                  <c:v> 1678</c:v>
                </c:pt>
                <c:pt idx="29">
                  <c:v> 1679</c:v>
                </c:pt>
                <c:pt idx="30">
                  <c:v> 1680</c:v>
                </c:pt>
                <c:pt idx="31">
                  <c:v> 1681</c:v>
                </c:pt>
                <c:pt idx="32">
                  <c:v> 1682</c:v>
                </c:pt>
                <c:pt idx="33">
                  <c:v> 1683</c:v>
                </c:pt>
                <c:pt idx="34">
                  <c:v> 1684</c:v>
                </c:pt>
                <c:pt idx="35">
                  <c:v> 1685</c:v>
                </c:pt>
                <c:pt idx="36">
                  <c:v> 1686</c:v>
                </c:pt>
                <c:pt idx="37">
                  <c:v> 1687</c:v>
                </c:pt>
                <c:pt idx="38">
                  <c:v> 1688</c:v>
                </c:pt>
                <c:pt idx="39">
                  <c:v> 1689</c:v>
                </c:pt>
                <c:pt idx="40">
                  <c:v> 1690</c:v>
                </c:pt>
                <c:pt idx="41">
                  <c:v> 1691</c:v>
                </c:pt>
                <c:pt idx="42">
                  <c:v> 1692</c:v>
                </c:pt>
                <c:pt idx="43">
                  <c:v> 1693</c:v>
                </c:pt>
                <c:pt idx="44">
                  <c:v> 1694</c:v>
                </c:pt>
                <c:pt idx="45">
                  <c:v> 1695</c:v>
                </c:pt>
                <c:pt idx="46">
                  <c:v> 1696</c:v>
                </c:pt>
                <c:pt idx="47">
                  <c:v> 1697</c:v>
                </c:pt>
                <c:pt idx="48">
                  <c:v> 1698</c:v>
                </c:pt>
                <c:pt idx="49">
                  <c:v> 1699</c:v>
                </c:pt>
                <c:pt idx="50">
                  <c:v> 1700</c:v>
                </c:pt>
                <c:pt idx="51">
                  <c:v> 1701</c:v>
                </c:pt>
                <c:pt idx="52">
                  <c:v> 1702</c:v>
                </c:pt>
                <c:pt idx="53">
                  <c:v> 1703</c:v>
                </c:pt>
                <c:pt idx="54">
                  <c:v> 1704</c:v>
                </c:pt>
                <c:pt idx="55">
                  <c:v> 1705</c:v>
                </c:pt>
                <c:pt idx="56">
                  <c:v> 1706</c:v>
                </c:pt>
                <c:pt idx="57">
                  <c:v> 1707</c:v>
                </c:pt>
                <c:pt idx="58">
                  <c:v> 1708</c:v>
                </c:pt>
                <c:pt idx="59">
                  <c:v> 1709</c:v>
                </c:pt>
                <c:pt idx="60">
                  <c:v> 1710</c:v>
                </c:pt>
                <c:pt idx="61">
                  <c:v> 1711</c:v>
                </c:pt>
                <c:pt idx="62">
                  <c:v> 1712</c:v>
                </c:pt>
                <c:pt idx="63">
                  <c:v> 1713</c:v>
                </c:pt>
                <c:pt idx="64">
                  <c:v> 1714</c:v>
                </c:pt>
                <c:pt idx="65">
                  <c:v> 1715</c:v>
                </c:pt>
                <c:pt idx="66">
                  <c:v> 1716</c:v>
                </c:pt>
                <c:pt idx="67">
                  <c:v> 1717</c:v>
                </c:pt>
                <c:pt idx="68">
                  <c:v> 1718</c:v>
                </c:pt>
                <c:pt idx="69">
                  <c:v> 1719</c:v>
                </c:pt>
                <c:pt idx="70">
                  <c:v> 1720</c:v>
                </c:pt>
                <c:pt idx="71">
                  <c:v> 1721</c:v>
                </c:pt>
                <c:pt idx="72">
                  <c:v> 1722</c:v>
                </c:pt>
                <c:pt idx="73">
                  <c:v> 1723</c:v>
                </c:pt>
                <c:pt idx="74">
                  <c:v> 1724</c:v>
                </c:pt>
                <c:pt idx="75">
                  <c:v> 1725</c:v>
                </c:pt>
                <c:pt idx="76">
                  <c:v> 1726</c:v>
                </c:pt>
                <c:pt idx="77">
                  <c:v> 1727</c:v>
                </c:pt>
                <c:pt idx="78">
                  <c:v> 1728</c:v>
                </c:pt>
                <c:pt idx="79">
                  <c:v> 1729</c:v>
                </c:pt>
                <c:pt idx="80">
                  <c:v> 1730</c:v>
                </c:pt>
                <c:pt idx="81">
                  <c:v> 1731</c:v>
                </c:pt>
                <c:pt idx="82">
                  <c:v> 1732</c:v>
                </c:pt>
                <c:pt idx="83">
                  <c:v> 1733</c:v>
                </c:pt>
                <c:pt idx="84">
                  <c:v> 1734</c:v>
                </c:pt>
                <c:pt idx="85">
                  <c:v> 1735</c:v>
                </c:pt>
                <c:pt idx="86">
                  <c:v> 1736</c:v>
                </c:pt>
                <c:pt idx="87">
                  <c:v> 1737</c:v>
                </c:pt>
                <c:pt idx="88">
                  <c:v> 1738</c:v>
                </c:pt>
                <c:pt idx="89">
                  <c:v> 1739</c:v>
                </c:pt>
                <c:pt idx="90">
                  <c:v> 1740</c:v>
                </c:pt>
                <c:pt idx="91">
                  <c:v> 1741</c:v>
                </c:pt>
                <c:pt idx="92">
                  <c:v> 1742</c:v>
                </c:pt>
                <c:pt idx="93">
                  <c:v> 1743</c:v>
                </c:pt>
                <c:pt idx="94">
                  <c:v> 1744</c:v>
                </c:pt>
                <c:pt idx="95">
                  <c:v> 1745</c:v>
                </c:pt>
                <c:pt idx="96">
                  <c:v> 1746</c:v>
                </c:pt>
                <c:pt idx="97">
                  <c:v> 1747</c:v>
                </c:pt>
                <c:pt idx="98">
                  <c:v> 1748</c:v>
                </c:pt>
                <c:pt idx="99">
                  <c:v> 1749</c:v>
                </c:pt>
                <c:pt idx="100">
                  <c:v> 1750</c:v>
                </c:pt>
                <c:pt idx="101">
                  <c:v> 1751</c:v>
                </c:pt>
                <c:pt idx="102">
                  <c:v> 1752</c:v>
                </c:pt>
                <c:pt idx="103">
                  <c:v> 1753</c:v>
                </c:pt>
                <c:pt idx="104">
                  <c:v> 1754</c:v>
                </c:pt>
                <c:pt idx="105">
                  <c:v> 1755</c:v>
                </c:pt>
                <c:pt idx="106">
                  <c:v> 1756</c:v>
                </c:pt>
                <c:pt idx="107">
                  <c:v> 1757</c:v>
                </c:pt>
                <c:pt idx="108">
                  <c:v> 1758</c:v>
                </c:pt>
                <c:pt idx="109">
                  <c:v> 1759</c:v>
                </c:pt>
                <c:pt idx="110">
                  <c:v> 1760</c:v>
                </c:pt>
                <c:pt idx="111">
                  <c:v> 1761</c:v>
                </c:pt>
                <c:pt idx="112">
                  <c:v> 1762</c:v>
                </c:pt>
                <c:pt idx="113">
                  <c:v> 1763</c:v>
                </c:pt>
                <c:pt idx="114">
                  <c:v> 1764</c:v>
                </c:pt>
                <c:pt idx="115">
                  <c:v> 1765</c:v>
                </c:pt>
                <c:pt idx="116">
                  <c:v> 1766</c:v>
                </c:pt>
                <c:pt idx="117">
                  <c:v> 1767</c:v>
                </c:pt>
                <c:pt idx="118">
                  <c:v> 1768</c:v>
                </c:pt>
                <c:pt idx="119">
                  <c:v> 1769</c:v>
                </c:pt>
                <c:pt idx="120">
                  <c:v> 1770</c:v>
                </c:pt>
                <c:pt idx="121">
                  <c:v> 1771</c:v>
                </c:pt>
                <c:pt idx="122">
                  <c:v> 1772</c:v>
                </c:pt>
                <c:pt idx="123">
                  <c:v> 1773</c:v>
                </c:pt>
                <c:pt idx="124">
                  <c:v> 1774</c:v>
                </c:pt>
                <c:pt idx="125">
                  <c:v> 1775</c:v>
                </c:pt>
                <c:pt idx="126">
                  <c:v> 1776</c:v>
                </c:pt>
                <c:pt idx="127">
                  <c:v> 1777</c:v>
                </c:pt>
                <c:pt idx="128">
                  <c:v> 1778</c:v>
                </c:pt>
                <c:pt idx="129">
                  <c:v> 1779</c:v>
                </c:pt>
                <c:pt idx="130">
                  <c:v> 1780</c:v>
                </c:pt>
                <c:pt idx="131">
                  <c:v> 1781</c:v>
                </c:pt>
                <c:pt idx="132">
                  <c:v> 1782</c:v>
                </c:pt>
                <c:pt idx="133">
                  <c:v> 1783</c:v>
                </c:pt>
                <c:pt idx="134">
                  <c:v> 1784</c:v>
                </c:pt>
                <c:pt idx="135">
                  <c:v> 1785</c:v>
                </c:pt>
                <c:pt idx="136">
                  <c:v> 1786</c:v>
                </c:pt>
                <c:pt idx="137">
                  <c:v> 1787</c:v>
                </c:pt>
                <c:pt idx="138">
                  <c:v> 1788</c:v>
                </c:pt>
                <c:pt idx="139">
                  <c:v> 1789</c:v>
                </c:pt>
                <c:pt idx="140">
                  <c:v> 1790</c:v>
                </c:pt>
                <c:pt idx="141">
                  <c:v> 1791</c:v>
                </c:pt>
                <c:pt idx="142">
                  <c:v> 1792</c:v>
                </c:pt>
                <c:pt idx="143">
                  <c:v> 1793</c:v>
                </c:pt>
                <c:pt idx="144">
                  <c:v> 1794</c:v>
                </c:pt>
                <c:pt idx="145">
                  <c:v> 1795</c:v>
                </c:pt>
                <c:pt idx="146">
                  <c:v> 1796</c:v>
                </c:pt>
                <c:pt idx="147">
                  <c:v> 1797</c:v>
                </c:pt>
                <c:pt idx="148">
                  <c:v> 1798</c:v>
                </c:pt>
                <c:pt idx="149">
                  <c:v> 1799</c:v>
                </c:pt>
                <c:pt idx="150">
                  <c:v> 1800</c:v>
                </c:pt>
              </c:strCache>
            </c:strRef>
          </c:cat>
          <c:val>
            <c:numRef>
              <c:f>'Enter Data 1'!$AA$1653:$AA$1803</c:f>
              <c:numCache>
                <c:formatCode>General</c:formatCode>
                <c:ptCount val="151"/>
              </c:numCache>
            </c:numRef>
          </c:val>
          <c:smooth val="0"/>
          <c:extLst>
            <c:ext xmlns:c16="http://schemas.microsoft.com/office/drawing/2014/chart" uri="{C3380CC4-5D6E-409C-BE32-E72D297353CC}">
              <c16:uniqueId val="{00000013-5A88-9E40-830C-F8BDF5E1E2DC}"/>
            </c:ext>
          </c:extLst>
        </c:ser>
        <c:ser>
          <c:idx val="21"/>
          <c:order val="20"/>
          <c:tx>
            <c:v>Date</c:v>
          </c:tx>
          <c:spPr>
            <a:ln w="25400" cap="rnd">
              <a:noFill/>
              <a:round/>
            </a:ln>
            <a:effectLst/>
          </c:spPr>
          <c:marker>
            <c:symbol val="none"/>
          </c:marker>
          <c:cat>
            <c:strRef>
              <c:f>'Enter Data 1'!$B$1653:$C$1803</c:f>
              <c:strCache>
                <c:ptCount val="151"/>
                <c:pt idx="0">
                  <c:v> 1650</c:v>
                </c:pt>
                <c:pt idx="1">
                  <c:v> 1651</c:v>
                </c:pt>
                <c:pt idx="2">
                  <c:v> 1652</c:v>
                </c:pt>
                <c:pt idx="3">
                  <c:v> 1653</c:v>
                </c:pt>
                <c:pt idx="4">
                  <c:v> 1654</c:v>
                </c:pt>
                <c:pt idx="5">
                  <c:v> 1655</c:v>
                </c:pt>
                <c:pt idx="6">
                  <c:v> 1656</c:v>
                </c:pt>
                <c:pt idx="7">
                  <c:v> 1657</c:v>
                </c:pt>
                <c:pt idx="8">
                  <c:v> 1658</c:v>
                </c:pt>
                <c:pt idx="9">
                  <c:v> 1659</c:v>
                </c:pt>
                <c:pt idx="10">
                  <c:v> 1660</c:v>
                </c:pt>
                <c:pt idx="11">
                  <c:v> 1661</c:v>
                </c:pt>
                <c:pt idx="12">
                  <c:v> 1662</c:v>
                </c:pt>
                <c:pt idx="13">
                  <c:v> 1663</c:v>
                </c:pt>
                <c:pt idx="14">
                  <c:v> 1664</c:v>
                </c:pt>
                <c:pt idx="15">
                  <c:v> 1665</c:v>
                </c:pt>
                <c:pt idx="16">
                  <c:v> 1666</c:v>
                </c:pt>
                <c:pt idx="17">
                  <c:v> 1667</c:v>
                </c:pt>
                <c:pt idx="18">
                  <c:v> 1668</c:v>
                </c:pt>
                <c:pt idx="19">
                  <c:v> 1669</c:v>
                </c:pt>
                <c:pt idx="20">
                  <c:v> 1670</c:v>
                </c:pt>
                <c:pt idx="21">
                  <c:v> 1671</c:v>
                </c:pt>
                <c:pt idx="22">
                  <c:v> 1672</c:v>
                </c:pt>
                <c:pt idx="23">
                  <c:v> 1673</c:v>
                </c:pt>
                <c:pt idx="24">
                  <c:v> 1674</c:v>
                </c:pt>
                <c:pt idx="25">
                  <c:v> 1675</c:v>
                </c:pt>
                <c:pt idx="26">
                  <c:v> 1676</c:v>
                </c:pt>
                <c:pt idx="27">
                  <c:v> 1677</c:v>
                </c:pt>
                <c:pt idx="28">
                  <c:v> 1678</c:v>
                </c:pt>
                <c:pt idx="29">
                  <c:v> 1679</c:v>
                </c:pt>
                <c:pt idx="30">
                  <c:v> 1680</c:v>
                </c:pt>
                <c:pt idx="31">
                  <c:v> 1681</c:v>
                </c:pt>
                <c:pt idx="32">
                  <c:v> 1682</c:v>
                </c:pt>
                <c:pt idx="33">
                  <c:v> 1683</c:v>
                </c:pt>
                <c:pt idx="34">
                  <c:v> 1684</c:v>
                </c:pt>
                <c:pt idx="35">
                  <c:v> 1685</c:v>
                </c:pt>
                <c:pt idx="36">
                  <c:v> 1686</c:v>
                </c:pt>
                <c:pt idx="37">
                  <c:v> 1687</c:v>
                </c:pt>
                <c:pt idx="38">
                  <c:v> 1688</c:v>
                </c:pt>
                <c:pt idx="39">
                  <c:v> 1689</c:v>
                </c:pt>
                <c:pt idx="40">
                  <c:v> 1690</c:v>
                </c:pt>
                <c:pt idx="41">
                  <c:v> 1691</c:v>
                </c:pt>
                <c:pt idx="42">
                  <c:v> 1692</c:v>
                </c:pt>
                <c:pt idx="43">
                  <c:v> 1693</c:v>
                </c:pt>
                <c:pt idx="44">
                  <c:v> 1694</c:v>
                </c:pt>
                <c:pt idx="45">
                  <c:v> 1695</c:v>
                </c:pt>
                <c:pt idx="46">
                  <c:v> 1696</c:v>
                </c:pt>
                <c:pt idx="47">
                  <c:v> 1697</c:v>
                </c:pt>
                <c:pt idx="48">
                  <c:v> 1698</c:v>
                </c:pt>
                <c:pt idx="49">
                  <c:v> 1699</c:v>
                </c:pt>
                <c:pt idx="50">
                  <c:v> 1700</c:v>
                </c:pt>
                <c:pt idx="51">
                  <c:v> 1701</c:v>
                </c:pt>
                <c:pt idx="52">
                  <c:v> 1702</c:v>
                </c:pt>
                <c:pt idx="53">
                  <c:v> 1703</c:v>
                </c:pt>
                <c:pt idx="54">
                  <c:v> 1704</c:v>
                </c:pt>
                <c:pt idx="55">
                  <c:v> 1705</c:v>
                </c:pt>
                <c:pt idx="56">
                  <c:v> 1706</c:v>
                </c:pt>
                <c:pt idx="57">
                  <c:v> 1707</c:v>
                </c:pt>
                <c:pt idx="58">
                  <c:v> 1708</c:v>
                </c:pt>
                <c:pt idx="59">
                  <c:v> 1709</c:v>
                </c:pt>
                <c:pt idx="60">
                  <c:v> 1710</c:v>
                </c:pt>
                <c:pt idx="61">
                  <c:v> 1711</c:v>
                </c:pt>
                <c:pt idx="62">
                  <c:v> 1712</c:v>
                </c:pt>
                <c:pt idx="63">
                  <c:v> 1713</c:v>
                </c:pt>
                <c:pt idx="64">
                  <c:v> 1714</c:v>
                </c:pt>
                <c:pt idx="65">
                  <c:v> 1715</c:v>
                </c:pt>
                <c:pt idx="66">
                  <c:v> 1716</c:v>
                </c:pt>
                <c:pt idx="67">
                  <c:v> 1717</c:v>
                </c:pt>
                <c:pt idx="68">
                  <c:v> 1718</c:v>
                </c:pt>
                <c:pt idx="69">
                  <c:v> 1719</c:v>
                </c:pt>
                <c:pt idx="70">
                  <c:v> 1720</c:v>
                </c:pt>
                <c:pt idx="71">
                  <c:v> 1721</c:v>
                </c:pt>
                <c:pt idx="72">
                  <c:v> 1722</c:v>
                </c:pt>
                <c:pt idx="73">
                  <c:v> 1723</c:v>
                </c:pt>
                <c:pt idx="74">
                  <c:v> 1724</c:v>
                </c:pt>
                <c:pt idx="75">
                  <c:v> 1725</c:v>
                </c:pt>
                <c:pt idx="76">
                  <c:v> 1726</c:v>
                </c:pt>
                <c:pt idx="77">
                  <c:v> 1727</c:v>
                </c:pt>
                <c:pt idx="78">
                  <c:v> 1728</c:v>
                </c:pt>
                <c:pt idx="79">
                  <c:v> 1729</c:v>
                </c:pt>
                <c:pt idx="80">
                  <c:v> 1730</c:v>
                </c:pt>
                <c:pt idx="81">
                  <c:v> 1731</c:v>
                </c:pt>
                <c:pt idx="82">
                  <c:v> 1732</c:v>
                </c:pt>
                <c:pt idx="83">
                  <c:v> 1733</c:v>
                </c:pt>
                <c:pt idx="84">
                  <c:v> 1734</c:v>
                </c:pt>
                <c:pt idx="85">
                  <c:v> 1735</c:v>
                </c:pt>
                <c:pt idx="86">
                  <c:v> 1736</c:v>
                </c:pt>
                <c:pt idx="87">
                  <c:v> 1737</c:v>
                </c:pt>
                <c:pt idx="88">
                  <c:v> 1738</c:v>
                </c:pt>
                <c:pt idx="89">
                  <c:v> 1739</c:v>
                </c:pt>
                <c:pt idx="90">
                  <c:v> 1740</c:v>
                </c:pt>
                <c:pt idx="91">
                  <c:v> 1741</c:v>
                </c:pt>
                <c:pt idx="92">
                  <c:v> 1742</c:v>
                </c:pt>
                <c:pt idx="93">
                  <c:v> 1743</c:v>
                </c:pt>
                <c:pt idx="94">
                  <c:v> 1744</c:v>
                </c:pt>
                <c:pt idx="95">
                  <c:v> 1745</c:v>
                </c:pt>
                <c:pt idx="96">
                  <c:v> 1746</c:v>
                </c:pt>
                <c:pt idx="97">
                  <c:v> 1747</c:v>
                </c:pt>
                <c:pt idx="98">
                  <c:v> 1748</c:v>
                </c:pt>
                <c:pt idx="99">
                  <c:v> 1749</c:v>
                </c:pt>
                <c:pt idx="100">
                  <c:v> 1750</c:v>
                </c:pt>
                <c:pt idx="101">
                  <c:v> 1751</c:v>
                </c:pt>
                <c:pt idx="102">
                  <c:v> 1752</c:v>
                </c:pt>
                <c:pt idx="103">
                  <c:v> 1753</c:v>
                </c:pt>
                <c:pt idx="104">
                  <c:v> 1754</c:v>
                </c:pt>
                <c:pt idx="105">
                  <c:v> 1755</c:v>
                </c:pt>
                <c:pt idx="106">
                  <c:v> 1756</c:v>
                </c:pt>
                <c:pt idx="107">
                  <c:v> 1757</c:v>
                </c:pt>
                <c:pt idx="108">
                  <c:v> 1758</c:v>
                </c:pt>
                <c:pt idx="109">
                  <c:v> 1759</c:v>
                </c:pt>
                <c:pt idx="110">
                  <c:v> 1760</c:v>
                </c:pt>
                <c:pt idx="111">
                  <c:v> 1761</c:v>
                </c:pt>
                <c:pt idx="112">
                  <c:v> 1762</c:v>
                </c:pt>
                <c:pt idx="113">
                  <c:v> 1763</c:v>
                </c:pt>
                <c:pt idx="114">
                  <c:v> 1764</c:v>
                </c:pt>
                <c:pt idx="115">
                  <c:v> 1765</c:v>
                </c:pt>
                <c:pt idx="116">
                  <c:v> 1766</c:v>
                </c:pt>
                <c:pt idx="117">
                  <c:v> 1767</c:v>
                </c:pt>
                <c:pt idx="118">
                  <c:v> 1768</c:v>
                </c:pt>
                <c:pt idx="119">
                  <c:v> 1769</c:v>
                </c:pt>
                <c:pt idx="120">
                  <c:v> 1770</c:v>
                </c:pt>
                <c:pt idx="121">
                  <c:v> 1771</c:v>
                </c:pt>
                <c:pt idx="122">
                  <c:v> 1772</c:v>
                </c:pt>
                <c:pt idx="123">
                  <c:v> 1773</c:v>
                </c:pt>
                <c:pt idx="124">
                  <c:v> 1774</c:v>
                </c:pt>
                <c:pt idx="125">
                  <c:v> 1775</c:v>
                </c:pt>
                <c:pt idx="126">
                  <c:v> 1776</c:v>
                </c:pt>
                <c:pt idx="127">
                  <c:v> 1777</c:v>
                </c:pt>
                <c:pt idx="128">
                  <c:v> 1778</c:v>
                </c:pt>
                <c:pt idx="129">
                  <c:v> 1779</c:v>
                </c:pt>
                <c:pt idx="130">
                  <c:v> 1780</c:v>
                </c:pt>
                <c:pt idx="131">
                  <c:v> 1781</c:v>
                </c:pt>
                <c:pt idx="132">
                  <c:v> 1782</c:v>
                </c:pt>
                <c:pt idx="133">
                  <c:v> 1783</c:v>
                </c:pt>
                <c:pt idx="134">
                  <c:v> 1784</c:v>
                </c:pt>
                <c:pt idx="135">
                  <c:v> 1785</c:v>
                </c:pt>
                <c:pt idx="136">
                  <c:v> 1786</c:v>
                </c:pt>
                <c:pt idx="137">
                  <c:v> 1787</c:v>
                </c:pt>
                <c:pt idx="138">
                  <c:v> 1788</c:v>
                </c:pt>
                <c:pt idx="139">
                  <c:v> 1789</c:v>
                </c:pt>
                <c:pt idx="140">
                  <c:v> 1790</c:v>
                </c:pt>
                <c:pt idx="141">
                  <c:v> 1791</c:v>
                </c:pt>
                <c:pt idx="142">
                  <c:v> 1792</c:v>
                </c:pt>
                <c:pt idx="143">
                  <c:v> 1793</c:v>
                </c:pt>
                <c:pt idx="144">
                  <c:v> 1794</c:v>
                </c:pt>
                <c:pt idx="145">
                  <c:v> 1795</c:v>
                </c:pt>
                <c:pt idx="146">
                  <c:v> 1796</c:v>
                </c:pt>
                <c:pt idx="147">
                  <c:v> 1797</c:v>
                </c:pt>
                <c:pt idx="148">
                  <c:v> 1798</c:v>
                </c:pt>
                <c:pt idx="149">
                  <c:v> 1799</c:v>
                </c:pt>
                <c:pt idx="150">
                  <c:v> 1800</c:v>
                </c:pt>
              </c:strCache>
            </c:strRef>
          </c:cat>
          <c:val>
            <c:numLit>
              <c:formatCode>General</c:formatCode>
              <c:ptCount val="1"/>
              <c:pt idx="0">
                <c:v>1</c:v>
              </c:pt>
            </c:numLit>
          </c:val>
          <c:smooth val="0"/>
          <c:extLst>
            <c:ext xmlns:c16="http://schemas.microsoft.com/office/drawing/2014/chart" uri="{C3380CC4-5D6E-409C-BE32-E72D297353CC}">
              <c16:uniqueId val="{00000014-5A88-9E40-830C-F8BDF5E1E2DC}"/>
            </c:ext>
          </c:extLst>
        </c:ser>
        <c:ser>
          <c:idx val="22"/>
          <c:order val="21"/>
          <c:tx>
            <c:v>R1 in SR</c:v>
          </c:tx>
          <c:spPr>
            <a:ln w="25400" cap="rnd">
              <a:noFill/>
              <a:round/>
            </a:ln>
            <a:effectLst/>
          </c:spPr>
          <c:marker>
            <c:symbol val="circle"/>
            <c:size val="4"/>
            <c:spPr>
              <a:solidFill>
                <a:srgbClr val="FF0000"/>
              </a:solidFill>
              <a:ln w="9525">
                <a:noFill/>
              </a:ln>
              <a:effectLst/>
            </c:spPr>
          </c:marker>
          <c:cat>
            <c:strRef>
              <c:f>'Enter Data 1'!$B$1653:$C$1803</c:f>
              <c:strCache>
                <c:ptCount val="151"/>
                <c:pt idx="0">
                  <c:v> 1650</c:v>
                </c:pt>
                <c:pt idx="1">
                  <c:v> 1651</c:v>
                </c:pt>
                <c:pt idx="2">
                  <c:v> 1652</c:v>
                </c:pt>
                <c:pt idx="3">
                  <c:v> 1653</c:v>
                </c:pt>
                <c:pt idx="4">
                  <c:v> 1654</c:v>
                </c:pt>
                <c:pt idx="5">
                  <c:v> 1655</c:v>
                </c:pt>
                <c:pt idx="6">
                  <c:v> 1656</c:v>
                </c:pt>
                <c:pt idx="7">
                  <c:v> 1657</c:v>
                </c:pt>
                <c:pt idx="8">
                  <c:v> 1658</c:v>
                </c:pt>
                <c:pt idx="9">
                  <c:v> 1659</c:v>
                </c:pt>
                <c:pt idx="10">
                  <c:v> 1660</c:v>
                </c:pt>
                <c:pt idx="11">
                  <c:v> 1661</c:v>
                </c:pt>
                <c:pt idx="12">
                  <c:v> 1662</c:v>
                </c:pt>
                <c:pt idx="13">
                  <c:v> 1663</c:v>
                </c:pt>
                <c:pt idx="14">
                  <c:v> 1664</c:v>
                </c:pt>
                <c:pt idx="15">
                  <c:v> 1665</c:v>
                </c:pt>
                <c:pt idx="16">
                  <c:v> 1666</c:v>
                </c:pt>
                <c:pt idx="17">
                  <c:v> 1667</c:v>
                </c:pt>
                <c:pt idx="18">
                  <c:v> 1668</c:v>
                </c:pt>
                <c:pt idx="19">
                  <c:v> 1669</c:v>
                </c:pt>
                <c:pt idx="20">
                  <c:v> 1670</c:v>
                </c:pt>
                <c:pt idx="21">
                  <c:v> 1671</c:v>
                </c:pt>
                <c:pt idx="22">
                  <c:v> 1672</c:v>
                </c:pt>
                <c:pt idx="23">
                  <c:v> 1673</c:v>
                </c:pt>
                <c:pt idx="24">
                  <c:v> 1674</c:v>
                </c:pt>
                <c:pt idx="25">
                  <c:v> 1675</c:v>
                </c:pt>
                <c:pt idx="26">
                  <c:v> 1676</c:v>
                </c:pt>
                <c:pt idx="27">
                  <c:v> 1677</c:v>
                </c:pt>
                <c:pt idx="28">
                  <c:v> 1678</c:v>
                </c:pt>
                <c:pt idx="29">
                  <c:v> 1679</c:v>
                </c:pt>
                <c:pt idx="30">
                  <c:v> 1680</c:v>
                </c:pt>
                <c:pt idx="31">
                  <c:v> 1681</c:v>
                </c:pt>
                <c:pt idx="32">
                  <c:v> 1682</c:v>
                </c:pt>
                <c:pt idx="33">
                  <c:v> 1683</c:v>
                </c:pt>
                <c:pt idx="34">
                  <c:v> 1684</c:v>
                </c:pt>
                <c:pt idx="35">
                  <c:v> 1685</c:v>
                </c:pt>
                <c:pt idx="36">
                  <c:v> 1686</c:v>
                </c:pt>
                <c:pt idx="37">
                  <c:v> 1687</c:v>
                </c:pt>
                <c:pt idx="38">
                  <c:v> 1688</c:v>
                </c:pt>
                <c:pt idx="39">
                  <c:v> 1689</c:v>
                </c:pt>
                <c:pt idx="40">
                  <c:v> 1690</c:v>
                </c:pt>
                <c:pt idx="41">
                  <c:v> 1691</c:v>
                </c:pt>
                <c:pt idx="42">
                  <c:v> 1692</c:v>
                </c:pt>
                <c:pt idx="43">
                  <c:v> 1693</c:v>
                </c:pt>
                <c:pt idx="44">
                  <c:v> 1694</c:v>
                </c:pt>
                <c:pt idx="45">
                  <c:v> 1695</c:v>
                </c:pt>
                <c:pt idx="46">
                  <c:v> 1696</c:v>
                </c:pt>
                <c:pt idx="47">
                  <c:v> 1697</c:v>
                </c:pt>
                <c:pt idx="48">
                  <c:v> 1698</c:v>
                </c:pt>
                <c:pt idx="49">
                  <c:v> 1699</c:v>
                </c:pt>
                <c:pt idx="50">
                  <c:v> 1700</c:v>
                </c:pt>
                <c:pt idx="51">
                  <c:v> 1701</c:v>
                </c:pt>
                <c:pt idx="52">
                  <c:v> 1702</c:v>
                </c:pt>
                <c:pt idx="53">
                  <c:v> 1703</c:v>
                </c:pt>
                <c:pt idx="54">
                  <c:v> 1704</c:v>
                </c:pt>
                <c:pt idx="55">
                  <c:v> 1705</c:v>
                </c:pt>
                <c:pt idx="56">
                  <c:v> 1706</c:v>
                </c:pt>
                <c:pt idx="57">
                  <c:v> 1707</c:v>
                </c:pt>
                <c:pt idx="58">
                  <c:v> 1708</c:v>
                </c:pt>
                <c:pt idx="59">
                  <c:v> 1709</c:v>
                </c:pt>
                <c:pt idx="60">
                  <c:v> 1710</c:v>
                </c:pt>
                <c:pt idx="61">
                  <c:v> 1711</c:v>
                </c:pt>
                <c:pt idx="62">
                  <c:v> 1712</c:v>
                </c:pt>
                <c:pt idx="63">
                  <c:v> 1713</c:v>
                </c:pt>
                <c:pt idx="64">
                  <c:v> 1714</c:v>
                </c:pt>
                <c:pt idx="65">
                  <c:v> 1715</c:v>
                </c:pt>
                <c:pt idx="66">
                  <c:v> 1716</c:v>
                </c:pt>
                <c:pt idx="67">
                  <c:v> 1717</c:v>
                </c:pt>
                <c:pt idx="68">
                  <c:v> 1718</c:v>
                </c:pt>
                <c:pt idx="69">
                  <c:v> 1719</c:v>
                </c:pt>
                <c:pt idx="70">
                  <c:v> 1720</c:v>
                </c:pt>
                <c:pt idx="71">
                  <c:v> 1721</c:v>
                </c:pt>
                <c:pt idx="72">
                  <c:v> 1722</c:v>
                </c:pt>
                <c:pt idx="73">
                  <c:v> 1723</c:v>
                </c:pt>
                <c:pt idx="74">
                  <c:v> 1724</c:v>
                </c:pt>
                <c:pt idx="75">
                  <c:v> 1725</c:v>
                </c:pt>
                <c:pt idx="76">
                  <c:v> 1726</c:v>
                </c:pt>
                <c:pt idx="77">
                  <c:v> 1727</c:v>
                </c:pt>
                <c:pt idx="78">
                  <c:v> 1728</c:v>
                </c:pt>
                <c:pt idx="79">
                  <c:v> 1729</c:v>
                </c:pt>
                <c:pt idx="80">
                  <c:v> 1730</c:v>
                </c:pt>
                <c:pt idx="81">
                  <c:v> 1731</c:v>
                </c:pt>
                <c:pt idx="82">
                  <c:v> 1732</c:v>
                </c:pt>
                <c:pt idx="83">
                  <c:v> 1733</c:v>
                </c:pt>
                <c:pt idx="84">
                  <c:v> 1734</c:v>
                </c:pt>
                <c:pt idx="85">
                  <c:v> 1735</c:v>
                </c:pt>
                <c:pt idx="86">
                  <c:v> 1736</c:v>
                </c:pt>
                <c:pt idx="87">
                  <c:v> 1737</c:v>
                </c:pt>
                <c:pt idx="88">
                  <c:v> 1738</c:v>
                </c:pt>
                <c:pt idx="89">
                  <c:v> 1739</c:v>
                </c:pt>
                <c:pt idx="90">
                  <c:v> 1740</c:v>
                </c:pt>
                <c:pt idx="91">
                  <c:v> 1741</c:v>
                </c:pt>
                <c:pt idx="92">
                  <c:v> 1742</c:v>
                </c:pt>
                <c:pt idx="93">
                  <c:v> 1743</c:v>
                </c:pt>
                <c:pt idx="94">
                  <c:v> 1744</c:v>
                </c:pt>
                <c:pt idx="95">
                  <c:v> 1745</c:v>
                </c:pt>
                <c:pt idx="96">
                  <c:v> 1746</c:v>
                </c:pt>
                <c:pt idx="97">
                  <c:v> 1747</c:v>
                </c:pt>
                <c:pt idx="98">
                  <c:v> 1748</c:v>
                </c:pt>
                <c:pt idx="99">
                  <c:v> 1749</c:v>
                </c:pt>
                <c:pt idx="100">
                  <c:v> 1750</c:v>
                </c:pt>
                <c:pt idx="101">
                  <c:v> 1751</c:v>
                </c:pt>
                <c:pt idx="102">
                  <c:v> 1752</c:v>
                </c:pt>
                <c:pt idx="103">
                  <c:v> 1753</c:v>
                </c:pt>
                <c:pt idx="104">
                  <c:v> 1754</c:v>
                </c:pt>
                <c:pt idx="105">
                  <c:v> 1755</c:v>
                </c:pt>
                <c:pt idx="106">
                  <c:v> 1756</c:v>
                </c:pt>
                <c:pt idx="107">
                  <c:v> 1757</c:v>
                </c:pt>
                <c:pt idx="108">
                  <c:v> 1758</c:v>
                </c:pt>
                <c:pt idx="109">
                  <c:v> 1759</c:v>
                </c:pt>
                <c:pt idx="110">
                  <c:v> 1760</c:v>
                </c:pt>
                <c:pt idx="111">
                  <c:v> 1761</c:v>
                </c:pt>
                <c:pt idx="112">
                  <c:v> 1762</c:v>
                </c:pt>
                <c:pt idx="113">
                  <c:v> 1763</c:v>
                </c:pt>
                <c:pt idx="114">
                  <c:v> 1764</c:v>
                </c:pt>
                <c:pt idx="115">
                  <c:v> 1765</c:v>
                </c:pt>
                <c:pt idx="116">
                  <c:v> 1766</c:v>
                </c:pt>
                <c:pt idx="117">
                  <c:v> 1767</c:v>
                </c:pt>
                <c:pt idx="118">
                  <c:v> 1768</c:v>
                </c:pt>
                <c:pt idx="119">
                  <c:v> 1769</c:v>
                </c:pt>
                <c:pt idx="120">
                  <c:v> 1770</c:v>
                </c:pt>
                <c:pt idx="121">
                  <c:v> 1771</c:v>
                </c:pt>
                <c:pt idx="122">
                  <c:v> 1772</c:v>
                </c:pt>
                <c:pt idx="123">
                  <c:v> 1773</c:v>
                </c:pt>
                <c:pt idx="124">
                  <c:v> 1774</c:v>
                </c:pt>
                <c:pt idx="125">
                  <c:v> 1775</c:v>
                </c:pt>
                <c:pt idx="126">
                  <c:v> 1776</c:v>
                </c:pt>
                <c:pt idx="127">
                  <c:v> 1777</c:v>
                </c:pt>
                <c:pt idx="128">
                  <c:v> 1778</c:v>
                </c:pt>
                <c:pt idx="129">
                  <c:v> 1779</c:v>
                </c:pt>
                <c:pt idx="130">
                  <c:v> 1780</c:v>
                </c:pt>
                <c:pt idx="131">
                  <c:v> 1781</c:v>
                </c:pt>
                <c:pt idx="132">
                  <c:v> 1782</c:v>
                </c:pt>
                <c:pt idx="133">
                  <c:v> 1783</c:v>
                </c:pt>
                <c:pt idx="134">
                  <c:v> 1784</c:v>
                </c:pt>
                <c:pt idx="135">
                  <c:v> 1785</c:v>
                </c:pt>
                <c:pt idx="136">
                  <c:v> 1786</c:v>
                </c:pt>
                <c:pt idx="137">
                  <c:v> 1787</c:v>
                </c:pt>
                <c:pt idx="138">
                  <c:v> 1788</c:v>
                </c:pt>
                <c:pt idx="139">
                  <c:v> 1789</c:v>
                </c:pt>
                <c:pt idx="140">
                  <c:v> 1790</c:v>
                </c:pt>
                <c:pt idx="141">
                  <c:v> 1791</c:v>
                </c:pt>
                <c:pt idx="142">
                  <c:v> 1792</c:v>
                </c:pt>
                <c:pt idx="143">
                  <c:v> 1793</c:v>
                </c:pt>
                <c:pt idx="144">
                  <c:v> 1794</c:v>
                </c:pt>
                <c:pt idx="145">
                  <c:v> 1795</c:v>
                </c:pt>
                <c:pt idx="146">
                  <c:v> 1796</c:v>
                </c:pt>
                <c:pt idx="147">
                  <c:v> 1797</c:v>
                </c:pt>
                <c:pt idx="148">
                  <c:v> 1798</c:v>
                </c:pt>
                <c:pt idx="149">
                  <c:v> 1799</c:v>
                </c:pt>
                <c:pt idx="150">
                  <c:v> 1800</c:v>
                </c:pt>
              </c:strCache>
            </c:strRef>
          </c:cat>
          <c:val>
            <c:numRef>
              <c:f>'Enter Data 1'!$D$1653:$D$1803</c:f>
              <c:numCache>
                <c:formatCode>0</c:formatCode>
                <c:ptCount val="151"/>
              </c:numCache>
            </c:numRef>
          </c:val>
          <c:smooth val="0"/>
          <c:extLst>
            <c:ext xmlns:c16="http://schemas.microsoft.com/office/drawing/2014/chart" uri="{C3380CC4-5D6E-409C-BE32-E72D297353CC}">
              <c16:uniqueId val="{00000015-5A88-9E40-830C-F8BDF5E1E2DC}"/>
            </c:ext>
          </c:extLst>
        </c:ser>
        <c:ser>
          <c:idx val="23"/>
          <c:order val="22"/>
          <c:tx>
            <c:v>R2 in SR</c:v>
          </c:tx>
          <c:spPr>
            <a:ln w="25400" cap="rnd">
              <a:noFill/>
              <a:round/>
            </a:ln>
            <a:effectLst/>
          </c:spPr>
          <c:marker>
            <c:symbol val="circle"/>
            <c:size val="4"/>
            <c:spPr>
              <a:solidFill>
                <a:srgbClr val="FF9900"/>
              </a:solidFill>
              <a:ln w="9525">
                <a:noFill/>
              </a:ln>
              <a:effectLst/>
            </c:spPr>
          </c:marker>
          <c:cat>
            <c:strRef>
              <c:f>'Enter Data 1'!$B$1653:$C$1803</c:f>
              <c:strCache>
                <c:ptCount val="151"/>
                <c:pt idx="0">
                  <c:v> 1650</c:v>
                </c:pt>
                <c:pt idx="1">
                  <c:v> 1651</c:v>
                </c:pt>
                <c:pt idx="2">
                  <c:v> 1652</c:v>
                </c:pt>
                <c:pt idx="3">
                  <c:v> 1653</c:v>
                </c:pt>
                <c:pt idx="4">
                  <c:v> 1654</c:v>
                </c:pt>
                <c:pt idx="5">
                  <c:v> 1655</c:v>
                </c:pt>
                <c:pt idx="6">
                  <c:v> 1656</c:v>
                </c:pt>
                <c:pt idx="7">
                  <c:v> 1657</c:v>
                </c:pt>
                <c:pt idx="8">
                  <c:v> 1658</c:v>
                </c:pt>
                <c:pt idx="9">
                  <c:v> 1659</c:v>
                </c:pt>
                <c:pt idx="10">
                  <c:v> 1660</c:v>
                </c:pt>
                <c:pt idx="11">
                  <c:v> 1661</c:v>
                </c:pt>
                <c:pt idx="12">
                  <c:v> 1662</c:v>
                </c:pt>
                <c:pt idx="13">
                  <c:v> 1663</c:v>
                </c:pt>
                <c:pt idx="14">
                  <c:v> 1664</c:v>
                </c:pt>
                <c:pt idx="15">
                  <c:v> 1665</c:v>
                </c:pt>
                <c:pt idx="16">
                  <c:v> 1666</c:v>
                </c:pt>
                <c:pt idx="17">
                  <c:v> 1667</c:v>
                </c:pt>
                <c:pt idx="18">
                  <c:v> 1668</c:v>
                </c:pt>
                <c:pt idx="19">
                  <c:v> 1669</c:v>
                </c:pt>
                <c:pt idx="20">
                  <c:v> 1670</c:v>
                </c:pt>
                <c:pt idx="21">
                  <c:v> 1671</c:v>
                </c:pt>
                <c:pt idx="22">
                  <c:v> 1672</c:v>
                </c:pt>
                <c:pt idx="23">
                  <c:v> 1673</c:v>
                </c:pt>
                <c:pt idx="24">
                  <c:v> 1674</c:v>
                </c:pt>
                <c:pt idx="25">
                  <c:v> 1675</c:v>
                </c:pt>
                <c:pt idx="26">
                  <c:v> 1676</c:v>
                </c:pt>
                <c:pt idx="27">
                  <c:v> 1677</c:v>
                </c:pt>
                <c:pt idx="28">
                  <c:v> 1678</c:v>
                </c:pt>
                <c:pt idx="29">
                  <c:v> 1679</c:v>
                </c:pt>
                <c:pt idx="30">
                  <c:v> 1680</c:v>
                </c:pt>
                <c:pt idx="31">
                  <c:v> 1681</c:v>
                </c:pt>
                <c:pt idx="32">
                  <c:v> 1682</c:v>
                </c:pt>
                <c:pt idx="33">
                  <c:v> 1683</c:v>
                </c:pt>
                <c:pt idx="34">
                  <c:v> 1684</c:v>
                </c:pt>
                <c:pt idx="35">
                  <c:v> 1685</c:v>
                </c:pt>
                <c:pt idx="36">
                  <c:v> 1686</c:v>
                </c:pt>
                <c:pt idx="37">
                  <c:v> 1687</c:v>
                </c:pt>
                <c:pt idx="38">
                  <c:v> 1688</c:v>
                </c:pt>
                <c:pt idx="39">
                  <c:v> 1689</c:v>
                </c:pt>
                <c:pt idx="40">
                  <c:v> 1690</c:v>
                </c:pt>
                <c:pt idx="41">
                  <c:v> 1691</c:v>
                </c:pt>
                <c:pt idx="42">
                  <c:v> 1692</c:v>
                </c:pt>
                <c:pt idx="43">
                  <c:v> 1693</c:v>
                </c:pt>
                <c:pt idx="44">
                  <c:v> 1694</c:v>
                </c:pt>
                <c:pt idx="45">
                  <c:v> 1695</c:v>
                </c:pt>
                <c:pt idx="46">
                  <c:v> 1696</c:v>
                </c:pt>
                <c:pt idx="47">
                  <c:v> 1697</c:v>
                </c:pt>
                <c:pt idx="48">
                  <c:v> 1698</c:v>
                </c:pt>
                <c:pt idx="49">
                  <c:v> 1699</c:v>
                </c:pt>
                <c:pt idx="50">
                  <c:v> 1700</c:v>
                </c:pt>
                <c:pt idx="51">
                  <c:v> 1701</c:v>
                </c:pt>
                <c:pt idx="52">
                  <c:v> 1702</c:v>
                </c:pt>
                <c:pt idx="53">
                  <c:v> 1703</c:v>
                </c:pt>
                <c:pt idx="54">
                  <c:v> 1704</c:v>
                </c:pt>
                <c:pt idx="55">
                  <c:v> 1705</c:v>
                </c:pt>
                <c:pt idx="56">
                  <c:v> 1706</c:v>
                </c:pt>
                <c:pt idx="57">
                  <c:v> 1707</c:v>
                </c:pt>
                <c:pt idx="58">
                  <c:v> 1708</c:v>
                </c:pt>
                <c:pt idx="59">
                  <c:v> 1709</c:v>
                </c:pt>
                <c:pt idx="60">
                  <c:v> 1710</c:v>
                </c:pt>
                <c:pt idx="61">
                  <c:v> 1711</c:v>
                </c:pt>
                <c:pt idx="62">
                  <c:v> 1712</c:v>
                </c:pt>
                <c:pt idx="63">
                  <c:v> 1713</c:v>
                </c:pt>
                <c:pt idx="64">
                  <c:v> 1714</c:v>
                </c:pt>
                <c:pt idx="65">
                  <c:v> 1715</c:v>
                </c:pt>
                <c:pt idx="66">
                  <c:v> 1716</c:v>
                </c:pt>
                <c:pt idx="67">
                  <c:v> 1717</c:v>
                </c:pt>
                <c:pt idx="68">
                  <c:v> 1718</c:v>
                </c:pt>
                <c:pt idx="69">
                  <c:v> 1719</c:v>
                </c:pt>
                <c:pt idx="70">
                  <c:v> 1720</c:v>
                </c:pt>
                <c:pt idx="71">
                  <c:v> 1721</c:v>
                </c:pt>
                <c:pt idx="72">
                  <c:v> 1722</c:v>
                </c:pt>
                <c:pt idx="73">
                  <c:v> 1723</c:v>
                </c:pt>
                <c:pt idx="74">
                  <c:v> 1724</c:v>
                </c:pt>
                <c:pt idx="75">
                  <c:v> 1725</c:v>
                </c:pt>
                <c:pt idx="76">
                  <c:v> 1726</c:v>
                </c:pt>
                <c:pt idx="77">
                  <c:v> 1727</c:v>
                </c:pt>
                <c:pt idx="78">
                  <c:v> 1728</c:v>
                </c:pt>
                <c:pt idx="79">
                  <c:v> 1729</c:v>
                </c:pt>
                <c:pt idx="80">
                  <c:v> 1730</c:v>
                </c:pt>
                <c:pt idx="81">
                  <c:v> 1731</c:v>
                </c:pt>
                <c:pt idx="82">
                  <c:v> 1732</c:v>
                </c:pt>
                <c:pt idx="83">
                  <c:v> 1733</c:v>
                </c:pt>
                <c:pt idx="84">
                  <c:v> 1734</c:v>
                </c:pt>
                <c:pt idx="85">
                  <c:v> 1735</c:v>
                </c:pt>
                <c:pt idx="86">
                  <c:v> 1736</c:v>
                </c:pt>
                <c:pt idx="87">
                  <c:v> 1737</c:v>
                </c:pt>
                <c:pt idx="88">
                  <c:v> 1738</c:v>
                </c:pt>
                <c:pt idx="89">
                  <c:v> 1739</c:v>
                </c:pt>
                <c:pt idx="90">
                  <c:v> 1740</c:v>
                </c:pt>
                <c:pt idx="91">
                  <c:v> 1741</c:v>
                </c:pt>
                <c:pt idx="92">
                  <c:v> 1742</c:v>
                </c:pt>
                <c:pt idx="93">
                  <c:v> 1743</c:v>
                </c:pt>
                <c:pt idx="94">
                  <c:v> 1744</c:v>
                </c:pt>
                <c:pt idx="95">
                  <c:v> 1745</c:v>
                </c:pt>
                <c:pt idx="96">
                  <c:v> 1746</c:v>
                </c:pt>
                <c:pt idx="97">
                  <c:v> 1747</c:v>
                </c:pt>
                <c:pt idx="98">
                  <c:v> 1748</c:v>
                </c:pt>
                <c:pt idx="99">
                  <c:v> 1749</c:v>
                </c:pt>
                <c:pt idx="100">
                  <c:v> 1750</c:v>
                </c:pt>
                <c:pt idx="101">
                  <c:v> 1751</c:v>
                </c:pt>
                <c:pt idx="102">
                  <c:v> 1752</c:v>
                </c:pt>
                <c:pt idx="103">
                  <c:v> 1753</c:v>
                </c:pt>
                <c:pt idx="104">
                  <c:v> 1754</c:v>
                </c:pt>
                <c:pt idx="105">
                  <c:v> 1755</c:v>
                </c:pt>
                <c:pt idx="106">
                  <c:v> 1756</c:v>
                </c:pt>
                <c:pt idx="107">
                  <c:v> 1757</c:v>
                </c:pt>
                <c:pt idx="108">
                  <c:v> 1758</c:v>
                </c:pt>
                <c:pt idx="109">
                  <c:v> 1759</c:v>
                </c:pt>
                <c:pt idx="110">
                  <c:v> 1760</c:v>
                </c:pt>
                <c:pt idx="111">
                  <c:v> 1761</c:v>
                </c:pt>
                <c:pt idx="112">
                  <c:v> 1762</c:v>
                </c:pt>
                <c:pt idx="113">
                  <c:v> 1763</c:v>
                </c:pt>
                <c:pt idx="114">
                  <c:v> 1764</c:v>
                </c:pt>
                <c:pt idx="115">
                  <c:v> 1765</c:v>
                </c:pt>
                <c:pt idx="116">
                  <c:v> 1766</c:v>
                </c:pt>
                <c:pt idx="117">
                  <c:v> 1767</c:v>
                </c:pt>
                <c:pt idx="118">
                  <c:v> 1768</c:v>
                </c:pt>
                <c:pt idx="119">
                  <c:v> 1769</c:v>
                </c:pt>
                <c:pt idx="120">
                  <c:v> 1770</c:v>
                </c:pt>
                <c:pt idx="121">
                  <c:v> 1771</c:v>
                </c:pt>
                <c:pt idx="122">
                  <c:v> 1772</c:v>
                </c:pt>
                <c:pt idx="123">
                  <c:v> 1773</c:v>
                </c:pt>
                <c:pt idx="124">
                  <c:v> 1774</c:v>
                </c:pt>
                <c:pt idx="125">
                  <c:v> 1775</c:v>
                </c:pt>
                <c:pt idx="126">
                  <c:v> 1776</c:v>
                </c:pt>
                <c:pt idx="127">
                  <c:v> 1777</c:v>
                </c:pt>
                <c:pt idx="128">
                  <c:v> 1778</c:v>
                </c:pt>
                <c:pt idx="129">
                  <c:v> 1779</c:v>
                </c:pt>
                <c:pt idx="130">
                  <c:v> 1780</c:v>
                </c:pt>
                <c:pt idx="131">
                  <c:v> 1781</c:v>
                </c:pt>
                <c:pt idx="132">
                  <c:v> 1782</c:v>
                </c:pt>
                <c:pt idx="133">
                  <c:v> 1783</c:v>
                </c:pt>
                <c:pt idx="134">
                  <c:v> 1784</c:v>
                </c:pt>
                <c:pt idx="135">
                  <c:v> 1785</c:v>
                </c:pt>
                <c:pt idx="136">
                  <c:v> 1786</c:v>
                </c:pt>
                <c:pt idx="137">
                  <c:v> 1787</c:v>
                </c:pt>
                <c:pt idx="138">
                  <c:v> 1788</c:v>
                </c:pt>
                <c:pt idx="139">
                  <c:v> 1789</c:v>
                </c:pt>
                <c:pt idx="140">
                  <c:v> 1790</c:v>
                </c:pt>
                <c:pt idx="141">
                  <c:v> 1791</c:v>
                </c:pt>
                <c:pt idx="142">
                  <c:v> 1792</c:v>
                </c:pt>
                <c:pt idx="143">
                  <c:v> 1793</c:v>
                </c:pt>
                <c:pt idx="144">
                  <c:v> 1794</c:v>
                </c:pt>
                <c:pt idx="145">
                  <c:v> 1795</c:v>
                </c:pt>
                <c:pt idx="146">
                  <c:v> 1796</c:v>
                </c:pt>
                <c:pt idx="147">
                  <c:v> 1797</c:v>
                </c:pt>
                <c:pt idx="148">
                  <c:v> 1798</c:v>
                </c:pt>
                <c:pt idx="149">
                  <c:v> 1799</c:v>
                </c:pt>
                <c:pt idx="150">
                  <c:v> 1800</c:v>
                </c:pt>
              </c:strCache>
            </c:strRef>
          </c:cat>
          <c:val>
            <c:numRef>
              <c:f>'Enter Data 1'!$E$1653:$E$1803</c:f>
              <c:numCache>
                <c:formatCode>0</c:formatCode>
                <c:ptCount val="151"/>
              </c:numCache>
            </c:numRef>
          </c:val>
          <c:smooth val="0"/>
          <c:extLst>
            <c:ext xmlns:c16="http://schemas.microsoft.com/office/drawing/2014/chart" uri="{C3380CC4-5D6E-409C-BE32-E72D297353CC}">
              <c16:uniqueId val="{00000016-5A88-9E40-830C-F8BDF5E1E2DC}"/>
            </c:ext>
          </c:extLst>
        </c:ser>
        <c:ser>
          <c:idx val="24"/>
          <c:order val="23"/>
          <c:tx>
            <c:v>R3 in SR</c:v>
          </c:tx>
          <c:spPr>
            <a:ln w="25400" cap="rnd">
              <a:noFill/>
              <a:round/>
            </a:ln>
            <a:effectLst/>
          </c:spPr>
          <c:marker>
            <c:symbol val="circle"/>
            <c:size val="4"/>
            <c:spPr>
              <a:solidFill>
                <a:schemeClr val="accent4">
                  <a:lumMod val="60000"/>
                  <a:lumOff val="40000"/>
                </a:schemeClr>
              </a:solidFill>
              <a:ln w="9525">
                <a:noFill/>
              </a:ln>
              <a:effectLst/>
            </c:spPr>
          </c:marker>
          <c:cat>
            <c:strRef>
              <c:f>'Enter Data 1'!$B$1653:$C$1803</c:f>
              <c:strCache>
                <c:ptCount val="151"/>
                <c:pt idx="0">
                  <c:v> 1650</c:v>
                </c:pt>
                <c:pt idx="1">
                  <c:v> 1651</c:v>
                </c:pt>
                <c:pt idx="2">
                  <c:v> 1652</c:v>
                </c:pt>
                <c:pt idx="3">
                  <c:v> 1653</c:v>
                </c:pt>
                <c:pt idx="4">
                  <c:v> 1654</c:v>
                </c:pt>
                <c:pt idx="5">
                  <c:v> 1655</c:v>
                </c:pt>
                <c:pt idx="6">
                  <c:v> 1656</c:v>
                </c:pt>
                <c:pt idx="7">
                  <c:v> 1657</c:v>
                </c:pt>
                <c:pt idx="8">
                  <c:v> 1658</c:v>
                </c:pt>
                <c:pt idx="9">
                  <c:v> 1659</c:v>
                </c:pt>
                <c:pt idx="10">
                  <c:v> 1660</c:v>
                </c:pt>
                <c:pt idx="11">
                  <c:v> 1661</c:v>
                </c:pt>
                <c:pt idx="12">
                  <c:v> 1662</c:v>
                </c:pt>
                <c:pt idx="13">
                  <c:v> 1663</c:v>
                </c:pt>
                <c:pt idx="14">
                  <c:v> 1664</c:v>
                </c:pt>
                <c:pt idx="15">
                  <c:v> 1665</c:v>
                </c:pt>
                <c:pt idx="16">
                  <c:v> 1666</c:v>
                </c:pt>
                <c:pt idx="17">
                  <c:v> 1667</c:v>
                </c:pt>
                <c:pt idx="18">
                  <c:v> 1668</c:v>
                </c:pt>
                <c:pt idx="19">
                  <c:v> 1669</c:v>
                </c:pt>
                <c:pt idx="20">
                  <c:v> 1670</c:v>
                </c:pt>
                <c:pt idx="21">
                  <c:v> 1671</c:v>
                </c:pt>
                <c:pt idx="22">
                  <c:v> 1672</c:v>
                </c:pt>
                <c:pt idx="23">
                  <c:v> 1673</c:v>
                </c:pt>
                <c:pt idx="24">
                  <c:v> 1674</c:v>
                </c:pt>
                <c:pt idx="25">
                  <c:v> 1675</c:v>
                </c:pt>
                <c:pt idx="26">
                  <c:v> 1676</c:v>
                </c:pt>
                <c:pt idx="27">
                  <c:v> 1677</c:v>
                </c:pt>
                <c:pt idx="28">
                  <c:v> 1678</c:v>
                </c:pt>
                <c:pt idx="29">
                  <c:v> 1679</c:v>
                </c:pt>
                <c:pt idx="30">
                  <c:v> 1680</c:v>
                </c:pt>
                <c:pt idx="31">
                  <c:v> 1681</c:v>
                </c:pt>
                <c:pt idx="32">
                  <c:v> 1682</c:v>
                </c:pt>
                <c:pt idx="33">
                  <c:v> 1683</c:v>
                </c:pt>
                <c:pt idx="34">
                  <c:v> 1684</c:v>
                </c:pt>
                <c:pt idx="35">
                  <c:v> 1685</c:v>
                </c:pt>
                <c:pt idx="36">
                  <c:v> 1686</c:v>
                </c:pt>
                <c:pt idx="37">
                  <c:v> 1687</c:v>
                </c:pt>
                <c:pt idx="38">
                  <c:v> 1688</c:v>
                </c:pt>
                <c:pt idx="39">
                  <c:v> 1689</c:v>
                </c:pt>
                <c:pt idx="40">
                  <c:v> 1690</c:v>
                </c:pt>
                <c:pt idx="41">
                  <c:v> 1691</c:v>
                </c:pt>
                <c:pt idx="42">
                  <c:v> 1692</c:v>
                </c:pt>
                <c:pt idx="43">
                  <c:v> 1693</c:v>
                </c:pt>
                <c:pt idx="44">
                  <c:v> 1694</c:v>
                </c:pt>
                <c:pt idx="45">
                  <c:v> 1695</c:v>
                </c:pt>
                <c:pt idx="46">
                  <c:v> 1696</c:v>
                </c:pt>
                <c:pt idx="47">
                  <c:v> 1697</c:v>
                </c:pt>
                <c:pt idx="48">
                  <c:v> 1698</c:v>
                </c:pt>
                <c:pt idx="49">
                  <c:v> 1699</c:v>
                </c:pt>
                <c:pt idx="50">
                  <c:v> 1700</c:v>
                </c:pt>
                <c:pt idx="51">
                  <c:v> 1701</c:v>
                </c:pt>
                <c:pt idx="52">
                  <c:v> 1702</c:v>
                </c:pt>
                <c:pt idx="53">
                  <c:v> 1703</c:v>
                </c:pt>
                <c:pt idx="54">
                  <c:v> 1704</c:v>
                </c:pt>
                <c:pt idx="55">
                  <c:v> 1705</c:v>
                </c:pt>
                <c:pt idx="56">
                  <c:v> 1706</c:v>
                </c:pt>
                <c:pt idx="57">
                  <c:v> 1707</c:v>
                </c:pt>
                <c:pt idx="58">
                  <c:v> 1708</c:v>
                </c:pt>
                <c:pt idx="59">
                  <c:v> 1709</c:v>
                </c:pt>
                <c:pt idx="60">
                  <c:v> 1710</c:v>
                </c:pt>
                <c:pt idx="61">
                  <c:v> 1711</c:v>
                </c:pt>
                <c:pt idx="62">
                  <c:v> 1712</c:v>
                </c:pt>
                <c:pt idx="63">
                  <c:v> 1713</c:v>
                </c:pt>
                <c:pt idx="64">
                  <c:v> 1714</c:v>
                </c:pt>
                <c:pt idx="65">
                  <c:v> 1715</c:v>
                </c:pt>
                <c:pt idx="66">
                  <c:v> 1716</c:v>
                </c:pt>
                <c:pt idx="67">
                  <c:v> 1717</c:v>
                </c:pt>
                <c:pt idx="68">
                  <c:v> 1718</c:v>
                </c:pt>
                <c:pt idx="69">
                  <c:v> 1719</c:v>
                </c:pt>
                <c:pt idx="70">
                  <c:v> 1720</c:v>
                </c:pt>
                <c:pt idx="71">
                  <c:v> 1721</c:v>
                </c:pt>
                <c:pt idx="72">
                  <c:v> 1722</c:v>
                </c:pt>
                <c:pt idx="73">
                  <c:v> 1723</c:v>
                </c:pt>
                <c:pt idx="74">
                  <c:v> 1724</c:v>
                </c:pt>
                <c:pt idx="75">
                  <c:v> 1725</c:v>
                </c:pt>
                <c:pt idx="76">
                  <c:v> 1726</c:v>
                </c:pt>
                <c:pt idx="77">
                  <c:v> 1727</c:v>
                </c:pt>
                <c:pt idx="78">
                  <c:v> 1728</c:v>
                </c:pt>
                <c:pt idx="79">
                  <c:v> 1729</c:v>
                </c:pt>
                <c:pt idx="80">
                  <c:v> 1730</c:v>
                </c:pt>
                <c:pt idx="81">
                  <c:v> 1731</c:v>
                </c:pt>
                <c:pt idx="82">
                  <c:v> 1732</c:v>
                </c:pt>
                <c:pt idx="83">
                  <c:v> 1733</c:v>
                </c:pt>
                <c:pt idx="84">
                  <c:v> 1734</c:v>
                </c:pt>
                <c:pt idx="85">
                  <c:v> 1735</c:v>
                </c:pt>
                <c:pt idx="86">
                  <c:v> 1736</c:v>
                </c:pt>
                <c:pt idx="87">
                  <c:v> 1737</c:v>
                </c:pt>
                <c:pt idx="88">
                  <c:v> 1738</c:v>
                </c:pt>
                <c:pt idx="89">
                  <c:v> 1739</c:v>
                </c:pt>
                <c:pt idx="90">
                  <c:v> 1740</c:v>
                </c:pt>
                <c:pt idx="91">
                  <c:v> 1741</c:v>
                </c:pt>
                <c:pt idx="92">
                  <c:v> 1742</c:v>
                </c:pt>
                <c:pt idx="93">
                  <c:v> 1743</c:v>
                </c:pt>
                <c:pt idx="94">
                  <c:v> 1744</c:v>
                </c:pt>
                <c:pt idx="95">
                  <c:v> 1745</c:v>
                </c:pt>
                <c:pt idx="96">
                  <c:v> 1746</c:v>
                </c:pt>
                <c:pt idx="97">
                  <c:v> 1747</c:v>
                </c:pt>
                <c:pt idx="98">
                  <c:v> 1748</c:v>
                </c:pt>
                <c:pt idx="99">
                  <c:v> 1749</c:v>
                </c:pt>
                <c:pt idx="100">
                  <c:v> 1750</c:v>
                </c:pt>
                <c:pt idx="101">
                  <c:v> 1751</c:v>
                </c:pt>
                <c:pt idx="102">
                  <c:v> 1752</c:v>
                </c:pt>
                <c:pt idx="103">
                  <c:v> 1753</c:v>
                </c:pt>
                <c:pt idx="104">
                  <c:v> 1754</c:v>
                </c:pt>
                <c:pt idx="105">
                  <c:v> 1755</c:v>
                </c:pt>
                <c:pt idx="106">
                  <c:v> 1756</c:v>
                </c:pt>
                <c:pt idx="107">
                  <c:v> 1757</c:v>
                </c:pt>
                <c:pt idx="108">
                  <c:v> 1758</c:v>
                </c:pt>
                <c:pt idx="109">
                  <c:v> 1759</c:v>
                </c:pt>
                <c:pt idx="110">
                  <c:v> 1760</c:v>
                </c:pt>
                <c:pt idx="111">
                  <c:v> 1761</c:v>
                </c:pt>
                <c:pt idx="112">
                  <c:v> 1762</c:v>
                </c:pt>
                <c:pt idx="113">
                  <c:v> 1763</c:v>
                </c:pt>
                <c:pt idx="114">
                  <c:v> 1764</c:v>
                </c:pt>
                <c:pt idx="115">
                  <c:v> 1765</c:v>
                </c:pt>
                <c:pt idx="116">
                  <c:v> 1766</c:v>
                </c:pt>
                <c:pt idx="117">
                  <c:v> 1767</c:v>
                </c:pt>
                <c:pt idx="118">
                  <c:v> 1768</c:v>
                </c:pt>
                <c:pt idx="119">
                  <c:v> 1769</c:v>
                </c:pt>
                <c:pt idx="120">
                  <c:v> 1770</c:v>
                </c:pt>
                <c:pt idx="121">
                  <c:v> 1771</c:v>
                </c:pt>
                <c:pt idx="122">
                  <c:v> 1772</c:v>
                </c:pt>
                <c:pt idx="123">
                  <c:v> 1773</c:v>
                </c:pt>
                <c:pt idx="124">
                  <c:v> 1774</c:v>
                </c:pt>
                <c:pt idx="125">
                  <c:v> 1775</c:v>
                </c:pt>
                <c:pt idx="126">
                  <c:v> 1776</c:v>
                </c:pt>
                <c:pt idx="127">
                  <c:v> 1777</c:v>
                </c:pt>
                <c:pt idx="128">
                  <c:v> 1778</c:v>
                </c:pt>
                <c:pt idx="129">
                  <c:v> 1779</c:v>
                </c:pt>
                <c:pt idx="130">
                  <c:v> 1780</c:v>
                </c:pt>
                <c:pt idx="131">
                  <c:v> 1781</c:v>
                </c:pt>
                <c:pt idx="132">
                  <c:v> 1782</c:v>
                </c:pt>
                <c:pt idx="133">
                  <c:v> 1783</c:v>
                </c:pt>
                <c:pt idx="134">
                  <c:v> 1784</c:v>
                </c:pt>
                <c:pt idx="135">
                  <c:v> 1785</c:v>
                </c:pt>
                <c:pt idx="136">
                  <c:v> 1786</c:v>
                </c:pt>
                <c:pt idx="137">
                  <c:v> 1787</c:v>
                </c:pt>
                <c:pt idx="138">
                  <c:v> 1788</c:v>
                </c:pt>
                <c:pt idx="139">
                  <c:v> 1789</c:v>
                </c:pt>
                <c:pt idx="140">
                  <c:v> 1790</c:v>
                </c:pt>
                <c:pt idx="141">
                  <c:v> 1791</c:v>
                </c:pt>
                <c:pt idx="142">
                  <c:v> 1792</c:v>
                </c:pt>
                <c:pt idx="143">
                  <c:v> 1793</c:v>
                </c:pt>
                <c:pt idx="144">
                  <c:v> 1794</c:v>
                </c:pt>
                <c:pt idx="145">
                  <c:v> 1795</c:v>
                </c:pt>
                <c:pt idx="146">
                  <c:v> 1796</c:v>
                </c:pt>
                <c:pt idx="147">
                  <c:v> 1797</c:v>
                </c:pt>
                <c:pt idx="148">
                  <c:v> 1798</c:v>
                </c:pt>
                <c:pt idx="149">
                  <c:v> 1799</c:v>
                </c:pt>
                <c:pt idx="150">
                  <c:v> 1800</c:v>
                </c:pt>
              </c:strCache>
            </c:strRef>
          </c:cat>
          <c:val>
            <c:numRef>
              <c:f>'Enter Data 1'!$F$1653:$F$1803</c:f>
              <c:numCache>
                <c:formatCode>0</c:formatCode>
                <c:ptCount val="151"/>
              </c:numCache>
            </c:numRef>
          </c:val>
          <c:smooth val="0"/>
          <c:extLst>
            <c:ext xmlns:c16="http://schemas.microsoft.com/office/drawing/2014/chart" uri="{C3380CC4-5D6E-409C-BE32-E72D297353CC}">
              <c16:uniqueId val="{00000017-5A88-9E40-830C-F8BDF5E1E2DC}"/>
            </c:ext>
          </c:extLst>
        </c:ser>
        <c:ser>
          <c:idx val="25"/>
          <c:order val="24"/>
          <c:tx>
            <c:v>HRE</c:v>
          </c:tx>
          <c:spPr>
            <a:ln w="25400" cap="rnd">
              <a:noFill/>
              <a:round/>
            </a:ln>
            <a:effectLst/>
          </c:spPr>
          <c:marker>
            <c:symbol val="circle"/>
            <c:size val="4"/>
            <c:spPr>
              <a:solidFill>
                <a:srgbClr val="B43CD1"/>
              </a:solidFill>
              <a:ln w="3175">
                <a:solidFill>
                  <a:srgbClr val="B43CD1"/>
                </a:solidFill>
              </a:ln>
              <a:effectLst/>
            </c:spPr>
          </c:marker>
          <c:cat>
            <c:strRef>
              <c:f>'Enter Data 1'!$B$1653:$C$1803</c:f>
              <c:strCache>
                <c:ptCount val="151"/>
                <c:pt idx="0">
                  <c:v> 1650</c:v>
                </c:pt>
                <c:pt idx="1">
                  <c:v> 1651</c:v>
                </c:pt>
                <c:pt idx="2">
                  <c:v> 1652</c:v>
                </c:pt>
                <c:pt idx="3">
                  <c:v> 1653</c:v>
                </c:pt>
                <c:pt idx="4">
                  <c:v> 1654</c:v>
                </c:pt>
                <c:pt idx="5">
                  <c:v> 1655</c:v>
                </c:pt>
                <c:pt idx="6">
                  <c:v> 1656</c:v>
                </c:pt>
                <c:pt idx="7">
                  <c:v> 1657</c:v>
                </c:pt>
                <c:pt idx="8">
                  <c:v> 1658</c:v>
                </c:pt>
                <c:pt idx="9">
                  <c:v> 1659</c:v>
                </c:pt>
                <c:pt idx="10">
                  <c:v> 1660</c:v>
                </c:pt>
                <c:pt idx="11">
                  <c:v> 1661</c:v>
                </c:pt>
                <c:pt idx="12">
                  <c:v> 1662</c:v>
                </c:pt>
                <c:pt idx="13">
                  <c:v> 1663</c:v>
                </c:pt>
                <c:pt idx="14">
                  <c:v> 1664</c:v>
                </c:pt>
                <c:pt idx="15">
                  <c:v> 1665</c:v>
                </c:pt>
                <c:pt idx="16">
                  <c:v> 1666</c:v>
                </c:pt>
                <c:pt idx="17">
                  <c:v> 1667</c:v>
                </c:pt>
                <c:pt idx="18">
                  <c:v> 1668</c:v>
                </c:pt>
                <c:pt idx="19">
                  <c:v> 1669</c:v>
                </c:pt>
                <c:pt idx="20">
                  <c:v> 1670</c:v>
                </c:pt>
                <c:pt idx="21">
                  <c:v> 1671</c:v>
                </c:pt>
                <c:pt idx="22">
                  <c:v> 1672</c:v>
                </c:pt>
                <c:pt idx="23">
                  <c:v> 1673</c:v>
                </c:pt>
                <c:pt idx="24">
                  <c:v> 1674</c:v>
                </c:pt>
                <c:pt idx="25">
                  <c:v> 1675</c:v>
                </c:pt>
                <c:pt idx="26">
                  <c:v> 1676</c:v>
                </c:pt>
                <c:pt idx="27">
                  <c:v> 1677</c:v>
                </c:pt>
                <c:pt idx="28">
                  <c:v> 1678</c:v>
                </c:pt>
                <c:pt idx="29">
                  <c:v> 1679</c:v>
                </c:pt>
                <c:pt idx="30">
                  <c:v> 1680</c:v>
                </c:pt>
                <c:pt idx="31">
                  <c:v> 1681</c:v>
                </c:pt>
                <c:pt idx="32">
                  <c:v> 1682</c:v>
                </c:pt>
                <c:pt idx="33">
                  <c:v> 1683</c:v>
                </c:pt>
                <c:pt idx="34">
                  <c:v> 1684</c:v>
                </c:pt>
                <c:pt idx="35">
                  <c:v> 1685</c:v>
                </c:pt>
                <c:pt idx="36">
                  <c:v> 1686</c:v>
                </c:pt>
                <c:pt idx="37">
                  <c:v> 1687</c:v>
                </c:pt>
                <c:pt idx="38">
                  <c:v> 1688</c:v>
                </c:pt>
                <c:pt idx="39">
                  <c:v> 1689</c:v>
                </c:pt>
                <c:pt idx="40">
                  <c:v> 1690</c:v>
                </c:pt>
                <c:pt idx="41">
                  <c:v> 1691</c:v>
                </c:pt>
                <c:pt idx="42">
                  <c:v> 1692</c:v>
                </c:pt>
                <c:pt idx="43">
                  <c:v> 1693</c:v>
                </c:pt>
                <c:pt idx="44">
                  <c:v> 1694</c:v>
                </c:pt>
                <c:pt idx="45">
                  <c:v> 1695</c:v>
                </c:pt>
                <c:pt idx="46">
                  <c:v> 1696</c:v>
                </c:pt>
                <c:pt idx="47">
                  <c:v> 1697</c:v>
                </c:pt>
                <c:pt idx="48">
                  <c:v> 1698</c:v>
                </c:pt>
                <c:pt idx="49">
                  <c:v> 1699</c:v>
                </c:pt>
                <c:pt idx="50">
                  <c:v> 1700</c:v>
                </c:pt>
                <c:pt idx="51">
                  <c:v> 1701</c:v>
                </c:pt>
                <c:pt idx="52">
                  <c:v> 1702</c:v>
                </c:pt>
                <c:pt idx="53">
                  <c:v> 1703</c:v>
                </c:pt>
                <c:pt idx="54">
                  <c:v> 1704</c:v>
                </c:pt>
                <c:pt idx="55">
                  <c:v> 1705</c:v>
                </c:pt>
                <c:pt idx="56">
                  <c:v> 1706</c:v>
                </c:pt>
                <c:pt idx="57">
                  <c:v> 1707</c:v>
                </c:pt>
                <c:pt idx="58">
                  <c:v> 1708</c:v>
                </c:pt>
                <c:pt idx="59">
                  <c:v> 1709</c:v>
                </c:pt>
                <c:pt idx="60">
                  <c:v> 1710</c:v>
                </c:pt>
                <c:pt idx="61">
                  <c:v> 1711</c:v>
                </c:pt>
                <c:pt idx="62">
                  <c:v> 1712</c:v>
                </c:pt>
                <c:pt idx="63">
                  <c:v> 1713</c:v>
                </c:pt>
                <c:pt idx="64">
                  <c:v> 1714</c:v>
                </c:pt>
                <c:pt idx="65">
                  <c:v> 1715</c:v>
                </c:pt>
                <c:pt idx="66">
                  <c:v> 1716</c:v>
                </c:pt>
                <c:pt idx="67">
                  <c:v> 1717</c:v>
                </c:pt>
                <c:pt idx="68">
                  <c:v> 1718</c:v>
                </c:pt>
                <c:pt idx="69">
                  <c:v> 1719</c:v>
                </c:pt>
                <c:pt idx="70">
                  <c:v> 1720</c:v>
                </c:pt>
                <c:pt idx="71">
                  <c:v> 1721</c:v>
                </c:pt>
                <c:pt idx="72">
                  <c:v> 1722</c:v>
                </c:pt>
                <c:pt idx="73">
                  <c:v> 1723</c:v>
                </c:pt>
                <c:pt idx="74">
                  <c:v> 1724</c:v>
                </c:pt>
                <c:pt idx="75">
                  <c:v> 1725</c:v>
                </c:pt>
                <c:pt idx="76">
                  <c:v> 1726</c:v>
                </c:pt>
                <c:pt idx="77">
                  <c:v> 1727</c:v>
                </c:pt>
                <c:pt idx="78">
                  <c:v> 1728</c:v>
                </c:pt>
                <c:pt idx="79">
                  <c:v> 1729</c:v>
                </c:pt>
                <c:pt idx="80">
                  <c:v> 1730</c:v>
                </c:pt>
                <c:pt idx="81">
                  <c:v> 1731</c:v>
                </c:pt>
                <c:pt idx="82">
                  <c:v> 1732</c:v>
                </c:pt>
                <c:pt idx="83">
                  <c:v> 1733</c:v>
                </c:pt>
                <c:pt idx="84">
                  <c:v> 1734</c:v>
                </c:pt>
                <c:pt idx="85">
                  <c:v> 1735</c:v>
                </c:pt>
                <c:pt idx="86">
                  <c:v> 1736</c:v>
                </c:pt>
                <c:pt idx="87">
                  <c:v> 1737</c:v>
                </c:pt>
                <c:pt idx="88">
                  <c:v> 1738</c:v>
                </c:pt>
                <c:pt idx="89">
                  <c:v> 1739</c:v>
                </c:pt>
                <c:pt idx="90">
                  <c:v> 1740</c:v>
                </c:pt>
                <c:pt idx="91">
                  <c:v> 1741</c:v>
                </c:pt>
                <c:pt idx="92">
                  <c:v> 1742</c:v>
                </c:pt>
                <c:pt idx="93">
                  <c:v> 1743</c:v>
                </c:pt>
                <c:pt idx="94">
                  <c:v> 1744</c:v>
                </c:pt>
                <c:pt idx="95">
                  <c:v> 1745</c:v>
                </c:pt>
                <c:pt idx="96">
                  <c:v> 1746</c:v>
                </c:pt>
                <c:pt idx="97">
                  <c:v> 1747</c:v>
                </c:pt>
                <c:pt idx="98">
                  <c:v> 1748</c:v>
                </c:pt>
                <c:pt idx="99">
                  <c:v> 1749</c:v>
                </c:pt>
                <c:pt idx="100">
                  <c:v> 1750</c:v>
                </c:pt>
                <c:pt idx="101">
                  <c:v> 1751</c:v>
                </c:pt>
                <c:pt idx="102">
                  <c:v> 1752</c:v>
                </c:pt>
                <c:pt idx="103">
                  <c:v> 1753</c:v>
                </c:pt>
                <c:pt idx="104">
                  <c:v> 1754</c:v>
                </c:pt>
                <c:pt idx="105">
                  <c:v> 1755</c:v>
                </c:pt>
                <c:pt idx="106">
                  <c:v> 1756</c:v>
                </c:pt>
                <c:pt idx="107">
                  <c:v> 1757</c:v>
                </c:pt>
                <c:pt idx="108">
                  <c:v> 1758</c:v>
                </c:pt>
                <c:pt idx="109">
                  <c:v> 1759</c:v>
                </c:pt>
                <c:pt idx="110">
                  <c:v> 1760</c:v>
                </c:pt>
                <c:pt idx="111">
                  <c:v> 1761</c:v>
                </c:pt>
                <c:pt idx="112">
                  <c:v> 1762</c:v>
                </c:pt>
                <c:pt idx="113">
                  <c:v> 1763</c:v>
                </c:pt>
                <c:pt idx="114">
                  <c:v> 1764</c:v>
                </c:pt>
                <c:pt idx="115">
                  <c:v> 1765</c:v>
                </c:pt>
                <c:pt idx="116">
                  <c:v> 1766</c:v>
                </c:pt>
                <c:pt idx="117">
                  <c:v> 1767</c:v>
                </c:pt>
                <c:pt idx="118">
                  <c:v> 1768</c:v>
                </c:pt>
                <c:pt idx="119">
                  <c:v> 1769</c:v>
                </c:pt>
                <c:pt idx="120">
                  <c:v> 1770</c:v>
                </c:pt>
                <c:pt idx="121">
                  <c:v> 1771</c:v>
                </c:pt>
                <c:pt idx="122">
                  <c:v> 1772</c:v>
                </c:pt>
                <c:pt idx="123">
                  <c:v> 1773</c:v>
                </c:pt>
                <c:pt idx="124">
                  <c:v> 1774</c:v>
                </c:pt>
                <c:pt idx="125">
                  <c:v> 1775</c:v>
                </c:pt>
                <c:pt idx="126">
                  <c:v> 1776</c:v>
                </c:pt>
                <c:pt idx="127">
                  <c:v> 1777</c:v>
                </c:pt>
                <c:pt idx="128">
                  <c:v> 1778</c:v>
                </c:pt>
                <c:pt idx="129">
                  <c:v> 1779</c:v>
                </c:pt>
                <c:pt idx="130">
                  <c:v> 1780</c:v>
                </c:pt>
                <c:pt idx="131">
                  <c:v> 1781</c:v>
                </c:pt>
                <c:pt idx="132">
                  <c:v> 1782</c:v>
                </c:pt>
                <c:pt idx="133">
                  <c:v> 1783</c:v>
                </c:pt>
                <c:pt idx="134">
                  <c:v> 1784</c:v>
                </c:pt>
                <c:pt idx="135">
                  <c:v> 1785</c:v>
                </c:pt>
                <c:pt idx="136">
                  <c:v> 1786</c:v>
                </c:pt>
                <c:pt idx="137">
                  <c:v> 1787</c:v>
                </c:pt>
                <c:pt idx="138">
                  <c:v> 1788</c:v>
                </c:pt>
                <c:pt idx="139">
                  <c:v> 1789</c:v>
                </c:pt>
                <c:pt idx="140">
                  <c:v> 1790</c:v>
                </c:pt>
                <c:pt idx="141">
                  <c:v> 1791</c:v>
                </c:pt>
                <c:pt idx="142">
                  <c:v> 1792</c:v>
                </c:pt>
                <c:pt idx="143">
                  <c:v> 1793</c:v>
                </c:pt>
                <c:pt idx="144">
                  <c:v> 1794</c:v>
                </c:pt>
                <c:pt idx="145">
                  <c:v> 1795</c:v>
                </c:pt>
                <c:pt idx="146">
                  <c:v> 1796</c:v>
                </c:pt>
                <c:pt idx="147">
                  <c:v> 1797</c:v>
                </c:pt>
                <c:pt idx="148">
                  <c:v> 1798</c:v>
                </c:pt>
                <c:pt idx="149">
                  <c:v> 1799</c:v>
                </c:pt>
                <c:pt idx="150">
                  <c:v> 1800</c:v>
                </c:pt>
              </c:strCache>
            </c:strRef>
          </c:cat>
          <c:val>
            <c:numRef>
              <c:f>'Enter Data 1'!$G$1653:$G$1803</c:f>
              <c:numCache>
                <c:formatCode>0</c:formatCode>
                <c:ptCount val="151"/>
              </c:numCache>
            </c:numRef>
          </c:val>
          <c:smooth val="0"/>
          <c:extLst>
            <c:ext xmlns:c16="http://schemas.microsoft.com/office/drawing/2014/chart" uri="{C3380CC4-5D6E-409C-BE32-E72D297353CC}">
              <c16:uniqueId val="{00000018-5A88-9E40-830C-F8BDF5E1E2DC}"/>
            </c:ext>
          </c:extLst>
        </c:ser>
        <c:ser>
          <c:idx val="26"/>
          <c:order val="25"/>
          <c:tx>
            <c:v>R3 in EO</c:v>
          </c:tx>
          <c:spPr>
            <a:ln w="25400" cap="rnd">
              <a:noFill/>
              <a:round/>
            </a:ln>
            <a:effectLst/>
          </c:spPr>
          <c:marker>
            <c:symbol val="circle"/>
            <c:size val="4"/>
            <c:spPr>
              <a:solidFill>
                <a:srgbClr val="FF0000"/>
              </a:solidFill>
              <a:ln w="3175">
                <a:solidFill>
                  <a:srgbClr val="FF0000"/>
                </a:solidFill>
              </a:ln>
              <a:effectLst/>
            </c:spPr>
          </c:marker>
          <c:cat>
            <c:strRef>
              <c:f>'Enter Data 1'!$B$1653:$C$1803</c:f>
              <c:strCache>
                <c:ptCount val="151"/>
                <c:pt idx="0">
                  <c:v> 1650</c:v>
                </c:pt>
                <c:pt idx="1">
                  <c:v> 1651</c:v>
                </c:pt>
                <c:pt idx="2">
                  <c:v> 1652</c:v>
                </c:pt>
                <c:pt idx="3">
                  <c:v> 1653</c:v>
                </c:pt>
                <c:pt idx="4">
                  <c:v> 1654</c:v>
                </c:pt>
                <c:pt idx="5">
                  <c:v> 1655</c:v>
                </c:pt>
                <c:pt idx="6">
                  <c:v> 1656</c:v>
                </c:pt>
                <c:pt idx="7">
                  <c:v> 1657</c:v>
                </c:pt>
                <c:pt idx="8">
                  <c:v> 1658</c:v>
                </c:pt>
                <c:pt idx="9">
                  <c:v> 1659</c:v>
                </c:pt>
                <c:pt idx="10">
                  <c:v> 1660</c:v>
                </c:pt>
                <c:pt idx="11">
                  <c:v> 1661</c:v>
                </c:pt>
                <c:pt idx="12">
                  <c:v> 1662</c:v>
                </c:pt>
                <c:pt idx="13">
                  <c:v> 1663</c:v>
                </c:pt>
                <c:pt idx="14">
                  <c:v> 1664</c:v>
                </c:pt>
                <c:pt idx="15">
                  <c:v> 1665</c:v>
                </c:pt>
                <c:pt idx="16">
                  <c:v> 1666</c:v>
                </c:pt>
                <c:pt idx="17">
                  <c:v> 1667</c:v>
                </c:pt>
                <c:pt idx="18">
                  <c:v> 1668</c:v>
                </c:pt>
                <c:pt idx="19">
                  <c:v> 1669</c:v>
                </c:pt>
                <c:pt idx="20">
                  <c:v> 1670</c:v>
                </c:pt>
                <c:pt idx="21">
                  <c:v> 1671</c:v>
                </c:pt>
                <c:pt idx="22">
                  <c:v> 1672</c:v>
                </c:pt>
                <c:pt idx="23">
                  <c:v> 1673</c:v>
                </c:pt>
                <c:pt idx="24">
                  <c:v> 1674</c:v>
                </c:pt>
                <c:pt idx="25">
                  <c:v> 1675</c:v>
                </c:pt>
                <c:pt idx="26">
                  <c:v> 1676</c:v>
                </c:pt>
                <c:pt idx="27">
                  <c:v> 1677</c:v>
                </c:pt>
                <c:pt idx="28">
                  <c:v> 1678</c:v>
                </c:pt>
                <c:pt idx="29">
                  <c:v> 1679</c:v>
                </c:pt>
                <c:pt idx="30">
                  <c:v> 1680</c:v>
                </c:pt>
                <c:pt idx="31">
                  <c:v> 1681</c:v>
                </c:pt>
                <c:pt idx="32">
                  <c:v> 1682</c:v>
                </c:pt>
                <c:pt idx="33">
                  <c:v> 1683</c:v>
                </c:pt>
                <c:pt idx="34">
                  <c:v> 1684</c:v>
                </c:pt>
                <c:pt idx="35">
                  <c:v> 1685</c:v>
                </c:pt>
                <c:pt idx="36">
                  <c:v> 1686</c:v>
                </c:pt>
                <c:pt idx="37">
                  <c:v> 1687</c:v>
                </c:pt>
                <c:pt idx="38">
                  <c:v> 1688</c:v>
                </c:pt>
                <c:pt idx="39">
                  <c:v> 1689</c:v>
                </c:pt>
                <c:pt idx="40">
                  <c:v> 1690</c:v>
                </c:pt>
                <c:pt idx="41">
                  <c:v> 1691</c:v>
                </c:pt>
                <c:pt idx="42">
                  <c:v> 1692</c:v>
                </c:pt>
                <c:pt idx="43">
                  <c:v> 1693</c:v>
                </c:pt>
                <c:pt idx="44">
                  <c:v> 1694</c:v>
                </c:pt>
                <c:pt idx="45">
                  <c:v> 1695</c:v>
                </c:pt>
                <c:pt idx="46">
                  <c:v> 1696</c:v>
                </c:pt>
                <c:pt idx="47">
                  <c:v> 1697</c:v>
                </c:pt>
                <c:pt idx="48">
                  <c:v> 1698</c:v>
                </c:pt>
                <c:pt idx="49">
                  <c:v> 1699</c:v>
                </c:pt>
                <c:pt idx="50">
                  <c:v> 1700</c:v>
                </c:pt>
                <c:pt idx="51">
                  <c:v> 1701</c:v>
                </c:pt>
                <c:pt idx="52">
                  <c:v> 1702</c:v>
                </c:pt>
                <c:pt idx="53">
                  <c:v> 1703</c:v>
                </c:pt>
                <c:pt idx="54">
                  <c:v> 1704</c:v>
                </c:pt>
                <c:pt idx="55">
                  <c:v> 1705</c:v>
                </c:pt>
                <c:pt idx="56">
                  <c:v> 1706</c:v>
                </c:pt>
                <c:pt idx="57">
                  <c:v> 1707</c:v>
                </c:pt>
                <c:pt idx="58">
                  <c:v> 1708</c:v>
                </c:pt>
                <c:pt idx="59">
                  <c:v> 1709</c:v>
                </c:pt>
                <c:pt idx="60">
                  <c:v> 1710</c:v>
                </c:pt>
                <c:pt idx="61">
                  <c:v> 1711</c:v>
                </c:pt>
                <c:pt idx="62">
                  <c:v> 1712</c:v>
                </c:pt>
                <c:pt idx="63">
                  <c:v> 1713</c:v>
                </c:pt>
                <c:pt idx="64">
                  <c:v> 1714</c:v>
                </c:pt>
                <c:pt idx="65">
                  <c:v> 1715</c:v>
                </c:pt>
                <c:pt idx="66">
                  <c:v> 1716</c:v>
                </c:pt>
                <c:pt idx="67">
                  <c:v> 1717</c:v>
                </c:pt>
                <c:pt idx="68">
                  <c:v> 1718</c:v>
                </c:pt>
                <c:pt idx="69">
                  <c:v> 1719</c:v>
                </c:pt>
                <c:pt idx="70">
                  <c:v> 1720</c:v>
                </c:pt>
                <c:pt idx="71">
                  <c:v> 1721</c:v>
                </c:pt>
                <c:pt idx="72">
                  <c:v> 1722</c:v>
                </c:pt>
                <c:pt idx="73">
                  <c:v> 1723</c:v>
                </c:pt>
                <c:pt idx="74">
                  <c:v> 1724</c:v>
                </c:pt>
                <c:pt idx="75">
                  <c:v> 1725</c:v>
                </c:pt>
                <c:pt idx="76">
                  <c:v> 1726</c:v>
                </c:pt>
                <c:pt idx="77">
                  <c:v> 1727</c:v>
                </c:pt>
                <c:pt idx="78">
                  <c:v> 1728</c:v>
                </c:pt>
                <c:pt idx="79">
                  <c:v> 1729</c:v>
                </c:pt>
                <c:pt idx="80">
                  <c:v> 1730</c:v>
                </c:pt>
                <c:pt idx="81">
                  <c:v> 1731</c:v>
                </c:pt>
                <c:pt idx="82">
                  <c:v> 1732</c:v>
                </c:pt>
                <c:pt idx="83">
                  <c:v> 1733</c:v>
                </c:pt>
                <c:pt idx="84">
                  <c:v> 1734</c:v>
                </c:pt>
                <c:pt idx="85">
                  <c:v> 1735</c:v>
                </c:pt>
                <c:pt idx="86">
                  <c:v> 1736</c:v>
                </c:pt>
                <c:pt idx="87">
                  <c:v> 1737</c:v>
                </c:pt>
                <c:pt idx="88">
                  <c:v> 1738</c:v>
                </c:pt>
                <c:pt idx="89">
                  <c:v> 1739</c:v>
                </c:pt>
                <c:pt idx="90">
                  <c:v> 1740</c:v>
                </c:pt>
                <c:pt idx="91">
                  <c:v> 1741</c:v>
                </c:pt>
                <c:pt idx="92">
                  <c:v> 1742</c:v>
                </c:pt>
                <c:pt idx="93">
                  <c:v> 1743</c:v>
                </c:pt>
                <c:pt idx="94">
                  <c:v> 1744</c:v>
                </c:pt>
                <c:pt idx="95">
                  <c:v> 1745</c:v>
                </c:pt>
                <c:pt idx="96">
                  <c:v> 1746</c:v>
                </c:pt>
                <c:pt idx="97">
                  <c:v> 1747</c:v>
                </c:pt>
                <c:pt idx="98">
                  <c:v> 1748</c:v>
                </c:pt>
                <c:pt idx="99">
                  <c:v> 1749</c:v>
                </c:pt>
                <c:pt idx="100">
                  <c:v> 1750</c:v>
                </c:pt>
                <c:pt idx="101">
                  <c:v> 1751</c:v>
                </c:pt>
                <c:pt idx="102">
                  <c:v> 1752</c:v>
                </c:pt>
                <c:pt idx="103">
                  <c:v> 1753</c:v>
                </c:pt>
                <c:pt idx="104">
                  <c:v> 1754</c:v>
                </c:pt>
                <c:pt idx="105">
                  <c:v> 1755</c:v>
                </c:pt>
                <c:pt idx="106">
                  <c:v> 1756</c:v>
                </c:pt>
                <c:pt idx="107">
                  <c:v> 1757</c:v>
                </c:pt>
                <c:pt idx="108">
                  <c:v> 1758</c:v>
                </c:pt>
                <c:pt idx="109">
                  <c:v> 1759</c:v>
                </c:pt>
                <c:pt idx="110">
                  <c:v> 1760</c:v>
                </c:pt>
                <c:pt idx="111">
                  <c:v> 1761</c:v>
                </c:pt>
                <c:pt idx="112">
                  <c:v> 1762</c:v>
                </c:pt>
                <c:pt idx="113">
                  <c:v> 1763</c:v>
                </c:pt>
                <c:pt idx="114">
                  <c:v> 1764</c:v>
                </c:pt>
                <c:pt idx="115">
                  <c:v> 1765</c:v>
                </c:pt>
                <c:pt idx="116">
                  <c:v> 1766</c:v>
                </c:pt>
                <c:pt idx="117">
                  <c:v> 1767</c:v>
                </c:pt>
                <c:pt idx="118">
                  <c:v> 1768</c:v>
                </c:pt>
                <c:pt idx="119">
                  <c:v> 1769</c:v>
                </c:pt>
                <c:pt idx="120">
                  <c:v> 1770</c:v>
                </c:pt>
                <c:pt idx="121">
                  <c:v> 1771</c:v>
                </c:pt>
                <c:pt idx="122">
                  <c:v> 1772</c:v>
                </c:pt>
                <c:pt idx="123">
                  <c:v> 1773</c:v>
                </c:pt>
                <c:pt idx="124">
                  <c:v> 1774</c:v>
                </c:pt>
                <c:pt idx="125">
                  <c:v> 1775</c:v>
                </c:pt>
                <c:pt idx="126">
                  <c:v> 1776</c:v>
                </c:pt>
                <c:pt idx="127">
                  <c:v> 1777</c:v>
                </c:pt>
                <c:pt idx="128">
                  <c:v> 1778</c:v>
                </c:pt>
                <c:pt idx="129">
                  <c:v> 1779</c:v>
                </c:pt>
                <c:pt idx="130">
                  <c:v> 1780</c:v>
                </c:pt>
                <c:pt idx="131">
                  <c:v> 1781</c:v>
                </c:pt>
                <c:pt idx="132">
                  <c:v> 1782</c:v>
                </c:pt>
                <c:pt idx="133">
                  <c:v> 1783</c:v>
                </c:pt>
                <c:pt idx="134">
                  <c:v> 1784</c:v>
                </c:pt>
                <c:pt idx="135">
                  <c:v> 1785</c:v>
                </c:pt>
                <c:pt idx="136">
                  <c:v> 1786</c:v>
                </c:pt>
                <c:pt idx="137">
                  <c:v> 1787</c:v>
                </c:pt>
                <c:pt idx="138">
                  <c:v> 1788</c:v>
                </c:pt>
                <c:pt idx="139">
                  <c:v> 1789</c:v>
                </c:pt>
                <c:pt idx="140">
                  <c:v> 1790</c:v>
                </c:pt>
                <c:pt idx="141">
                  <c:v> 1791</c:v>
                </c:pt>
                <c:pt idx="142">
                  <c:v> 1792</c:v>
                </c:pt>
                <c:pt idx="143">
                  <c:v> 1793</c:v>
                </c:pt>
                <c:pt idx="144">
                  <c:v> 1794</c:v>
                </c:pt>
                <c:pt idx="145">
                  <c:v> 1795</c:v>
                </c:pt>
                <c:pt idx="146">
                  <c:v> 1796</c:v>
                </c:pt>
                <c:pt idx="147">
                  <c:v> 1797</c:v>
                </c:pt>
                <c:pt idx="148">
                  <c:v> 1798</c:v>
                </c:pt>
                <c:pt idx="149">
                  <c:v> 1799</c:v>
                </c:pt>
                <c:pt idx="150">
                  <c:v> 1800</c:v>
                </c:pt>
              </c:strCache>
            </c:strRef>
          </c:cat>
          <c:val>
            <c:numRef>
              <c:f>'Enter Data 1'!$J$1653:$J$1803</c:f>
              <c:numCache>
                <c:formatCode>General</c:formatCode>
                <c:ptCount val="151"/>
              </c:numCache>
            </c:numRef>
          </c:val>
          <c:smooth val="0"/>
          <c:extLst>
            <c:ext xmlns:c16="http://schemas.microsoft.com/office/drawing/2014/chart" uri="{C3380CC4-5D6E-409C-BE32-E72D297353CC}">
              <c16:uniqueId val="{00000019-5A88-9E40-830C-F8BDF5E1E2DC}"/>
            </c:ext>
          </c:extLst>
        </c:ser>
        <c:ser>
          <c:idx val="27"/>
          <c:order val="26"/>
          <c:spPr>
            <a:ln w="25400" cap="rnd">
              <a:noFill/>
              <a:round/>
            </a:ln>
            <a:effectLst/>
          </c:spPr>
          <c:marker>
            <c:symbol val="circle"/>
            <c:size val="4"/>
            <c:spPr>
              <a:solidFill>
                <a:schemeClr val="accent6">
                  <a:lumMod val="75000"/>
                </a:schemeClr>
              </a:solidFill>
              <a:ln w="9525">
                <a:noFill/>
              </a:ln>
              <a:effectLst/>
            </c:spPr>
          </c:marker>
          <c:cat>
            <c:strRef>
              <c:f>'Enter Data 1'!$B$1653:$C$1803</c:f>
              <c:strCache>
                <c:ptCount val="151"/>
                <c:pt idx="0">
                  <c:v> 1650</c:v>
                </c:pt>
                <c:pt idx="1">
                  <c:v> 1651</c:v>
                </c:pt>
                <c:pt idx="2">
                  <c:v> 1652</c:v>
                </c:pt>
                <c:pt idx="3">
                  <c:v> 1653</c:v>
                </c:pt>
                <c:pt idx="4">
                  <c:v> 1654</c:v>
                </c:pt>
                <c:pt idx="5">
                  <c:v> 1655</c:v>
                </c:pt>
                <c:pt idx="6">
                  <c:v> 1656</c:v>
                </c:pt>
                <c:pt idx="7">
                  <c:v> 1657</c:v>
                </c:pt>
                <c:pt idx="8">
                  <c:v> 1658</c:v>
                </c:pt>
                <c:pt idx="9">
                  <c:v> 1659</c:v>
                </c:pt>
                <c:pt idx="10">
                  <c:v> 1660</c:v>
                </c:pt>
                <c:pt idx="11">
                  <c:v> 1661</c:v>
                </c:pt>
                <c:pt idx="12">
                  <c:v> 1662</c:v>
                </c:pt>
                <c:pt idx="13">
                  <c:v> 1663</c:v>
                </c:pt>
                <c:pt idx="14">
                  <c:v> 1664</c:v>
                </c:pt>
                <c:pt idx="15">
                  <c:v> 1665</c:v>
                </c:pt>
                <c:pt idx="16">
                  <c:v> 1666</c:v>
                </c:pt>
                <c:pt idx="17">
                  <c:v> 1667</c:v>
                </c:pt>
                <c:pt idx="18">
                  <c:v> 1668</c:v>
                </c:pt>
                <c:pt idx="19">
                  <c:v> 1669</c:v>
                </c:pt>
                <c:pt idx="20">
                  <c:v> 1670</c:v>
                </c:pt>
                <c:pt idx="21">
                  <c:v> 1671</c:v>
                </c:pt>
                <c:pt idx="22">
                  <c:v> 1672</c:v>
                </c:pt>
                <c:pt idx="23">
                  <c:v> 1673</c:v>
                </c:pt>
                <c:pt idx="24">
                  <c:v> 1674</c:v>
                </c:pt>
                <c:pt idx="25">
                  <c:v> 1675</c:v>
                </c:pt>
                <c:pt idx="26">
                  <c:v> 1676</c:v>
                </c:pt>
                <c:pt idx="27">
                  <c:v> 1677</c:v>
                </c:pt>
                <c:pt idx="28">
                  <c:v> 1678</c:v>
                </c:pt>
                <c:pt idx="29">
                  <c:v> 1679</c:v>
                </c:pt>
                <c:pt idx="30">
                  <c:v> 1680</c:v>
                </c:pt>
                <c:pt idx="31">
                  <c:v> 1681</c:v>
                </c:pt>
                <c:pt idx="32">
                  <c:v> 1682</c:v>
                </c:pt>
                <c:pt idx="33">
                  <c:v> 1683</c:v>
                </c:pt>
                <c:pt idx="34">
                  <c:v> 1684</c:v>
                </c:pt>
                <c:pt idx="35">
                  <c:v> 1685</c:v>
                </c:pt>
                <c:pt idx="36">
                  <c:v> 1686</c:v>
                </c:pt>
                <c:pt idx="37">
                  <c:v> 1687</c:v>
                </c:pt>
                <c:pt idx="38">
                  <c:v> 1688</c:v>
                </c:pt>
                <c:pt idx="39">
                  <c:v> 1689</c:v>
                </c:pt>
                <c:pt idx="40">
                  <c:v> 1690</c:v>
                </c:pt>
                <c:pt idx="41">
                  <c:v> 1691</c:v>
                </c:pt>
                <c:pt idx="42">
                  <c:v> 1692</c:v>
                </c:pt>
                <c:pt idx="43">
                  <c:v> 1693</c:v>
                </c:pt>
                <c:pt idx="44">
                  <c:v> 1694</c:v>
                </c:pt>
                <c:pt idx="45">
                  <c:v> 1695</c:v>
                </c:pt>
                <c:pt idx="46">
                  <c:v> 1696</c:v>
                </c:pt>
                <c:pt idx="47">
                  <c:v> 1697</c:v>
                </c:pt>
                <c:pt idx="48">
                  <c:v> 1698</c:v>
                </c:pt>
                <c:pt idx="49">
                  <c:v> 1699</c:v>
                </c:pt>
                <c:pt idx="50">
                  <c:v> 1700</c:v>
                </c:pt>
                <c:pt idx="51">
                  <c:v> 1701</c:v>
                </c:pt>
                <c:pt idx="52">
                  <c:v> 1702</c:v>
                </c:pt>
                <c:pt idx="53">
                  <c:v> 1703</c:v>
                </c:pt>
                <c:pt idx="54">
                  <c:v> 1704</c:v>
                </c:pt>
                <c:pt idx="55">
                  <c:v> 1705</c:v>
                </c:pt>
                <c:pt idx="56">
                  <c:v> 1706</c:v>
                </c:pt>
                <c:pt idx="57">
                  <c:v> 1707</c:v>
                </c:pt>
                <c:pt idx="58">
                  <c:v> 1708</c:v>
                </c:pt>
                <c:pt idx="59">
                  <c:v> 1709</c:v>
                </c:pt>
                <c:pt idx="60">
                  <c:v> 1710</c:v>
                </c:pt>
                <c:pt idx="61">
                  <c:v> 1711</c:v>
                </c:pt>
                <c:pt idx="62">
                  <c:v> 1712</c:v>
                </c:pt>
                <c:pt idx="63">
                  <c:v> 1713</c:v>
                </c:pt>
                <c:pt idx="64">
                  <c:v> 1714</c:v>
                </c:pt>
                <c:pt idx="65">
                  <c:v> 1715</c:v>
                </c:pt>
                <c:pt idx="66">
                  <c:v> 1716</c:v>
                </c:pt>
                <c:pt idx="67">
                  <c:v> 1717</c:v>
                </c:pt>
                <c:pt idx="68">
                  <c:v> 1718</c:v>
                </c:pt>
                <c:pt idx="69">
                  <c:v> 1719</c:v>
                </c:pt>
                <c:pt idx="70">
                  <c:v> 1720</c:v>
                </c:pt>
                <c:pt idx="71">
                  <c:v> 1721</c:v>
                </c:pt>
                <c:pt idx="72">
                  <c:v> 1722</c:v>
                </c:pt>
                <c:pt idx="73">
                  <c:v> 1723</c:v>
                </c:pt>
                <c:pt idx="74">
                  <c:v> 1724</c:v>
                </c:pt>
                <c:pt idx="75">
                  <c:v> 1725</c:v>
                </c:pt>
                <c:pt idx="76">
                  <c:v> 1726</c:v>
                </c:pt>
                <c:pt idx="77">
                  <c:v> 1727</c:v>
                </c:pt>
                <c:pt idx="78">
                  <c:v> 1728</c:v>
                </c:pt>
                <c:pt idx="79">
                  <c:v> 1729</c:v>
                </c:pt>
                <c:pt idx="80">
                  <c:v> 1730</c:v>
                </c:pt>
                <c:pt idx="81">
                  <c:v> 1731</c:v>
                </c:pt>
                <c:pt idx="82">
                  <c:v> 1732</c:v>
                </c:pt>
                <c:pt idx="83">
                  <c:v> 1733</c:v>
                </c:pt>
                <c:pt idx="84">
                  <c:v> 1734</c:v>
                </c:pt>
                <c:pt idx="85">
                  <c:v> 1735</c:v>
                </c:pt>
                <c:pt idx="86">
                  <c:v> 1736</c:v>
                </c:pt>
                <c:pt idx="87">
                  <c:v> 1737</c:v>
                </c:pt>
                <c:pt idx="88">
                  <c:v> 1738</c:v>
                </c:pt>
                <c:pt idx="89">
                  <c:v> 1739</c:v>
                </c:pt>
                <c:pt idx="90">
                  <c:v> 1740</c:v>
                </c:pt>
                <c:pt idx="91">
                  <c:v> 1741</c:v>
                </c:pt>
                <c:pt idx="92">
                  <c:v> 1742</c:v>
                </c:pt>
                <c:pt idx="93">
                  <c:v> 1743</c:v>
                </c:pt>
                <c:pt idx="94">
                  <c:v> 1744</c:v>
                </c:pt>
                <c:pt idx="95">
                  <c:v> 1745</c:v>
                </c:pt>
                <c:pt idx="96">
                  <c:v> 1746</c:v>
                </c:pt>
                <c:pt idx="97">
                  <c:v> 1747</c:v>
                </c:pt>
                <c:pt idx="98">
                  <c:v> 1748</c:v>
                </c:pt>
                <c:pt idx="99">
                  <c:v> 1749</c:v>
                </c:pt>
                <c:pt idx="100">
                  <c:v> 1750</c:v>
                </c:pt>
                <c:pt idx="101">
                  <c:v> 1751</c:v>
                </c:pt>
                <c:pt idx="102">
                  <c:v> 1752</c:v>
                </c:pt>
                <c:pt idx="103">
                  <c:v> 1753</c:v>
                </c:pt>
                <c:pt idx="104">
                  <c:v> 1754</c:v>
                </c:pt>
                <c:pt idx="105">
                  <c:v> 1755</c:v>
                </c:pt>
                <c:pt idx="106">
                  <c:v> 1756</c:v>
                </c:pt>
                <c:pt idx="107">
                  <c:v> 1757</c:v>
                </c:pt>
                <c:pt idx="108">
                  <c:v> 1758</c:v>
                </c:pt>
                <c:pt idx="109">
                  <c:v> 1759</c:v>
                </c:pt>
                <c:pt idx="110">
                  <c:v> 1760</c:v>
                </c:pt>
                <c:pt idx="111">
                  <c:v> 1761</c:v>
                </c:pt>
                <c:pt idx="112">
                  <c:v> 1762</c:v>
                </c:pt>
                <c:pt idx="113">
                  <c:v> 1763</c:v>
                </c:pt>
                <c:pt idx="114">
                  <c:v> 1764</c:v>
                </c:pt>
                <c:pt idx="115">
                  <c:v> 1765</c:v>
                </c:pt>
                <c:pt idx="116">
                  <c:v> 1766</c:v>
                </c:pt>
                <c:pt idx="117">
                  <c:v> 1767</c:v>
                </c:pt>
                <c:pt idx="118">
                  <c:v> 1768</c:v>
                </c:pt>
                <c:pt idx="119">
                  <c:v> 1769</c:v>
                </c:pt>
                <c:pt idx="120">
                  <c:v> 1770</c:v>
                </c:pt>
                <c:pt idx="121">
                  <c:v> 1771</c:v>
                </c:pt>
                <c:pt idx="122">
                  <c:v> 1772</c:v>
                </c:pt>
                <c:pt idx="123">
                  <c:v> 1773</c:v>
                </c:pt>
                <c:pt idx="124">
                  <c:v> 1774</c:v>
                </c:pt>
                <c:pt idx="125">
                  <c:v> 1775</c:v>
                </c:pt>
                <c:pt idx="126">
                  <c:v> 1776</c:v>
                </c:pt>
                <c:pt idx="127">
                  <c:v> 1777</c:v>
                </c:pt>
                <c:pt idx="128">
                  <c:v> 1778</c:v>
                </c:pt>
                <c:pt idx="129">
                  <c:v> 1779</c:v>
                </c:pt>
                <c:pt idx="130">
                  <c:v> 1780</c:v>
                </c:pt>
                <c:pt idx="131">
                  <c:v> 1781</c:v>
                </c:pt>
                <c:pt idx="132">
                  <c:v> 1782</c:v>
                </c:pt>
                <c:pt idx="133">
                  <c:v> 1783</c:v>
                </c:pt>
                <c:pt idx="134">
                  <c:v> 1784</c:v>
                </c:pt>
                <c:pt idx="135">
                  <c:v> 1785</c:v>
                </c:pt>
                <c:pt idx="136">
                  <c:v> 1786</c:v>
                </c:pt>
                <c:pt idx="137">
                  <c:v> 1787</c:v>
                </c:pt>
                <c:pt idx="138">
                  <c:v> 1788</c:v>
                </c:pt>
                <c:pt idx="139">
                  <c:v> 1789</c:v>
                </c:pt>
                <c:pt idx="140">
                  <c:v> 1790</c:v>
                </c:pt>
                <c:pt idx="141">
                  <c:v> 1791</c:v>
                </c:pt>
                <c:pt idx="142">
                  <c:v> 1792</c:v>
                </c:pt>
                <c:pt idx="143">
                  <c:v> 1793</c:v>
                </c:pt>
                <c:pt idx="144">
                  <c:v> 1794</c:v>
                </c:pt>
                <c:pt idx="145">
                  <c:v> 1795</c:v>
                </c:pt>
                <c:pt idx="146">
                  <c:v> 1796</c:v>
                </c:pt>
                <c:pt idx="147">
                  <c:v> 1797</c:v>
                </c:pt>
                <c:pt idx="148">
                  <c:v> 1798</c:v>
                </c:pt>
                <c:pt idx="149">
                  <c:v> 1799</c:v>
                </c:pt>
                <c:pt idx="150">
                  <c:v> 1800</c:v>
                </c:pt>
              </c:strCache>
            </c:strRef>
          </c:cat>
          <c:val>
            <c:numRef>
              <c:f>'Enter Data 1'!$AB$1653:$AB$1803</c:f>
              <c:numCache>
                <c:formatCode>General</c:formatCode>
                <c:ptCount val="151"/>
              </c:numCache>
            </c:numRef>
          </c:val>
          <c:smooth val="0"/>
          <c:extLst>
            <c:ext xmlns:c16="http://schemas.microsoft.com/office/drawing/2014/chart" uri="{C3380CC4-5D6E-409C-BE32-E72D297353CC}">
              <c16:uniqueId val="{0000001A-5A88-9E40-830C-F8BDF5E1E2DC}"/>
            </c:ext>
          </c:extLst>
        </c:ser>
        <c:dLbls>
          <c:showLegendKey val="0"/>
          <c:showVal val="0"/>
          <c:showCatName val="0"/>
          <c:showSerName val="0"/>
          <c:showPercent val="0"/>
          <c:showBubbleSize val="0"/>
        </c:dLbls>
        <c:marker val="1"/>
        <c:smooth val="0"/>
        <c:axId val="561890808"/>
        <c:axId val="561888888"/>
      </c:lineChart>
      <c:catAx>
        <c:axId val="561890808"/>
        <c:scaling>
          <c:orientation val="minMax"/>
        </c:scaling>
        <c:delete val="0"/>
        <c:axPos val="b"/>
        <c:title>
          <c:tx>
            <c:rich>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r>
                  <a:rPr lang="en-US" sz="1050">
                    <a:latin typeface="Times New Roman" panose="02020603050405020304" pitchFamily="18" charset="0"/>
                    <a:cs typeface="Times New Roman" panose="02020603050405020304" pitchFamily="18" charset="0"/>
                  </a:rPr>
                  <a:t>Trials</a:t>
                </a:r>
                <a:endParaRPr lang="en-US" sz="900">
                  <a:latin typeface="Times New Roman" panose="02020603050405020304" pitchFamily="18" charset="0"/>
                  <a:cs typeface="Times New Roman" panose="02020603050405020304" pitchFamily="18" charset="0"/>
                </a:endParaRPr>
              </a:p>
            </c:rich>
          </c:tx>
          <c:layout>
            <c:manualLayout>
              <c:xMode val="edge"/>
              <c:yMode val="edge"/>
              <c:x val="0.48528797761538073"/>
              <c:y val="0.94981360590696773"/>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out"/>
        <c:minorTickMark val="none"/>
        <c:tickLblPos val="low"/>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chemeClr val="tx1"/>
                </a:solidFill>
                <a:latin typeface="Times New Roman" panose="02020603050405020304" pitchFamily="18" charset="0"/>
                <a:ea typeface="+mn-ea"/>
                <a:cs typeface="Times New Roman" panose="02020603050405020304" pitchFamily="18" charset="0"/>
              </a:defRPr>
            </a:pPr>
            <a:endParaRPr lang="en-US"/>
          </a:p>
        </c:txPr>
        <c:crossAx val="561888888"/>
        <c:crossesAt val="-5"/>
        <c:auto val="0"/>
        <c:lblAlgn val="ctr"/>
        <c:lblOffset val="100"/>
        <c:tickLblSkip val="15"/>
        <c:tickMarkSkip val="15"/>
        <c:noMultiLvlLbl val="1"/>
      </c:catAx>
      <c:valAx>
        <c:axId val="561888888"/>
        <c:scaling>
          <c:orientation val="minMax"/>
          <c:max val="12"/>
          <c:min val="-5"/>
        </c:scaling>
        <c:delete val="0"/>
        <c:axPos val="l"/>
        <c:numFmt formatCode="General" sourceLinked="1"/>
        <c:majorTickMark val="out"/>
        <c:minorTickMark val="none"/>
        <c:tickLblPos val="nextTo"/>
        <c:spPr>
          <a:solidFill>
            <a:schemeClr val="bg1"/>
          </a:solidFill>
          <a:ln>
            <a:solidFill>
              <a:schemeClr val="tx1"/>
            </a:solidFill>
          </a:ln>
          <a:effectLst/>
        </c:spPr>
        <c:txPr>
          <a:bodyPr rot="-60000000" spcFirstLastPara="1" vertOverflow="ellipsis" vert="horz" wrap="square" anchor="ctr" anchorCtr="1"/>
          <a:lstStyle/>
          <a:p>
            <a:pPr>
              <a:defRPr sz="900" b="0" i="0" u="none" strike="noStrike" kern="1200" baseline="0">
                <a:solidFill>
                  <a:schemeClr val="bg1"/>
                </a:solidFill>
                <a:latin typeface="+mn-lt"/>
                <a:ea typeface="+mn-ea"/>
                <a:cs typeface="+mn-cs"/>
              </a:defRPr>
            </a:pPr>
            <a:endParaRPr lang="en-US"/>
          </a:p>
        </c:txPr>
        <c:crossAx val="561890808"/>
        <c:crosses val="autoZero"/>
        <c:crossBetween val="midCat"/>
        <c:majorUnit val="1"/>
      </c:valAx>
      <c:valAx>
        <c:axId val="239067407"/>
        <c:scaling>
          <c:orientation val="minMax"/>
          <c:max val="17"/>
          <c:min val="0"/>
        </c:scaling>
        <c:delete val="0"/>
        <c:axPos val="r"/>
        <c:numFmt formatCode="General"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bg1"/>
                </a:solidFill>
                <a:latin typeface="+mn-lt"/>
                <a:ea typeface="+mn-ea"/>
                <a:cs typeface="+mn-cs"/>
              </a:defRPr>
            </a:pPr>
            <a:endParaRPr lang="en-US"/>
          </a:p>
        </c:txPr>
        <c:crossAx val="159216431"/>
        <c:crosses val="max"/>
        <c:crossBetween val="between"/>
      </c:valAx>
      <c:catAx>
        <c:axId val="159216431"/>
        <c:scaling>
          <c:orientation val="minMax"/>
        </c:scaling>
        <c:delete val="1"/>
        <c:axPos val="b"/>
        <c:numFmt formatCode="General" sourceLinked="1"/>
        <c:majorTickMark val="out"/>
        <c:minorTickMark val="none"/>
        <c:tickLblPos val="nextTo"/>
        <c:crossAx val="239067407"/>
        <c:crosses val="autoZero"/>
        <c:auto val="1"/>
        <c:lblAlgn val="ctr"/>
        <c:lblOffset val="100"/>
        <c:noMultiLvlLbl val="0"/>
      </c:cat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en-US"/>
    </a:p>
  </c:txPr>
  <c:printSettings>
    <c:headerFooter/>
    <c:pageMargins b="0.75" l="0.7" r="0.7" t="0.75" header="0.3" footer="0.3"/>
    <c:pageSetup/>
  </c:printSettings>
  <c:userShapes r:id="rId3"/>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latin typeface="Times New Roman" panose="02020603050405020304" pitchFamily="18" charset="0"/>
                <a:cs typeface="Times New Roman" panose="02020603050405020304" pitchFamily="18" charset="0"/>
              </a:rPr>
              <a:t>Skill-Based</a:t>
            </a:r>
            <a:r>
              <a:rPr lang="en-US" baseline="0">
                <a:latin typeface="Times New Roman" panose="02020603050405020304" pitchFamily="18" charset="0"/>
                <a:cs typeface="Times New Roman" panose="02020603050405020304" pitchFamily="18" charset="0"/>
              </a:rPr>
              <a:t> Treatment</a:t>
            </a:r>
            <a:endParaRPr lang="en-US">
              <a:latin typeface="Times New Roman" panose="02020603050405020304" pitchFamily="18" charset="0"/>
              <a:cs typeface="Times New Roman" panose="02020603050405020304" pitchFamily="18" charset="0"/>
            </a:endParaRP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3.2143372703412075E-2"/>
          <c:y val="0.1205932494419506"/>
          <c:w val="0.9501630577427822"/>
          <c:h val="0.75130191085927345"/>
        </c:manualLayout>
      </c:layout>
      <c:barChart>
        <c:barDir val="col"/>
        <c:grouping val="clustered"/>
        <c:varyColors val="0"/>
        <c:ser>
          <c:idx val="20"/>
          <c:order val="19"/>
          <c:spPr>
            <a:solidFill>
              <a:schemeClr val="bg1">
                <a:lumMod val="95000"/>
              </a:schemeClr>
            </a:solidFill>
            <a:ln w="25400">
              <a:noFill/>
            </a:ln>
            <a:effectLst/>
          </c:spPr>
          <c:invertIfNegative val="0"/>
          <c:cat>
            <c:strRef>
              <c:f>'Enter Data 1'!$C$3:$C$153</c:f>
              <c:strCache>
                <c:ptCount val="151"/>
                <c:pt idx="0">
                  <c:v> 0</c:v>
                </c:pt>
                <c:pt idx="1">
                  <c:v> 1</c:v>
                </c:pt>
                <c:pt idx="2">
                  <c:v> 2</c:v>
                </c:pt>
                <c:pt idx="3">
                  <c:v> 3</c:v>
                </c:pt>
                <c:pt idx="4">
                  <c:v> 4</c:v>
                </c:pt>
                <c:pt idx="5">
                  <c:v> 5</c:v>
                </c:pt>
                <c:pt idx="6">
                  <c:v> 6</c:v>
                </c:pt>
                <c:pt idx="7">
                  <c:v> 7</c:v>
                </c:pt>
                <c:pt idx="8">
                  <c:v> 8</c:v>
                </c:pt>
                <c:pt idx="9">
                  <c:v> 9</c:v>
                </c:pt>
                <c:pt idx="10">
                  <c:v> 10</c:v>
                </c:pt>
                <c:pt idx="11">
                  <c:v> 11</c:v>
                </c:pt>
                <c:pt idx="12">
                  <c:v> 12</c:v>
                </c:pt>
                <c:pt idx="13">
                  <c:v> 13</c:v>
                </c:pt>
                <c:pt idx="14">
                  <c:v> 14</c:v>
                </c:pt>
                <c:pt idx="15">
                  <c:v> 15</c:v>
                </c:pt>
                <c:pt idx="16">
                  <c:v> 16</c:v>
                </c:pt>
                <c:pt idx="17">
                  <c:v> 17</c:v>
                </c:pt>
                <c:pt idx="18">
                  <c:v> 18</c:v>
                </c:pt>
                <c:pt idx="19">
                  <c:v> 19</c:v>
                </c:pt>
                <c:pt idx="20">
                  <c:v> 20</c:v>
                </c:pt>
                <c:pt idx="21">
                  <c:v> 21</c:v>
                </c:pt>
                <c:pt idx="22">
                  <c:v> 22</c:v>
                </c:pt>
                <c:pt idx="23">
                  <c:v> 23</c:v>
                </c:pt>
                <c:pt idx="24">
                  <c:v> 24</c:v>
                </c:pt>
                <c:pt idx="25">
                  <c:v> 25</c:v>
                </c:pt>
                <c:pt idx="26">
                  <c:v> 26</c:v>
                </c:pt>
                <c:pt idx="27">
                  <c:v> 27</c:v>
                </c:pt>
                <c:pt idx="28">
                  <c:v> 28</c:v>
                </c:pt>
                <c:pt idx="29">
                  <c:v> 29</c:v>
                </c:pt>
                <c:pt idx="30">
                  <c:v> 30</c:v>
                </c:pt>
                <c:pt idx="31">
                  <c:v> 31</c:v>
                </c:pt>
                <c:pt idx="32">
                  <c:v> 32</c:v>
                </c:pt>
                <c:pt idx="33">
                  <c:v> 33</c:v>
                </c:pt>
                <c:pt idx="34">
                  <c:v> 34</c:v>
                </c:pt>
                <c:pt idx="35">
                  <c:v> 35</c:v>
                </c:pt>
                <c:pt idx="36">
                  <c:v> 36</c:v>
                </c:pt>
                <c:pt idx="37">
                  <c:v> 37</c:v>
                </c:pt>
                <c:pt idx="38">
                  <c:v> 38</c:v>
                </c:pt>
                <c:pt idx="39">
                  <c:v> 39</c:v>
                </c:pt>
                <c:pt idx="40">
                  <c:v> 40</c:v>
                </c:pt>
                <c:pt idx="41">
                  <c:v> 41</c:v>
                </c:pt>
                <c:pt idx="42">
                  <c:v> 42</c:v>
                </c:pt>
                <c:pt idx="43">
                  <c:v> 43</c:v>
                </c:pt>
                <c:pt idx="44">
                  <c:v> 44</c:v>
                </c:pt>
                <c:pt idx="45">
                  <c:v> 45</c:v>
                </c:pt>
                <c:pt idx="46">
                  <c:v> 46</c:v>
                </c:pt>
                <c:pt idx="47">
                  <c:v> 47</c:v>
                </c:pt>
                <c:pt idx="48">
                  <c:v> 48</c:v>
                </c:pt>
                <c:pt idx="49">
                  <c:v> 49</c:v>
                </c:pt>
                <c:pt idx="50">
                  <c:v> 50</c:v>
                </c:pt>
                <c:pt idx="51">
                  <c:v> 51</c:v>
                </c:pt>
                <c:pt idx="52">
                  <c:v> 52</c:v>
                </c:pt>
                <c:pt idx="53">
                  <c:v> 53</c:v>
                </c:pt>
                <c:pt idx="54">
                  <c:v> 54</c:v>
                </c:pt>
                <c:pt idx="55">
                  <c:v> 55</c:v>
                </c:pt>
                <c:pt idx="56">
                  <c:v> 56</c:v>
                </c:pt>
                <c:pt idx="57">
                  <c:v> 57</c:v>
                </c:pt>
                <c:pt idx="58">
                  <c:v> 58</c:v>
                </c:pt>
                <c:pt idx="59">
                  <c:v> 59</c:v>
                </c:pt>
                <c:pt idx="60">
                  <c:v> 60</c:v>
                </c:pt>
                <c:pt idx="61">
                  <c:v> 61</c:v>
                </c:pt>
                <c:pt idx="62">
                  <c:v> 62</c:v>
                </c:pt>
                <c:pt idx="63">
                  <c:v> 63</c:v>
                </c:pt>
                <c:pt idx="64">
                  <c:v> 64</c:v>
                </c:pt>
                <c:pt idx="65">
                  <c:v> 65</c:v>
                </c:pt>
                <c:pt idx="66">
                  <c:v> 66</c:v>
                </c:pt>
                <c:pt idx="67">
                  <c:v> 67</c:v>
                </c:pt>
                <c:pt idx="68">
                  <c:v> 68</c:v>
                </c:pt>
                <c:pt idx="69">
                  <c:v> 69</c:v>
                </c:pt>
                <c:pt idx="70">
                  <c:v> 70</c:v>
                </c:pt>
                <c:pt idx="71">
                  <c:v> 71</c:v>
                </c:pt>
                <c:pt idx="72">
                  <c:v> 72</c:v>
                </c:pt>
                <c:pt idx="73">
                  <c:v> 73</c:v>
                </c:pt>
                <c:pt idx="74">
                  <c:v> 74</c:v>
                </c:pt>
                <c:pt idx="75">
                  <c:v> 75</c:v>
                </c:pt>
                <c:pt idx="76">
                  <c:v> 76</c:v>
                </c:pt>
                <c:pt idx="77">
                  <c:v> 77</c:v>
                </c:pt>
                <c:pt idx="78">
                  <c:v> 78</c:v>
                </c:pt>
                <c:pt idx="79">
                  <c:v> 79</c:v>
                </c:pt>
                <c:pt idx="80">
                  <c:v> 80</c:v>
                </c:pt>
                <c:pt idx="81">
                  <c:v> 81</c:v>
                </c:pt>
                <c:pt idx="82">
                  <c:v> 82</c:v>
                </c:pt>
                <c:pt idx="83">
                  <c:v> 83</c:v>
                </c:pt>
                <c:pt idx="84">
                  <c:v> 84</c:v>
                </c:pt>
                <c:pt idx="85">
                  <c:v> 85</c:v>
                </c:pt>
                <c:pt idx="86">
                  <c:v> 86</c:v>
                </c:pt>
                <c:pt idx="87">
                  <c:v> 87</c:v>
                </c:pt>
                <c:pt idx="88">
                  <c:v> 88</c:v>
                </c:pt>
                <c:pt idx="89">
                  <c:v> 89</c:v>
                </c:pt>
                <c:pt idx="90">
                  <c:v> 90</c:v>
                </c:pt>
                <c:pt idx="91">
                  <c:v> 91</c:v>
                </c:pt>
                <c:pt idx="92">
                  <c:v> 92</c:v>
                </c:pt>
                <c:pt idx="93">
                  <c:v> 93</c:v>
                </c:pt>
                <c:pt idx="94">
                  <c:v> 94</c:v>
                </c:pt>
                <c:pt idx="95">
                  <c:v> 95</c:v>
                </c:pt>
                <c:pt idx="96">
                  <c:v> 96</c:v>
                </c:pt>
                <c:pt idx="97">
                  <c:v> 97</c:v>
                </c:pt>
                <c:pt idx="98">
                  <c:v> 98</c:v>
                </c:pt>
                <c:pt idx="99">
                  <c:v> 99</c:v>
                </c:pt>
                <c:pt idx="100">
                  <c:v> 100</c:v>
                </c:pt>
                <c:pt idx="101">
                  <c:v> 101</c:v>
                </c:pt>
                <c:pt idx="102">
                  <c:v> 102</c:v>
                </c:pt>
                <c:pt idx="103">
                  <c:v> 103</c:v>
                </c:pt>
                <c:pt idx="104">
                  <c:v> 104</c:v>
                </c:pt>
                <c:pt idx="105">
                  <c:v> 105</c:v>
                </c:pt>
                <c:pt idx="106">
                  <c:v> 106</c:v>
                </c:pt>
                <c:pt idx="107">
                  <c:v> 107</c:v>
                </c:pt>
                <c:pt idx="108">
                  <c:v> 108</c:v>
                </c:pt>
                <c:pt idx="109">
                  <c:v> 109</c:v>
                </c:pt>
                <c:pt idx="110">
                  <c:v> 110</c:v>
                </c:pt>
                <c:pt idx="111">
                  <c:v> 111</c:v>
                </c:pt>
                <c:pt idx="112">
                  <c:v> 112</c:v>
                </c:pt>
                <c:pt idx="113">
                  <c:v> 113</c:v>
                </c:pt>
                <c:pt idx="114">
                  <c:v> 114</c:v>
                </c:pt>
                <c:pt idx="115">
                  <c:v> 115</c:v>
                </c:pt>
                <c:pt idx="116">
                  <c:v> 116</c:v>
                </c:pt>
                <c:pt idx="117">
                  <c:v> 117</c:v>
                </c:pt>
                <c:pt idx="118">
                  <c:v> 118</c:v>
                </c:pt>
                <c:pt idx="119">
                  <c:v> 119</c:v>
                </c:pt>
                <c:pt idx="120">
                  <c:v> 120</c:v>
                </c:pt>
                <c:pt idx="121">
                  <c:v> 121</c:v>
                </c:pt>
                <c:pt idx="122">
                  <c:v> 122</c:v>
                </c:pt>
                <c:pt idx="123">
                  <c:v> 123</c:v>
                </c:pt>
                <c:pt idx="124">
                  <c:v> 124</c:v>
                </c:pt>
                <c:pt idx="125">
                  <c:v> 125</c:v>
                </c:pt>
                <c:pt idx="126">
                  <c:v> 126</c:v>
                </c:pt>
                <c:pt idx="127">
                  <c:v> 127</c:v>
                </c:pt>
                <c:pt idx="128">
                  <c:v> 128</c:v>
                </c:pt>
                <c:pt idx="129">
                  <c:v> 129</c:v>
                </c:pt>
                <c:pt idx="130">
                  <c:v> 130</c:v>
                </c:pt>
                <c:pt idx="131">
                  <c:v> 131</c:v>
                </c:pt>
                <c:pt idx="132">
                  <c:v> 132</c:v>
                </c:pt>
                <c:pt idx="133">
                  <c:v> 133</c:v>
                </c:pt>
                <c:pt idx="134">
                  <c:v> 134</c:v>
                </c:pt>
                <c:pt idx="135">
                  <c:v> 135</c:v>
                </c:pt>
                <c:pt idx="136">
                  <c:v> 136</c:v>
                </c:pt>
                <c:pt idx="137">
                  <c:v> 137</c:v>
                </c:pt>
                <c:pt idx="138">
                  <c:v> 138</c:v>
                </c:pt>
                <c:pt idx="139">
                  <c:v> 139</c:v>
                </c:pt>
                <c:pt idx="140">
                  <c:v> 140</c:v>
                </c:pt>
                <c:pt idx="141">
                  <c:v> 141</c:v>
                </c:pt>
                <c:pt idx="142">
                  <c:v> 142</c:v>
                </c:pt>
                <c:pt idx="143">
                  <c:v> 143</c:v>
                </c:pt>
                <c:pt idx="144">
                  <c:v> 144</c:v>
                </c:pt>
                <c:pt idx="145">
                  <c:v> 145</c:v>
                </c:pt>
                <c:pt idx="146">
                  <c:v> 146</c:v>
                </c:pt>
                <c:pt idx="147">
                  <c:v> 147</c:v>
                </c:pt>
                <c:pt idx="148">
                  <c:v> 148</c:v>
                </c:pt>
                <c:pt idx="149">
                  <c:v> 149</c:v>
                </c:pt>
                <c:pt idx="150">
                  <c:v> 150</c:v>
                </c:pt>
              </c:strCache>
            </c:strRef>
          </c:cat>
          <c:val>
            <c:numRef>
              <c:f>'Enter Data 1'!$AC$1803:$AC$1953</c:f>
              <c:numCache>
                <c:formatCode>General</c:formatCode>
                <c:ptCount val="151"/>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pt idx="35">
                  <c:v>#N/A</c:v>
                </c:pt>
                <c:pt idx="36">
                  <c:v>#N/A</c:v>
                </c:pt>
                <c:pt idx="37">
                  <c:v>#N/A</c:v>
                </c:pt>
                <c:pt idx="38">
                  <c:v>#N/A</c:v>
                </c:pt>
                <c:pt idx="39">
                  <c:v>#N/A</c:v>
                </c:pt>
                <c:pt idx="40">
                  <c:v>#N/A</c:v>
                </c:pt>
                <c:pt idx="41">
                  <c:v>#N/A</c:v>
                </c:pt>
                <c:pt idx="42">
                  <c:v>#N/A</c:v>
                </c:pt>
                <c:pt idx="43">
                  <c:v>#N/A</c:v>
                </c:pt>
                <c:pt idx="44">
                  <c:v>#N/A</c:v>
                </c:pt>
                <c:pt idx="45">
                  <c:v>#N/A</c:v>
                </c:pt>
                <c:pt idx="46">
                  <c:v>#N/A</c:v>
                </c:pt>
                <c:pt idx="47">
                  <c:v>#N/A</c:v>
                </c:pt>
                <c:pt idx="48">
                  <c:v>#N/A</c:v>
                </c:pt>
                <c:pt idx="49">
                  <c:v>#N/A</c:v>
                </c:pt>
                <c:pt idx="50">
                  <c:v>#N/A</c:v>
                </c:pt>
                <c:pt idx="51">
                  <c:v>#N/A</c:v>
                </c:pt>
                <c:pt idx="52">
                  <c:v>#N/A</c:v>
                </c:pt>
                <c:pt idx="53">
                  <c:v>#N/A</c:v>
                </c:pt>
                <c:pt idx="54">
                  <c:v>#N/A</c:v>
                </c:pt>
                <c:pt idx="55">
                  <c:v>#N/A</c:v>
                </c:pt>
                <c:pt idx="56">
                  <c:v>#N/A</c:v>
                </c:pt>
                <c:pt idx="57">
                  <c:v>#N/A</c:v>
                </c:pt>
                <c:pt idx="58">
                  <c:v>#N/A</c:v>
                </c:pt>
                <c:pt idx="59">
                  <c:v>#N/A</c:v>
                </c:pt>
                <c:pt idx="60">
                  <c:v>#N/A</c:v>
                </c:pt>
                <c:pt idx="61">
                  <c:v>#N/A</c:v>
                </c:pt>
                <c:pt idx="62">
                  <c:v>#N/A</c:v>
                </c:pt>
                <c:pt idx="63">
                  <c:v>#N/A</c:v>
                </c:pt>
                <c:pt idx="64">
                  <c:v>#N/A</c:v>
                </c:pt>
                <c:pt idx="65">
                  <c:v>#N/A</c:v>
                </c:pt>
                <c:pt idx="66">
                  <c:v>#N/A</c:v>
                </c:pt>
                <c:pt idx="67">
                  <c:v>#N/A</c:v>
                </c:pt>
                <c:pt idx="68">
                  <c:v>#N/A</c:v>
                </c:pt>
                <c:pt idx="69">
                  <c:v>#N/A</c:v>
                </c:pt>
                <c:pt idx="70">
                  <c:v>#N/A</c:v>
                </c:pt>
                <c:pt idx="71">
                  <c:v>#N/A</c:v>
                </c:pt>
                <c:pt idx="72">
                  <c:v>#N/A</c:v>
                </c:pt>
                <c:pt idx="73">
                  <c:v>#N/A</c:v>
                </c:pt>
                <c:pt idx="74">
                  <c:v>#N/A</c:v>
                </c:pt>
                <c:pt idx="75">
                  <c:v>#N/A</c:v>
                </c:pt>
                <c:pt idx="76">
                  <c:v>#N/A</c:v>
                </c:pt>
                <c:pt idx="77">
                  <c:v>#N/A</c:v>
                </c:pt>
                <c:pt idx="78">
                  <c:v>#N/A</c:v>
                </c:pt>
                <c:pt idx="79">
                  <c:v>#N/A</c:v>
                </c:pt>
                <c:pt idx="80">
                  <c:v>#N/A</c:v>
                </c:pt>
                <c:pt idx="81">
                  <c:v>#N/A</c:v>
                </c:pt>
                <c:pt idx="82">
                  <c:v>#N/A</c:v>
                </c:pt>
                <c:pt idx="83">
                  <c:v>#N/A</c:v>
                </c:pt>
                <c:pt idx="84">
                  <c:v>#N/A</c:v>
                </c:pt>
                <c:pt idx="85">
                  <c:v>#N/A</c:v>
                </c:pt>
                <c:pt idx="86">
                  <c:v>#N/A</c:v>
                </c:pt>
                <c:pt idx="87">
                  <c:v>#N/A</c:v>
                </c:pt>
                <c:pt idx="88">
                  <c:v>#N/A</c:v>
                </c:pt>
                <c:pt idx="89">
                  <c:v>#N/A</c:v>
                </c:pt>
                <c:pt idx="90">
                  <c:v>#N/A</c:v>
                </c:pt>
                <c:pt idx="91">
                  <c:v>#N/A</c:v>
                </c:pt>
                <c:pt idx="92">
                  <c:v>#N/A</c:v>
                </c:pt>
                <c:pt idx="93">
                  <c:v>#N/A</c:v>
                </c:pt>
                <c:pt idx="94">
                  <c:v>#N/A</c:v>
                </c:pt>
                <c:pt idx="95">
                  <c:v>#N/A</c:v>
                </c:pt>
                <c:pt idx="96">
                  <c:v>#N/A</c:v>
                </c:pt>
                <c:pt idx="97">
                  <c:v>#N/A</c:v>
                </c:pt>
                <c:pt idx="98">
                  <c:v>#N/A</c:v>
                </c:pt>
                <c:pt idx="99">
                  <c:v>#N/A</c:v>
                </c:pt>
                <c:pt idx="100">
                  <c:v>#N/A</c:v>
                </c:pt>
                <c:pt idx="101">
                  <c:v>#N/A</c:v>
                </c:pt>
                <c:pt idx="102">
                  <c:v>#N/A</c:v>
                </c:pt>
                <c:pt idx="103">
                  <c:v>#N/A</c:v>
                </c:pt>
                <c:pt idx="104">
                  <c:v>#N/A</c:v>
                </c:pt>
                <c:pt idx="105">
                  <c:v>#N/A</c:v>
                </c:pt>
                <c:pt idx="106">
                  <c:v>#N/A</c:v>
                </c:pt>
                <c:pt idx="107">
                  <c:v>#N/A</c:v>
                </c:pt>
                <c:pt idx="108">
                  <c:v>#N/A</c:v>
                </c:pt>
                <c:pt idx="109">
                  <c:v>#N/A</c:v>
                </c:pt>
                <c:pt idx="110">
                  <c:v>#N/A</c:v>
                </c:pt>
                <c:pt idx="111">
                  <c:v>#N/A</c:v>
                </c:pt>
                <c:pt idx="112">
                  <c:v>#N/A</c:v>
                </c:pt>
                <c:pt idx="113">
                  <c:v>#N/A</c:v>
                </c:pt>
                <c:pt idx="114">
                  <c:v>#N/A</c:v>
                </c:pt>
                <c:pt idx="115">
                  <c:v>#N/A</c:v>
                </c:pt>
                <c:pt idx="116">
                  <c:v>#N/A</c:v>
                </c:pt>
                <c:pt idx="117">
                  <c:v>#N/A</c:v>
                </c:pt>
                <c:pt idx="118">
                  <c:v>#N/A</c:v>
                </c:pt>
                <c:pt idx="119">
                  <c:v>#N/A</c:v>
                </c:pt>
                <c:pt idx="120">
                  <c:v>#N/A</c:v>
                </c:pt>
                <c:pt idx="121">
                  <c:v>#N/A</c:v>
                </c:pt>
                <c:pt idx="122">
                  <c:v>#N/A</c:v>
                </c:pt>
                <c:pt idx="123">
                  <c:v>#N/A</c:v>
                </c:pt>
                <c:pt idx="124">
                  <c:v>#N/A</c:v>
                </c:pt>
                <c:pt idx="125">
                  <c:v>#N/A</c:v>
                </c:pt>
                <c:pt idx="126">
                  <c:v>#N/A</c:v>
                </c:pt>
                <c:pt idx="127">
                  <c:v>#N/A</c:v>
                </c:pt>
                <c:pt idx="128">
                  <c:v>#N/A</c:v>
                </c:pt>
                <c:pt idx="129">
                  <c:v>#N/A</c:v>
                </c:pt>
                <c:pt idx="130">
                  <c:v>#N/A</c:v>
                </c:pt>
                <c:pt idx="131">
                  <c:v>#N/A</c:v>
                </c:pt>
                <c:pt idx="132">
                  <c:v>#N/A</c:v>
                </c:pt>
                <c:pt idx="133">
                  <c:v>#N/A</c:v>
                </c:pt>
                <c:pt idx="134">
                  <c:v>#N/A</c:v>
                </c:pt>
                <c:pt idx="135">
                  <c:v>#N/A</c:v>
                </c:pt>
                <c:pt idx="136">
                  <c:v>#N/A</c:v>
                </c:pt>
                <c:pt idx="137">
                  <c:v>#N/A</c:v>
                </c:pt>
                <c:pt idx="138">
                  <c:v>#N/A</c:v>
                </c:pt>
                <c:pt idx="139">
                  <c:v>#N/A</c:v>
                </c:pt>
                <c:pt idx="140">
                  <c:v>#N/A</c:v>
                </c:pt>
                <c:pt idx="141">
                  <c:v>#N/A</c:v>
                </c:pt>
                <c:pt idx="142">
                  <c:v>#N/A</c:v>
                </c:pt>
                <c:pt idx="143">
                  <c:v>#N/A</c:v>
                </c:pt>
                <c:pt idx="144">
                  <c:v>#N/A</c:v>
                </c:pt>
                <c:pt idx="145">
                  <c:v>#N/A</c:v>
                </c:pt>
                <c:pt idx="146">
                  <c:v>#N/A</c:v>
                </c:pt>
                <c:pt idx="147">
                  <c:v>#N/A</c:v>
                </c:pt>
                <c:pt idx="148">
                  <c:v>#N/A</c:v>
                </c:pt>
                <c:pt idx="149">
                  <c:v>#N/A</c:v>
                </c:pt>
                <c:pt idx="150">
                  <c:v>#N/A</c:v>
                </c:pt>
              </c:numCache>
            </c:numRef>
          </c:val>
          <c:extLst>
            <c:ext xmlns:c16="http://schemas.microsoft.com/office/drawing/2014/chart" uri="{C3380CC4-5D6E-409C-BE32-E72D297353CC}">
              <c16:uniqueId val="{00000000-0D8A-B94A-8D0A-C26A85CF6086}"/>
            </c:ext>
          </c:extLst>
        </c:ser>
        <c:dLbls>
          <c:showLegendKey val="0"/>
          <c:showVal val="0"/>
          <c:showCatName val="0"/>
          <c:showSerName val="0"/>
          <c:showPercent val="0"/>
          <c:showBubbleSize val="0"/>
        </c:dLbls>
        <c:gapWidth val="0"/>
        <c:axId val="159216431"/>
        <c:axId val="239067407"/>
      </c:barChart>
      <c:lineChart>
        <c:grouping val="standard"/>
        <c:varyColors val="0"/>
        <c:ser>
          <c:idx val="0"/>
          <c:order val="0"/>
          <c:spPr>
            <a:ln w="12700" cap="rnd">
              <a:noFill/>
              <a:round/>
            </a:ln>
            <a:effectLst/>
          </c:spPr>
          <c:marker>
            <c:symbol val="circle"/>
            <c:size val="4"/>
            <c:spPr>
              <a:solidFill>
                <a:schemeClr val="accent4">
                  <a:lumMod val="60000"/>
                  <a:lumOff val="40000"/>
                </a:schemeClr>
              </a:solidFill>
              <a:ln w="3175">
                <a:solidFill>
                  <a:schemeClr val="accent4">
                    <a:lumMod val="60000"/>
                    <a:lumOff val="40000"/>
                  </a:schemeClr>
                </a:solidFill>
              </a:ln>
              <a:effectLst/>
            </c:spPr>
          </c:marker>
          <c:cat>
            <c:strRef>
              <c:f>'Enter Data 1'!$B$1803:$C$1953</c:f>
              <c:strCache>
                <c:ptCount val="151"/>
                <c:pt idx="0">
                  <c:v> 1800</c:v>
                </c:pt>
                <c:pt idx="1">
                  <c:v> 1801</c:v>
                </c:pt>
                <c:pt idx="2">
                  <c:v> 1802</c:v>
                </c:pt>
                <c:pt idx="3">
                  <c:v> 1803</c:v>
                </c:pt>
                <c:pt idx="4">
                  <c:v> 1804</c:v>
                </c:pt>
                <c:pt idx="5">
                  <c:v> 1805</c:v>
                </c:pt>
                <c:pt idx="6">
                  <c:v> 1806</c:v>
                </c:pt>
                <c:pt idx="7">
                  <c:v> 1807</c:v>
                </c:pt>
                <c:pt idx="8">
                  <c:v> 1808</c:v>
                </c:pt>
                <c:pt idx="9">
                  <c:v> 1809</c:v>
                </c:pt>
                <c:pt idx="10">
                  <c:v> 1810</c:v>
                </c:pt>
                <c:pt idx="11">
                  <c:v> 1811</c:v>
                </c:pt>
                <c:pt idx="12">
                  <c:v> 1812</c:v>
                </c:pt>
                <c:pt idx="13">
                  <c:v> 1813</c:v>
                </c:pt>
                <c:pt idx="14">
                  <c:v> 1814</c:v>
                </c:pt>
                <c:pt idx="15">
                  <c:v> 1815</c:v>
                </c:pt>
                <c:pt idx="16">
                  <c:v> 1816</c:v>
                </c:pt>
                <c:pt idx="17">
                  <c:v> 1817</c:v>
                </c:pt>
                <c:pt idx="18">
                  <c:v> 1818</c:v>
                </c:pt>
                <c:pt idx="19">
                  <c:v> 1819</c:v>
                </c:pt>
                <c:pt idx="20">
                  <c:v> 1820</c:v>
                </c:pt>
                <c:pt idx="21">
                  <c:v> 1821</c:v>
                </c:pt>
                <c:pt idx="22">
                  <c:v> 1822</c:v>
                </c:pt>
                <c:pt idx="23">
                  <c:v> 1823</c:v>
                </c:pt>
                <c:pt idx="24">
                  <c:v> 1824</c:v>
                </c:pt>
                <c:pt idx="25">
                  <c:v> 1825</c:v>
                </c:pt>
                <c:pt idx="26">
                  <c:v> 1826</c:v>
                </c:pt>
                <c:pt idx="27">
                  <c:v> 1827</c:v>
                </c:pt>
                <c:pt idx="28">
                  <c:v> 1828</c:v>
                </c:pt>
                <c:pt idx="29">
                  <c:v> 1829</c:v>
                </c:pt>
                <c:pt idx="30">
                  <c:v> 1830</c:v>
                </c:pt>
                <c:pt idx="31">
                  <c:v> 1831</c:v>
                </c:pt>
                <c:pt idx="32">
                  <c:v> 1832</c:v>
                </c:pt>
                <c:pt idx="33">
                  <c:v> 1833</c:v>
                </c:pt>
                <c:pt idx="34">
                  <c:v> 1834</c:v>
                </c:pt>
                <c:pt idx="35">
                  <c:v> 1835</c:v>
                </c:pt>
                <c:pt idx="36">
                  <c:v> 1836</c:v>
                </c:pt>
                <c:pt idx="37">
                  <c:v> 1837</c:v>
                </c:pt>
                <c:pt idx="38">
                  <c:v> 1838</c:v>
                </c:pt>
                <c:pt idx="39">
                  <c:v> 1839</c:v>
                </c:pt>
                <c:pt idx="40">
                  <c:v> 1840</c:v>
                </c:pt>
                <c:pt idx="41">
                  <c:v> 1841</c:v>
                </c:pt>
                <c:pt idx="42">
                  <c:v> 1842</c:v>
                </c:pt>
                <c:pt idx="43">
                  <c:v> 1843</c:v>
                </c:pt>
                <c:pt idx="44">
                  <c:v> 1844</c:v>
                </c:pt>
                <c:pt idx="45">
                  <c:v> 1845</c:v>
                </c:pt>
                <c:pt idx="46">
                  <c:v> 1846</c:v>
                </c:pt>
                <c:pt idx="47">
                  <c:v> 1847</c:v>
                </c:pt>
                <c:pt idx="48">
                  <c:v> 1848</c:v>
                </c:pt>
                <c:pt idx="49">
                  <c:v> 1849</c:v>
                </c:pt>
                <c:pt idx="50">
                  <c:v> 1850</c:v>
                </c:pt>
                <c:pt idx="51">
                  <c:v> 1851</c:v>
                </c:pt>
                <c:pt idx="52">
                  <c:v> 1852</c:v>
                </c:pt>
                <c:pt idx="53">
                  <c:v> 1853</c:v>
                </c:pt>
                <c:pt idx="54">
                  <c:v> 1854</c:v>
                </c:pt>
                <c:pt idx="55">
                  <c:v> 1855</c:v>
                </c:pt>
                <c:pt idx="56">
                  <c:v> 1856</c:v>
                </c:pt>
                <c:pt idx="57">
                  <c:v> 1857</c:v>
                </c:pt>
                <c:pt idx="58">
                  <c:v> 1858</c:v>
                </c:pt>
                <c:pt idx="59">
                  <c:v> 1859</c:v>
                </c:pt>
                <c:pt idx="60">
                  <c:v> 1860</c:v>
                </c:pt>
                <c:pt idx="61">
                  <c:v> 1861</c:v>
                </c:pt>
                <c:pt idx="62">
                  <c:v> 1862</c:v>
                </c:pt>
                <c:pt idx="63">
                  <c:v> 1863</c:v>
                </c:pt>
                <c:pt idx="64">
                  <c:v> 1864</c:v>
                </c:pt>
                <c:pt idx="65">
                  <c:v> 1865</c:v>
                </c:pt>
                <c:pt idx="66">
                  <c:v> 1866</c:v>
                </c:pt>
                <c:pt idx="67">
                  <c:v> 1867</c:v>
                </c:pt>
                <c:pt idx="68">
                  <c:v> 1868</c:v>
                </c:pt>
                <c:pt idx="69">
                  <c:v> 1869</c:v>
                </c:pt>
                <c:pt idx="70">
                  <c:v> 1870</c:v>
                </c:pt>
                <c:pt idx="71">
                  <c:v> 1871</c:v>
                </c:pt>
                <c:pt idx="72">
                  <c:v> 1872</c:v>
                </c:pt>
                <c:pt idx="73">
                  <c:v> 1873</c:v>
                </c:pt>
                <c:pt idx="74">
                  <c:v> 1874</c:v>
                </c:pt>
                <c:pt idx="75">
                  <c:v> 1875</c:v>
                </c:pt>
                <c:pt idx="76">
                  <c:v> 1876</c:v>
                </c:pt>
                <c:pt idx="77">
                  <c:v> 1877</c:v>
                </c:pt>
                <c:pt idx="78">
                  <c:v> 1878</c:v>
                </c:pt>
                <c:pt idx="79">
                  <c:v> 1879</c:v>
                </c:pt>
                <c:pt idx="80">
                  <c:v> 1880</c:v>
                </c:pt>
                <c:pt idx="81">
                  <c:v> 1881</c:v>
                </c:pt>
                <c:pt idx="82">
                  <c:v> 1882</c:v>
                </c:pt>
                <c:pt idx="83">
                  <c:v> 1883</c:v>
                </c:pt>
                <c:pt idx="84">
                  <c:v> 1884</c:v>
                </c:pt>
                <c:pt idx="85">
                  <c:v> 1885</c:v>
                </c:pt>
                <c:pt idx="86">
                  <c:v> 1886</c:v>
                </c:pt>
                <c:pt idx="87">
                  <c:v> 1887</c:v>
                </c:pt>
                <c:pt idx="88">
                  <c:v> 1888</c:v>
                </c:pt>
                <c:pt idx="89">
                  <c:v> 1889</c:v>
                </c:pt>
                <c:pt idx="90">
                  <c:v> 1890</c:v>
                </c:pt>
                <c:pt idx="91">
                  <c:v> 1891</c:v>
                </c:pt>
                <c:pt idx="92">
                  <c:v> 1892</c:v>
                </c:pt>
                <c:pt idx="93">
                  <c:v> 1893</c:v>
                </c:pt>
                <c:pt idx="94">
                  <c:v> 1894</c:v>
                </c:pt>
                <c:pt idx="95">
                  <c:v> 1895</c:v>
                </c:pt>
                <c:pt idx="96">
                  <c:v> 1896</c:v>
                </c:pt>
                <c:pt idx="97">
                  <c:v> 1897</c:v>
                </c:pt>
                <c:pt idx="98">
                  <c:v> 1898</c:v>
                </c:pt>
                <c:pt idx="99">
                  <c:v> 1899</c:v>
                </c:pt>
                <c:pt idx="100">
                  <c:v> 1900</c:v>
                </c:pt>
                <c:pt idx="101">
                  <c:v> 1901</c:v>
                </c:pt>
                <c:pt idx="102">
                  <c:v> 1902</c:v>
                </c:pt>
                <c:pt idx="103">
                  <c:v> 1903</c:v>
                </c:pt>
                <c:pt idx="104">
                  <c:v> 1904</c:v>
                </c:pt>
                <c:pt idx="105">
                  <c:v> 1905</c:v>
                </c:pt>
                <c:pt idx="106">
                  <c:v> 1906</c:v>
                </c:pt>
                <c:pt idx="107">
                  <c:v> 1907</c:v>
                </c:pt>
                <c:pt idx="108">
                  <c:v> 1908</c:v>
                </c:pt>
                <c:pt idx="109">
                  <c:v> 1909</c:v>
                </c:pt>
                <c:pt idx="110">
                  <c:v> 1910</c:v>
                </c:pt>
                <c:pt idx="111">
                  <c:v> 1911</c:v>
                </c:pt>
                <c:pt idx="112">
                  <c:v> 1912</c:v>
                </c:pt>
                <c:pt idx="113">
                  <c:v> 1913</c:v>
                </c:pt>
                <c:pt idx="114">
                  <c:v> 1914</c:v>
                </c:pt>
                <c:pt idx="115">
                  <c:v> 1915</c:v>
                </c:pt>
                <c:pt idx="116">
                  <c:v> 1916</c:v>
                </c:pt>
                <c:pt idx="117">
                  <c:v> 1917</c:v>
                </c:pt>
                <c:pt idx="118">
                  <c:v> 1918</c:v>
                </c:pt>
                <c:pt idx="119">
                  <c:v> 1919</c:v>
                </c:pt>
                <c:pt idx="120">
                  <c:v> 1920</c:v>
                </c:pt>
                <c:pt idx="121">
                  <c:v> 1921</c:v>
                </c:pt>
                <c:pt idx="122">
                  <c:v> 1922</c:v>
                </c:pt>
                <c:pt idx="123">
                  <c:v> 1923</c:v>
                </c:pt>
                <c:pt idx="124">
                  <c:v> 1924</c:v>
                </c:pt>
                <c:pt idx="125">
                  <c:v> 1925</c:v>
                </c:pt>
                <c:pt idx="126">
                  <c:v> 1926</c:v>
                </c:pt>
                <c:pt idx="127">
                  <c:v> 1927</c:v>
                </c:pt>
                <c:pt idx="128">
                  <c:v> 1928</c:v>
                </c:pt>
                <c:pt idx="129">
                  <c:v> 1929</c:v>
                </c:pt>
                <c:pt idx="130">
                  <c:v> 1930</c:v>
                </c:pt>
                <c:pt idx="131">
                  <c:v> 1931</c:v>
                </c:pt>
                <c:pt idx="132">
                  <c:v> 1932</c:v>
                </c:pt>
                <c:pt idx="133">
                  <c:v> 1933</c:v>
                </c:pt>
                <c:pt idx="134">
                  <c:v> 1934</c:v>
                </c:pt>
                <c:pt idx="135">
                  <c:v> 1935</c:v>
                </c:pt>
                <c:pt idx="136">
                  <c:v> 1936</c:v>
                </c:pt>
                <c:pt idx="137">
                  <c:v> 1937</c:v>
                </c:pt>
                <c:pt idx="138">
                  <c:v> 1938</c:v>
                </c:pt>
                <c:pt idx="139">
                  <c:v> 1939</c:v>
                </c:pt>
                <c:pt idx="140">
                  <c:v> 1940</c:v>
                </c:pt>
                <c:pt idx="141">
                  <c:v> 1941</c:v>
                </c:pt>
                <c:pt idx="142">
                  <c:v> 1942</c:v>
                </c:pt>
                <c:pt idx="143">
                  <c:v> 1943</c:v>
                </c:pt>
                <c:pt idx="144">
                  <c:v> 1944</c:v>
                </c:pt>
                <c:pt idx="145">
                  <c:v> 1945</c:v>
                </c:pt>
                <c:pt idx="146">
                  <c:v> 1946</c:v>
                </c:pt>
                <c:pt idx="147">
                  <c:v> 1947</c:v>
                </c:pt>
                <c:pt idx="148">
                  <c:v> 1948</c:v>
                </c:pt>
                <c:pt idx="149">
                  <c:v> 1949</c:v>
                </c:pt>
                <c:pt idx="150">
                  <c:v> 1950</c:v>
                </c:pt>
              </c:strCache>
            </c:strRef>
          </c:cat>
          <c:val>
            <c:numRef>
              <c:f>'Enter Data 1'!$H$1803:$H$1953</c:f>
              <c:numCache>
                <c:formatCode>General</c:formatCode>
                <c:ptCount val="151"/>
              </c:numCache>
            </c:numRef>
          </c:val>
          <c:smooth val="0"/>
          <c:extLst>
            <c:ext xmlns:c16="http://schemas.microsoft.com/office/drawing/2014/chart" uri="{C3380CC4-5D6E-409C-BE32-E72D297353CC}">
              <c16:uniqueId val="{00000001-0D8A-B94A-8D0A-C26A85CF6086}"/>
            </c:ext>
          </c:extLst>
        </c:ser>
        <c:ser>
          <c:idx val="1"/>
          <c:order val="1"/>
          <c:spPr>
            <a:ln w="12700" cap="rnd">
              <a:noFill/>
              <a:round/>
            </a:ln>
            <a:effectLst/>
          </c:spPr>
          <c:marker>
            <c:symbol val="circle"/>
            <c:size val="4"/>
            <c:spPr>
              <a:solidFill>
                <a:srgbClr val="FFAB2F"/>
              </a:solidFill>
              <a:ln w="3175">
                <a:solidFill>
                  <a:srgbClr val="FFAB2F"/>
                </a:solidFill>
              </a:ln>
              <a:effectLst/>
            </c:spPr>
          </c:marker>
          <c:cat>
            <c:strRef>
              <c:f>'Enter Data 1'!$B$1803:$C$1953</c:f>
              <c:strCache>
                <c:ptCount val="151"/>
                <c:pt idx="0">
                  <c:v> 1800</c:v>
                </c:pt>
                <c:pt idx="1">
                  <c:v> 1801</c:v>
                </c:pt>
                <c:pt idx="2">
                  <c:v> 1802</c:v>
                </c:pt>
                <c:pt idx="3">
                  <c:v> 1803</c:v>
                </c:pt>
                <c:pt idx="4">
                  <c:v> 1804</c:v>
                </c:pt>
                <c:pt idx="5">
                  <c:v> 1805</c:v>
                </c:pt>
                <c:pt idx="6">
                  <c:v> 1806</c:v>
                </c:pt>
                <c:pt idx="7">
                  <c:v> 1807</c:v>
                </c:pt>
                <c:pt idx="8">
                  <c:v> 1808</c:v>
                </c:pt>
                <c:pt idx="9">
                  <c:v> 1809</c:v>
                </c:pt>
                <c:pt idx="10">
                  <c:v> 1810</c:v>
                </c:pt>
                <c:pt idx="11">
                  <c:v> 1811</c:v>
                </c:pt>
                <c:pt idx="12">
                  <c:v> 1812</c:v>
                </c:pt>
                <c:pt idx="13">
                  <c:v> 1813</c:v>
                </c:pt>
                <c:pt idx="14">
                  <c:v> 1814</c:v>
                </c:pt>
                <c:pt idx="15">
                  <c:v> 1815</c:v>
                </c:pt>
                <c:pt idx="16">
                  <c:v> 1816</c:v>
                </c:pt>
                <c:pt idx="17">
                  <c:v> 1817</c:v>
                </c:pt>
                <c:pt idx="18">
                  <c:v> 1818</c:v>
                </c:pt>
                <c:pt idx="19">
                  <c:v> 1819</c:v>
                </c:pt>
                <c:pt idx="20">
                  <c:v> 1820</c:v>
                </c:pt>
                <c:pt idx="21">
                  <c:v> 1821</c:v>
                </c:pt>
                <c:pt idx="22">
                  <c:v> 1822</c:v>
                </c:pt>
                <c:pt idx="23">
                  <c:v> 1823</c:v>
                </c:pt>
                <c:pt idx="24">
                  <c:v> 1824</c:v>
                </c:pt>
                <c:pt idx="25">
                  <c:v> 1825</c:v>
                </c:pt>
                <c:pt idx="26">
                  <c:v> 1826</c:v>
                </c:pt>
                <c:pt idx="27">
                  <c:v> 1827</c:v>
                </c:pt>
                <c:pt idx="28">
                  <c:v> 1828</c:v>
                </c:pt>
                <c:pt idx="29">
                  <c:v> 1829</c:v>
                </c:pt>
                <c:pt idx="30">
                  <c:v> 1830</c:v>
                </c:pt>
                <c:pt idx="31">
                  <c:v> 1831</c:v>
                </c:pt>
                <c:pt idx="32">
                  <c:v> 1832</c:v>
                </c:pt>
                <c:pt idx="33">
                  <c:v> 1833</c:v>
                </c:pt>
                <c:pt idx="34">
                  <c:v> 1834</c:v>
                </c:pt>
                <c:pt idx="35">
                  <c:v> 1835</c:v>
                </c:pt>
                <c:pt idx="36">
                  <c:v> 1836</c:v>
                </c:pt>
                <c:pt idx="37">
                  <c:v> 1837</c:v>
                </c:pt>
                <c:pt idx="38">
                  <c:v> 1838</c:v>
                </c:pt>
                <c:pt idx="39">
                  <c:v> 1839</c:v>
                </c:pt>
                <c:pt idx="40">
                  <c:v> 1840</c:v>
                </c:pt>
                <c:pt idx="41">
                  <c:v> 1841</c:v>
                </c:pt>
                <c:pt idx="42">
                  <c:v> 1842</c:v>
                </c:pt>
                <c:pt idx="43">
                  <c:v> 1843</c:v>
                </c:pt>
                <c:pt idx="44">
                  <c:v> 1844</c:v>
                </c:pt>
                <c:pt idx="45">
                  <c:v> 1845</c:v>
                </c:pt>
                <c:pt idx="46">
                  <c:v> 1846</c:v>
                </c:pt>
                <c:pt idx="47">
                  <c:v> 1847</c:v>
                </c:pt>
                <c:pt idx="48">
                  <c:v> 1848</c:v>
                </c:pt>
                <c:pt idx="49">
                  <c:v> 1849</c:v>
                </c:pt>
                <c:pt idx="50">
                  <c:v> 1850</c:v>
                </c:pt>
                <c:pt idx="51">
                  <c:v> 1851</c:v>
                </c:pt>
                <c:pt idx="52">
                  <c:v> 1852</c:v>
                </c:pt>
                <c:pt idx="53">
                  <c:v> 1853</c:v>
                </c:pt>
                <c:pt idx="54">
                  <c:v> 1854</c:v>
                </c:pt>
                <c:pt idx="55">
                  <c:v> 1855</c:v>
                </c:pt>
                <c:pt idx="56">
                  <c:v> 1856</c:v>
                </c:pt>
                <c:pt idx="57">
                  <c:v> 1857</c:v>
                </c:pt>
                <c:pt idx="58">
                  <c:v> 1858</c:v>
                </c:pt>
                <c:pt idx="59">
                  <c:v> 1859</c:v>
                </c:pt>
                <c:pt idx="60">
                  <c:v> 1860</c:v>
                </c:pt>
                <c:pt idx="61">
                  <c:v> 1861</c:v>
                </c:pt>
                <c:pt idx="62">
                  <c:v> 1862</c:v>
                </c:pt>
                <c:pt idx="63">
                  <c:v> 1863</c:v>
                </c:pt>
                <c:pt idx="64">
                  <c:v> 1864</c:v>
                </c:pt>
                <c:pt idx="65">
                  <c:v> 1865</c:v>
                </c:pt>
                <c:pt idx="66">
                  <c:v> 1866</c:v>
                </c:pt>
                <c:pt idx="67">
                  <c:v> 1867</c:v>
                </c:pt>
                <c:pt idx="68">
                  <c:v> 1868</c:v>
                </c:pt>
                <c:pt idx="69">
                  <c:v> 1869</c:v>
                </c:pt>
                <c:pt idx="70">
                  <c:v> 1870</c:v>
                </c:pt>
                <c:pt idx="71">
                  <c:v> 1871</c:v>
                </c:pt>
                <c:pt idx="72">
                  <c:v> 1872</c:v>
                </c:pt>
                <c:pt idx="73">
                  <c:v> 1873</c:v>
                </c:pt>
                <c:pt idx="74">
                  <c:v> 1874</c:v>
                </c:pt>
                <c:pt idx="75">
                  <c:v> 1875</c:v>
                </c:pt>
                <c:pt idx="76">
                  <c:v> 1876</c:v>
                </c:pt>
                <c:pt idx="77">
                  <c:v> 1877</c:v>
                </c:pt>
                <c:pt idx="78">
                  <c:v> 1878</c:v>
                </c:pt>
                <c:pt idx="79">
                  <c:v> 1879</c:v>
                </c:pt>
                <c:pt idx="80">
                  <c:v> 1880</c:v>
                </c:pt>
                <c:pt idx="81">
                  <c:v> 1881</c:v>
                </c:pt>
                <c:pt idx="82">
                  <c:v> 1882</c:v>
                </c:pt>
                <c:pt idx="83">
                  <c:v> 1883</c:v>
                </c:pt>
                <c:pt idx="84">
                  <c:v> 1884</c:v>
                </c:pt>
                <c:pt idx="85">
                  <c:v> 1885</c:v>
                </c:pt>
                <c:pt idx="86">
                  <c:v> 1886</c:v>
                </c:pt>
                <c:pt idx="87">
                  <c:v> 1887</c:v>
                </c:pt>
                <c:pt idx="88">
                  <c:v> 1888</c:v>
                </c:pt>
                <c:pt idx="89">
                  <c:v> 1889</c:v>
                </c:pt>
                <c:pt idx="90">
                  <c:v> 1890</c:v>
                </c:pt>
                <c:pt idx="91">
                  <c:v> 1891</c:v>
                </c:pt>
                <c:pt idx="92">
                  <c:v> 1892</c:v>
                </c:pt>
                <c:pt idx="93">
                  <c:v> 1893</c:v>
                </c:pt>
                <c:pt idx="94">
                  <c:v> 1894</c:v>
                </c:pt>
                <c:pt idx="95">
                  <c:v> 1895</c:v>
                </c:pt>
                <c:pt idx="96">
                  <c:v> 1896</c:v>
                </c:pt>
                <c:pt idx="97">
                  <c:v> 1897</c:v>
                </c:pt>
                <c:pt idx="98">
                  <c:v> 1898</c:v>
                </c:pt>
                <c:pt idx="99">
                  <c:v> 1899</c:v>
                </c:pt>
                <c:pt idx="100">
                  <c:v> 1900</c:v>
                </c:pt>
                <c:pt idx="101">
                  <c:v> 1901</c:v>
                </c:pt>
                <c:pt idx="102">
                  <c:v> 1902</c:v>
                </c:pt>
                <c:pt idx="103">
                  <c:v> 1903</c:v>
                </c:pt>
                <c:pt idx="104">
                  <c:v> 1904</c:v>
                </c:pt>
                <c:pt idx="105">
                  <c:v> 1905</c:v>
                </c:pt>
                <c:pt idx="106">
                  <c:v> 1906</c:v>
                </c:pt>
                <c:pt idx="107">
                  <c:v> 1907</c:v>
                </c:pt>
                <c:pt idx="108">
                  <c:v> 1908</c:v>
                </c:pt>
                <c:pt idx="109">
                  <c:v> 1909</c:v>
                </c:pt>
                <c:pt idx="110">
                  <c:v> 1910</c:v>
                </c:pt>
                <c:pt idx="111">
                  <c:v> 1911</c:v>
                </c:pt>
                <c:pt idx="112">
                  <c:v> 1912</c:v>
                </c:pt>
                <c:pt idx="113">
                  <c:v> 1913</c:v>
                </c:pt>
                <c:pt idx="114">
                  <c:v> 1914</c:v>
                </c:pt>
                <c:pt idx="115">
                  <c:v> 1915</c:v>
                </c:pt>
                <c:pt idx="116">
                  <c:v> 1916</c:v>
                </c:pt>
                <c:pt idx="117">
                  <c:v> 1917</c:v>
                </c:pt>
                <c:pt idx="118">
                  <c:v> 1918</c:v>
                </c:pt>
                <c:pt idx="119">
                  <c:v> 1919</c:v>
                </c:pt>
                <c:pt idx="120">
                  <c:v> 1920</c:v>
                </c:pt>
                <c:pt idx="121">
                  <c:v> 1921</c:v>
                </c:pt>
                <c:pt idx="122">
                  <c:v> 1922</c:v>
                </c:pt>
                <c:pt idx="123">
                  <c:v> 1923</c:v>
                </c:pt>
                <c:pt idx="124">
                  <c:v> 1924</c:v>
                </c:pt>
                <c:pt idx="125">
                  <c:v> 1925</c:v>
                </c:pt>
                <c:pt idx="126">
                  <c:v> 1926</c:v>
                </c:pt>
                <c:pt idx="127">
                  <c:v> 1927</c:v>
                </c:pt>
                <c:pt idx="128">
                  <c:v> 1928</c:v>
                </c:pt>
                <c:pt idx="129">
                  <c:v> 1929</c:v>
                </c:pt>
                <c:pt idx="130">
                  <c:v> 1930</c:v>
                </c:pt>
                <c:pt idx="131">
                  <c:v> 1931</c:v>
                </c:pt>
                <c:pt idx="132">
                  <c:v> 1932</c:v>
                </c:pt>
                <c:pt idx="133">
                  <c:v> 1933</c:v>
                </c:pt>
                <c:pt idx="134">
                  <c:v> 1934</c:v>
                </c:pt>
                <c:pt idx="135">
                  <c:v> 1935</c:v>
                </c:pt>
                <c:pt idx="136">
                  <c:v> 1936</c:v>
                </c:pt>
                <c:pt idx="137">
                  <c:v> 1937</c:v>
                </c:pt>
                <c:pt idx="138">
                  <c:v> 1938</c:v>
                </c:pt>
                <c:pt idx="139">
                  <c:v> 1939</c:v>
                </c:pt>
                <c:pt idx="140">
                  <c:v> 1940</c:v>
                </c:pt>
                <c:pt idx="141">
                  <c:v> 1941</c:v>
                </c:pt>
                <c:pt idx="142">
                  <c:v> 1942</c:v>
                </c:pt>
                <c:pt idx="143">
                  <c:v> 1943</c:v>
                </c:pt>
                <c:pt idx="144">
                  <c:v> 1944</c:v>
                </c:pt>
                <c:pt idx="145">
                  <c:v> 1945</c:v>
                </c:pt>
                <c:pt idx="146">
                  <c:v> 1946</c:v>
                </c:pt>
                <c:pt idx="147">
                  <c:v> 1947</c:v>
                </c:pt>
                <c:pt idx="148">
                  <c:v> 1948</c:v>
                </c:pt>
                <c:pt idx="149">
                  <c:v> 1949</c:v>
                </c:pt>
                <c:pt idx="150">
                  <c:v> 1950</c:v>
                </c:pt>
              </c:strCache>
            </c:strRef>
          </c:cat>
          <c:val>
            <c:numRef>
              <c:f>'Enter Data 1'!$I$1803:$I$1953</c:f>
              <c:numCache>
                <c:formatCode>General</c:formatCode>
                <c:ptCount val="151"/>
              </c:numCache>
            </c:numRef>
          </c:val>
          <c:smooth val="0"/>
          <c:extLst>
            <c:ext xmlns:c16="http://schemas.microsoft.com/office/drawing/2014/chart" uri="{C3380CC4-5D6E-409C-BE32-E72D297353CC}">
              <c16:uniqueId val="{00000002-0D8A-B94A-8D0A-C26A85CF6086}"/>
            </c:ext>
          </c:extLst>
        </c:ser>
        <c:ser>
          <c:idx val="2"/>
          <c:order val="2"/>
          <c:spPr>
            <a:ln w="28575" cap="rnd">
              <a:noFill/>
              <a:round/>
            </a:ln>
            <a:effectLst/>
          </c:spPr>
          <c:marker>
            <c:symbol val="circle"/>
            <c:size val="4"/>
            <c:spPr>
              <a:noFill/>
              <a:ln w="3175">
                <a:solidFill>
                  <a:schemeClr val="accent6">
                    <a:lumMod val="60000"/>
                    <a:lumOff val="40000"/>
                  </a:schemeClr>
                </a:solidFill>
              </a:ln>
              <a:effectLst/>
            </c:spPr>
          </c:marker>
          <c:cat>
            <c:strRef>
              <c:f>'Enter Data 1'!$B$1803:$C$1953</c:f>
              <c:strCache>
                <c:ptCount val="151"/>
                <c:pt idx="0">
                  <c:v> 1800</c:v>
                </c:pt>
                <c:pt idx="1">
                  <c:v> 1801</c:v>
                </c:pt>
                <c:pt idx="2">
                  <c:v> 1802</c:v>
                </c:pt>
                <c:pt idx="3">
                  <c:v> 1803</c:v>
                </c:pt>
                <c:pt idx="4">
                  <c:v> 1804</c:v>
                </c:pt>
                <c:pt idx="5">
                  <c:v> 1805</c:v>
                </c:pt>
                <c:pt idx="6">
                  <c:v> 1806</c:v>
                </c:pt>
                <c:pt idx="7">
                  <c:v> 1807</c:v>
                </c:pt>
                <c:pt idx="8">
                  <c:v> 1808</c:v>
                </c:pt>
                <c:pt idx="9">
                  <c:v> 1809</c:v>
                </c:pt>
                <c:pt idx="10">
                  <c:v> 1810</c:v>
                </c:pt>
                <c:pt idx="11">
                  <c:v> 1811</c:v>
                </c:pt>
                <c:pt idx="12">
                  <c:v> 1812</c:v>
                </c:pt>
                <c:pt idx="13">
                  <c:v> 1813</c:v>
                </c:pt>
                <c:pt idx="14">
                  <c:v> 1814</c:v>
                </c:pt>
                <c:pt idx="15">
                  <c:v> 1815</c:v>
                </c:pt>
                <c:pt idx="16">
                  <c:v> 1816</c:v>
                </c:pt>
                <c:pt idx="17">
                  <c:v> 1817</c:v>
                </c:pt>
                <c:pt idx="18">
                  <c:v> 1818</c:v>
                </c:pt>
                <c:pt idx="19">
                  <c:v> 1819</c:v>
                </c:pt>
                <c:pt idx="20">
                  <c:v> 1820</c:v>
                </c:pt>
                <c:pt idx="21">
                  <c:v> 1821</c:v>
                </c:pt>
                <c:pt idx="22">
                  <c:v> 1822</c:v>
                </c:pt>
                <c:pt idx="23">
                  <c:v> 1823</c:v>
                </c:pt>
                <c:pt idx="24">
                  <c:v> 1824</c:v>
                </c:pt>
                <c:pt idx="25">
                  <c:v> 1825</c:v>
                </c:pt>
                <c:pt idx="26">
                  <c:v> 1826</c:v>
                </c:pt>
                <c:pt idx="27">
                  <c:v> 1827</c:v>
                </c:pt>
                <c:pt idx="28">
                  <c:v> 1828</c:v>
                </c:pt>
                <c:pt idx="29">
                  <c:v> 1829</c:v>
                </c:pt>
                <c:pt idx="30">
                  <c:v> 1830</c:v>
                </c:pt>
                <c:pt idx="31">
                  <c:v> 1831</c:v>
                </c:pt>
                <c:pt idx="32">
                  <c:v> 1832</c:v>
                </c:pt>
                <c:pt idx="33">
                  <c:v> 1833</c:v>
                </c:pt>
                <c:pt idx="34">
                  <c:v> 1834</c:v>
                </c:pt>
                <c:pt idx="35">
                  <c:v> 1835</c:v>
                </c:pt>
                <c:pt idx="36">
                  <c:v> 1836</c:v>
                </c:pt>
                <c:pt idx="37">
                  <c:v> 1837</c:v>
                </c:pt>
                <c:pt idx="38">
                  <c:v> 1838</c:v>
                </c:pt>
                <c:pt idx="39">
                  <c:v> 1839</c:v>
                </c:pt>
                <c:pt idx="40">
                  <c:v> 1840</c:v>
                </c:pt>
                <c:pt idx="41">
                  <c:v> 1841</c:v>
                </c:pt>
                <c:pt idx="42">
                  <c:v> 1842</c:v>
                </c:pt>
                <c:pt idx="43">
                  <c:v> 1843</c:v>
                </c:pt>
                <c:pt idx="44">
                  <c:v> 1844</c:v>
                </c:pt>
                <c:pt idx="45">
                  <c:v> 1845</c:v>
                </c:pt>
                <c:pt idx="46">
                  <c:v> 1846</c:v>
                </c:pt>
                <c:pt idx="47">
                  <c:v> 1847</c:v>
                </c:pt>
                <c:pt idx="48">
                  <c:v> 1848</c:v>
                </c:pt>
                <c:pt idx="49">
                  <c:v> 1849</c:v>
                </c:pt>
                <c:pt idx="50">
                  <c:v> 1850</c:v>
                </c:pt>
                <c:pt idx="51">
                  <c:v> 1851</c:v>
                </c:pt>
                <c:pt idx="52">
                  <c:v> 1852</c:v>
                </c:pt>
                <c:pt idx="53">
                  <c:v> 1853</c:v>
                </c:pt>
                <c:pt idx="54">
                  <c:v> 1854</c:v>
                </c:pt>
                <c:pt idx="55">
                  <c:v> 1855</c:v>
                </c:pt>
                <c:pt idx="56">
                  <c:v> 1856</c:v>
                </c:pt>
                <c:pt idx="57">
                  <c:v> 1857</c:v>
                </c:pt>
                <c:pt idx="58">
                  <c:v> 1858</c:v>
                </c:pt>
                <c:pt idx="59">
                  <c:v> 1859</c:v>
                </c:pt>
                <c:pt idx="60">
                  <c:v> 1860</c:v>
                </c:pt>
                <c:pt idx="61">
                  <c:v> 1861</c:v>
                </c:pt>
                <c:pt idx="62">
                  <c:v> 1862</c:v>
                </c:pt>
                <c:pt idx="63">
                  <c:v> 1863</c:v>
                </c:pt>
                <c:pt idx="64">
                  <c:v> 1864</c:v>
                </c:pt>
                <c:pt idx="65">
                  <c:v> 1865</c:v>
                </c:pt>
                <c:pt idx="66">
                  <c:v> 1866</c:v>
                </c:pt>
                <c:pt idx="67">
                  <c:v> 1867</c:v>
                </c:pt>
                <c:pt idx="68">
                  <c:v> 1868</c:v>
                </c:pt>
                <c:pt idx="69">
                  <c:v> 1869</c:v>
                </c:pt>
                <c:pt idx="70">
                  <c:v> 1870</c:v>
                </c:pt>
                <c:pt idx="71">
                  <c:v> 1871</c:v>
                </c:pt>
                <c:pt idx="72">
                  <c:v> 1872</c:v>
                </c:pt>
                <c:pt idx="73">
                  <c:v> 1873</c:v>
                </c:pt>
                <c:pt idx="74">
                  <c:v> 1874</c:v>
                </c:pt>
                <c:pt idx="75">
                  <c:v> 1875</c:v>
                </c:pt>
                <c:pt idx="76">
                  <c:v> 1876</c:v>
                </c:pt>
                <c:pt idx="77">
                  <c:v> 1877</c:v>
                </c:pt>
                <c:pt idx="78">
                  <c:v> 1878</c:v>
                </c:pt>
                <c:pt idx="79">
                  <c:v> 1879</c:v>
                </c:pt>
                <c:pt idx="80">
                  <c:v> 1880</c:v>
                </c:pt>
                <c:pt idx="81">
                  <c:v> 1881</c:v>
                </c:pt>
                <c:pt idx="82">
                  <c:v> 1882</c:v>
                </c:pt>
                <c:pt idx="83">
                  <c:v> 1883</c:v>
                </c:pt>
                <c:pt idx="84">
                  <c:v> 1884</c:v>
                </c:pt>
                <c:pt idx="85">
                  <c:v> 1885</c:v>
                </c:pt>
                <c:pt idx="86">
                  <c:v> 1886</c:v>
                </c:pt>
                <c:pt idx="87">
                  <c:v> 1887</c:v>
                </c:pt>
                <c:pt idx="88">
                  <c:v> 1888</c:v>
                </c:pt>
                <c:pt idx="89">
                  <c:v> 1889</c:v>
                </c:pt>
                <c:pt idx="90">
                  <c:v> 1890</c:v>
                </c:pt>
                <c:pt idx="91">
                  <c:v> 1891</c:v>
                </c:pt>
                <c:pt idx="92">
                  <c:v> 1892</c:v>
                </c:pt>
                <c:pt idx="93">
                  <c:v> 1893</c:v>
                </c:pt>
                <c:pt idx="94">
                  <c:v> 1894</c:v>
                </c:pt>
                <c:pt idx="95">
                  <c:v> 1895</c:v>
                </c:pt>
                <c:pt idx="96">
                  <c:v> 1896</c:v>
                </c:pt>
                <c:pt idx="97">
                  <c:v> 1897</c:v>
                </c:pt>
                <c:pt idx="98">
                  <c:v> 1898</c:v>
                </c:pt>
                <c:pt idx="99">
                  <c:v> 1899</c:v>
                </c:pt>
                <c:pt idx="100">
                  <c:v> 1900</c:v>
                </c:pt>
                <c:pt idx="101">
                  <c:v> 1901</c:v>
                </c:pt>
                <c:pt idx="102">
                  <c:v> 1902</c:v>
                </c:pt>
                <c:pt idx="103">
                  <c:v> 1903</c:v>
                </c:pt>
                <c:pt idx="104">
                  <c:v> 1904</c:v>
                </c:pt>
                <c:pt idx="105">
                  <c:v> 1905</c:v>
                </c:pt>
                <c:pt idx="106">
                  <c:v> 1906</c:v>
                </c:pt>
                <c:pt idx="107">
                  <c:v> 1907</c:v>
                </c:pt>
                <c:pt idx="108">
                  <c:v> 1908</c:v>
                </c:pt>
                <c:pt idx="109">
                  <c:v> 1909</c:v>
                </c:pt>
                <c:pt idx="110">
                  <c:v> 1910</c:v>
                </c:pt>
                <c:pt idx="111">
                  <c:v> 1911</c:v>
                </c:pt>
                <c:pt idx="112">
                  <c:v> 1912</c:v>
                </c:pt>
                <c:pt idx="113">
                  <c:v> 1913</c:v>
                </c:pt>
                <c:pt idx="114">
                  <c:v> 1914</c:v>
                </c:pt>
                <c:pt idx="115">
                  <c:v> 1915</c:v>
                </c:pt>
                <c:pt idx="116">
                  <c:v> 1916</c:v>
                </c:pt>
                <c:pt idx="117">
                  <c:v> 1917</c:v>
                </c:pt>
                <c:pt idx="118">
                  <c:v> 1918</c:v>
                </c:pt>
                <c:pt idx="119">
                  <c:v> 1919</c:v>
                </c:pt>
                <c:pt idx="120">
                  <c:v> 1920</c:v>
                </c:pt>
                <c:pt idx="121">
                  <c:v> 1921</c:v>
                </c:pt>
                <c:pt idx="122">
                  <c:v> 1922</c:v>
                </c:pt>
                <c:pt idx="123">
                  <c:v> 1923</c:v>
                </c:pt>
                <c:pt idx="124">
                  <c:v> 1924</c:v>
                </c:pt>
                <c:pt idx="125">
                  <c:v> 1925</c:v>
                </c:pt>
                <c:pt idx="126">
                  <c:v> 1926</c:v>
                </c:pt>
                <c:pt idx="127">
                  <c:v> 1927</c:v>
                </c:pt>
                <c:pt idx="128">
                  <c:v> 1928</c:v>
                </c:pt>
                <c:pt idx="129">
                  <c:v> 1929</c:v>
                </c:pt>
                <c:pt idx="130">
                  <c:v> 1930</c:v>
                </c:pt>
                <c:pt idx="131">
                  <c:v> 1931</c:v>
                </c:pt>
                <c:pt idx="132">
                  <c:v> 1932</c:v>
                </c:pt>
                <c:pt idx="133">
                  <c:v> 1933</c:v>
                </c:pt>
                <c:pt idx="134">
                  <c:v> 1934</c:v>
                </c:pt>
                <c:pt idx="135">
                  <c:v> 1935</c:v>
                </c:pt>
                <c:pt idx="136">
                  <c:v> 1936</c:v>
                </c:pt>
                <c:pt idx="137">
                  <c:v> 1937</c:v>
                </c:pt>
                <c:pt idx="138">
                  <c:v> 1938</c:v>
                </c:pt>
                <c:pt idx="139">
                  <c:v> 1939</c:v>
                </c:pt>
                <c:pt idx="140">
                  <c:v> 1940</c:v>
                </c:pt>
                <c:pt idx="141">
                  <c:v> 1941</c:v>
                </c:pt>
                <c:pt idx="142">
                  <c:v> 1942</c:v>
                </c:pt>
                <c:pt idx="143">
                  <c:v> 1943</c:v>
                </c:pt>
                <c:pt idx="144">
                  <c:v> 1944</c:v>
                </c:pt>
                <c:pt idx="145">
                  <c:v> 1945</c:v>
                </c:pt>
                <c:pt idx="146">
                  <c:v> 1946</c:v>
                </c:pt>
                <c:pt idx="147">
                  <c:v> 1947</c:v>
                </c:pt>
                <c:pt idx="148">
                  <c:v> 1948</c:v>
                </c:pt>
                <c:pt idx="149">
                  <c:v> 1949</c:v>
                </c:pt>
                <c:pt idx="150">
                  <c:v> 1950</c:v>
                </c:pt>
              </c:strCache>
            </c:strRef>
          </c:cat>
          <c:val>
            <c:numRef>
              <c:f>'Enter Data 1'!$K$1803:$K$1953</c:f>
              <c:numCache>
                <c:formatCode>General</c:formatCode>
                <c:ptCount val="151"/>
              </c:numCache>
            </c:numRef>
          </c:val>
          <c:smooth val="0"/>
          <c:extLst>
            <c:ext xmlns:c16="http://schemas.microsoft.com/office/drawing/2014/chart" uri="{C3380CC4-5D6E-409C-BE32-E72D297353CC}">
              <c16:uniqueId val="{00000003-0D8A-B94A-8D0A-C26A85CF6086}"/>
            </c:ext>
          </c:extLst>
        </c:ser>
        <c:ser>
          <c:idx val="3"/>
          <c:order val="3"/>
          <c:spPr>
            <a:ln w="12700" cap="rnd">
              <a:noFill/>
              <a:round/>
            </a:ln>
            <a:effectLst/>
          </c:spPr>
          <c:marker>
            <c:symbol val="circle"/>
            <c:size val="4"/>
            <c:spPr>
              <a:solidFill>
                <a:schemeClr val="accent6">
                  <a:lumMod val="60000"/>
                  <a:lumOff val="40000"/>
                </a:schemeClr>
              </a:solidFill>
              <a:ln w="3175">
                <a:solidFill>
                  <a:schemeClr val="accent6">
                    <a:lumMod val="60000"/>
                    <a:lumOff val="40000"/>
                  </a:schemeClr>
                </a:solidFill>
              </a:ln>
              <a:effectLst/>
            </c:spPr>
          </c:marker>
          <c:cat>
            <c:strRef>
              <c:f>'Enter Data 1'!$B$1803:$C$1953</c:f>
              <c:strCache>
                <c:ptCount val="151"/>
                <c:pt idx="0">
                  <c:v> 1800</c:v>
                </c:pt>
                <c:pt idx="1">
                  <c:v> 1801</c:v>
                </c:pt>
                <c:pt idx="2">
                  <c:v> 1802</c:v>
                </c:pt>
                <c:pt idx="3">
                  <c:v> 1803</c:v>
                </c:pt>
                <c:pt idx="4">
                  <c:v> 1804</c:v>
                </c:pt>
                <c:pt idx="5">
                  <c:v> 1805</c:v>
                </c:pt>
                <c:pt idx="6">
                  <c:v> 1806</c:v>
                </c:pt>
                <c:pt idx="7">
                  <c:v> 1807</c:v>
                </c:pt>
                <c:pt idx="8">
                  <c:v> 1808</c:v>
                </c:pt>
                <c:pt idx="9">
                  <c:v> 1809</c:v>
                </c:pt>
                <c:pt idx="10">
                  <c:v> 1810</c:v>
                </c:pt>
                <c:pt idx="11">
                  <c:v> 1811</c:v>
                </c:pt>
                <c:pt idx="12">
                  <c:v> 1812</c:v>
                </c:pt>
                <c:pt idx="13">
                  <c:v> 1813</c:v>
                </c:pt>
                <c:pt idx="14">
                  <c:v> 1814</c:v>
                </c:pt>
                <c:pt idx="15">
                  <c:v> 1815</c:v>
                </c:pt>
                <c:pt idx="16">
                  <c:v> 1816</c:v>
                </c:pt>
                <c:pt idx="17">
                  <c:v> 1817</c:v>
                </c:pt>
                <c:pt idx="18">
                  <c:v> 1818</c:v>
                </c:pt>
                <c:pt idx="19">
                  <c:v> 1819</c:v>
                </c:pt>
                <c:pt idx="20">
                  <c:v> 1820</c:v>
                </c:pt>
                <c:pt idx="21">
                  <c:v> 1821</c:v>
                </c:pt>
                <c:pt idx="22">
                  <c:v> 1822</c:v>
                </c:pt>
                <c:pt idx="23">
                  <c:v> 1823</c:v>
                </c:pt>
                <c:pt idx="24">
                  <c:v> 1824</c:v>
                </c:pt>
                <c:pt idx="25">
                  <c:v> 1825</c:v>
                </c:pt>
                <c:pt idx="26">
                  <c:v> 1826</c:v>
                </c:pt>
                <c:pt idx="27">
                  <c:v> 1827</c:v>
                </c:pt>
                <c:pt idx="28">
                  <c:v> 1828</c:v>
                </c:pt>
                <c:pt idx="29">
                  <c:v> 1829</c:v>
                </c:pt>
                <c:pt idx="30">
                  <c:v> 1830</c:v>
                </c:pt>
                <c:pt idx="31">
                  <c:v> 1831</c:v>
                </c:pt>
                <c:pt idx="32">
                  <c:v> 1832</c:v>
                </c:pt>
                <c:pt idx="33">
                  <c:v> 1833</c:v>
                </c:pt>
                <c:pt idx="34">
                  <c:v> 1834</c:v>
                </c:pt>
                <c:pt idx="35">
                  <c:v> 1835</c:v>
                </c:pt>
                <c:pt idx="36">
                  <c:v> 1836</c:v>
                </c:pt>
                <c:pt idx="37">
                  <c:v> 1837</c:v>
                </c:pt>
                <c:pt idx="38">
                  <c:v> 1838</c:v>
                </c:pt>
                <c:pt idx="39">
                  <c:v> 1839</c:v>
                </c:pt>
                <c:pt idx="40">
                  <c:v> 1840</c:v>
                </c:pt>
                <c:pt idx="41">
                  <c:v> 1841</c:v>
                </c:pt>
                <c:pt idx="42">
                  <c:v> 1842</c:v>
                </c:pt>
                <c:pt idx="43">
                  <c:v> 1843</c:v>
                </c:pt>
                <c:pt idx="44">
                  <c:v> 1844</c:v>
                </c:pt>
                <c:pt idx="45">
                  <c:v> 1845</c:v>
                </c:pt>
                <c:pt idx="46">
                  <c:v> 1846</c:v>
                </c:pt>
                <c:pt idx="47">
                  <c:v> 1847</c:v>
                </c:pt>
                <c:pt idx="48">
                  <c:v> 1848</c:v>
                </c:pt>
                <c:pt idx="49">
                  <c:v> 1849</c:v>
                </c:pt>
                <c:pt idx="50">
                  <c:v> 1850</c:v>
                </c:pt>
                <c:pt idx="51">
                  <c:v> 1851</c:v>
                </c:pt>
                <c:pt idx="52">
                  <c:v> 1852</c:v>
                </c:pt>
                <c:pt idx="53">
                  <c:v> 1853</c:v>
                </c:pt>
                <c:pt idx="54">
                  <c:v> 1854</c:v>
                </c:pt>
                <c:pt idx="55">
                  <c:v> 1855</c:v>
                </c:pt>
                <c:pt idx="56">
                  <c:v> 1856</c:v>
                </c:pt>
                <c:pt idx="57">
                  <c:v> 1857</c:v>
                </c:pt>
                <c:pt idx="58">
                  <c:v> 1858</c:v>
                </c:pt>
                <c:pt idx="59">
                  <c:v> 1859</c:v>
                </c:pt>
                <c:pt idx="60">
                  <c:v> 1860</c:v>
                </c:pt>
                <c:pt idx="61">
                  <c:v> 1861</c:v>
                </c:pt>
                <c:pt idx="62">
                  <c:v> 1862</c:v>
                </c:pt>
                <c:pt idx="63">
                  <c:v> 1863</c:v>
                </c:pt>
                <c:pt idx="64">
                  <c:v> 1864</c:v>
                </c:pt>
                <c:pt idx="65">
                  <c:v> 1865</c:v>
                </c:pt>
                <c:pt idx="66">
                  <c:v> 1866</c:v>
                </c:pt>
                <c:pt idx="67">
                  <c:v> 1867</c:v>
                </c:pt>
                <c:pt idx="68">
                  <c:v> 1868</c:v>
                </c:pt>
                <c:pt idx="69">
                  <c:v> 1869</c:v>
                </c:pt>
                <c:pt idx="70">
                  <c:v> 1870</c:v>
                </c:pt>
                <c:pt idx="71">
                  <c:v> 1871</c:v>
                </c:pt>
                <c:pt idx="72">
                  <c:v> 1872</c:v>
                </c:pt>
                <c:pt idx="73">
                  <c:v> 1873</c:v>
                </c:pt>
                <c:pt idx="74">
                  <c:v> 1874</c:v>
                </c:pt>
                <c:pt idx="75">
                  <c:v> 1875</c:v>
                </c:pt>
                <c:pt idx="76">
                  <c:v> 1876</c:v>
                </c:pt>
                <c:pt idx="77">
                  <c:v> 1877</c:v>
                </c:pt>
                <c:pt idx="78">
                  <c:v> 1878</c:v>
                </c:pt>
                <c:pt idx="79">
                  <c:v> 1879</c:v>
                </c:pt>
                <c:pt idx="80">
                  <c:v> 1880</c:v>
                </c:pt>
                <c:pt idx="81">
                  <c:v> 1881</c:v>
                </c:pt>
                <c:pt idx="82">
                  <c:v> 1882</c:v>
                </c:pt>
                <c:pt idx="83">
                  <c:v> 1883</c:v>
                </c:pt>
                <c:pt idx="84">
                  <c:v> 1884</c:v>
                </c:pt>
                <c:pt idx="85">
                  <c:v> 1885</c:v>
                </c:pt>
                <c:pt idx="86">
                  <c:v> 1886</c:v>
                </c:pt>
                <c:pt idx="87">
                  <c:v> 1887</c:v>
                </c:pt>
                <c:pt idx="88">
                  <c:v> 1888</c:v>
                </c:pt>
                <c:pt idx="89">
                  <c:v> 1889</c:v>
                </c:pt>
                <c:pt idx="90">
                  <c:v> 1890</c:v>
                </c:pt>
                <c:pt idx="91">
                  <c:v> 1891</c:v>
                </c:pt>
                <c:pt idx="92">
                  <c:v> 1892</c:v>
                </c:pt>
                <c:pt idx="93">
                  <c:v> 1893</c:v>
                </c:pt>
                <c:pt idx="94">
                  <c:v> 1894</c:v>
                </c:pt>
                <c:pt idx="95">
                  <c:v> 1895</c:v>
                </c:pt>
                <c:pt idx="96">
                  <c:v> 1896</c:v>
                </c:pt>
                <c:pt idx="97">
                  <c:v> 1897</c:v>
                </c:pt>
                <c:pt idx="98">
                  <c:v> 1898</c:v>
                </c:pt>
                <c:pt idx="99">
                  <c:v> 1899</c:v>
                </c:pt>
                <c:pt idx="100">
                  <c:v> 1900</c:v>
                </c:pt>
                <c:pt idx="101">
                  <c:v> 1901</c:v>
                </c:pt>
                <c:pt idx="102">
                  <c:v> 1902</c:v>
                </c:pt>
                <c:pt idx="103">
                  <c:v> 1903</c:v>
                </c:pt>
                <c:pt idx="104">
                  <c:v> 1904</c:v>
                </c:pt>
                <c:pt idx="105">
                  <c:v> 1905</c:v>
                </c:pt>
                <c:pt idx="106">
                  <c:v> 1906</c:v>
                </c:pt>
                <c:pt idx="107">
                  <c:v> 1907</c:v>
                </c:pt>
                <c:pt idx="108">
                  <c:v> 1908</c:v>
                </c:pt>
                <c:pt idx="109">
                  <c:v> 1909</c:v>
                </c:pt>
                <c:pt idx="110">
                  <c:v> 1910</c:v>
                </c:pt>
                <c:pt idx="111">
                  <c:v> 1911</c:v>
                </c:pt>
                <c:pt idx="112">
                  <c:v> 1912</c:v>
                </c:pt>
                <c:pt idx="113">
                  <c:v> 1913</c:v>
                </c:pt>
                <c:pt idx="114">
                  <c:v> 1914</c:v>
                </c:pt>
                <c:pt idx="115">
                  <c:v> 1915</c:v>
                </c:pt>
                <c:pt idx="116">
                  <c:v> 1916</c:v>
                </c:pt>
                <c:pt idx="117">
                  <c:v> 1917</c:v>
                </c:pt>
                <c:pt idx="118">
                  <c:v> 1918</c:v>
                </c:pt>
                <c:pt idx="119">
                  <c:v> 1919</c:v>
                </c:pt>
                <c:pt idx="120">
                  <c:v> 1920</c:v>
                </c:pt>
                <c:pt idx="121">
                  <c:v> 1921</c:v>
                </c:pt>
                <c:pt idx="122">
                  <c:v> 1922</c:v>
                </c:pt>
                <c:pt idx="123">
                  <c:v> 1923</c:v>
                </c:pt>
                <c:pt idx="124">
                  <c:v> 1924</c:v>
                </c:pt>
                <c:pt idx="125">
                  <c:v> 1925</c:v>
                </c:pt>
                <c:pt idx="126">
                  <c:v> 1926</c:v>
                </c:pt>
                <c:pt idx="127">
                  <c:v> 1927</c:v>
                </c:pt>
                <c:pt idx="128">
                  <c:v> 1928</c:v>
                </c:pt>
                <c:pt idx="129">
                  <c:v> 1929</c:v>
                </c:pt>
                <c:pt idx="130">
                  <c:v> 1930</c:v>
                </c:pt>
                <c:pt idx="131">
                  <c:v> 1931</c:v>
                </c:pt>
                <c:pt idx="132">
                  <c:v> 1932</c:v>
                </c:pt>
                <c:pt idx="133">
                  <c:v> 1933</c:v>
                </c:pt>
                <c:pt idx="134">
                  <c:v> 1934</c:v>
                </c:pt>
                <c:pt idx="135">
                  <c:v> 1935</c:v>
                </c:pt>
                <c:pt idx="136">
                  <c:v> 1936</c:v>
                </c:pt>
                <c:pt idx="137">
                  <c:v> 1937</c:v>
                </c:pt>
                <c:pt idx="138">
                  <c:v> 1938</c:v>
                </c:pt>
                <c:pt idx="139">
                  <c:v> 1939</c:v>
                </c:pt>
                <c:pt idx="140">
                  <c:v> 1940</c:v>
                </c:pt>
                <c:pt idx="141">
                  <c:v> 1941</c:v>
                </c:pt>
                <c:pt idx="142">
                  <c:v> 1942</c:v>
                </c:pt>
                <c:pt idx="143">
                  <c:v> 1943</c:v>
                </c:pt>
                <c:pt idx="144">
                  <c:v> 1944</c:v>
                </c:pt>
                <c:pt idx="145">
                  <c:v> 1945</c:v>
                </c:pt>
                <c:pt idx="146">
                  <c:v> 1946</c:v>
                </c:pt>
                <c:pt idx="147">
                  <c:v> 1947</c:v>
                </c:pt>
                <c:pt idx="148">
                  <c:v> 1948</c:v>
                </c:pt>
                <c:pt idx="149">
                  <c:v> 1949</c:v>
                </c:pt>
                <c:pt idx="150">
                  <c:v> 1950</c:v>
                </c:pt>
              </c:strCache>
            </c:strRef>
          </c:cat>
          <c:val>
            <c:numRef>
              <c:f>'Enter Data 1'!$L$1803:$L$1953</c:f>
              <c:numCache>
                <c:formatCode>General</c:formatCode>
                <c:ptCount val="151"/>
              </c:numCache>
            </c:numRef>
          </c:val>
          <c:smooth val="0"/>
          <c:extLst>
            <c:ext xmlns:c16="http://schemas.microsoft.com/office/drawing/2014/chart" uri="{C3380CC4-5D6E-409C-BE32-E72D297353CC}">
              <c16:uniqueId val="{00000004-0D8A-B94A-8D0A-C26A85CF6086}"/>
            </c:ext>
          </c:extLst>
        </c:ser>
        <c:ser>
          <c:idx val="4"/>
          <c:order val="4"/>
          <c:spPr>
            <a:ln w="12700" cap="rnd">
              <a:noFill/>
              <a:round/>
            </a:ln>
            <a:effectLst/>
          </c:spPr>
          <c:marker>
            <c:symbol val="circle"/>
            <c:size val="4"/>
            <c:spPr>
              <a:noFill/>
              <a:ln w="3175">
                <a:solidFill>
                  <a:schemeClr val="accent6">
                    <a:lumMod val="60000"/>
                    <a:lumOff val="40000"/>
                  </a:schemeClr>
                </a:solidFill>
              </a:ln>
              <a:effectLst/>
            </c:spPr>
          </c:marker>
          <c:cat>
            <c:strRef>
              <c:f>'Enter Data 1'!$B$1803:$C$1953</c:f>
              <c:strCache>
                <c:ptCount val="151"/>
                <c:pt idx="0">
                  <c:v> 1800</c:v>
                </c:pt>
                <c:pt idx="1">
                  <c:v> 1801</c:v>
                </c:pt>
                <c:pt idx="2">
                  <c:v> 1802</c:v>
                </c:pt>
                <c:pt idx="3">
                  <c:v> 1803</c:v>
                </c:pt>
                <c:pt idx="4">
                  <c:v> 1804</c:v>
                </c:pt>
                <c:pt idx="5">
                  <c:v> 1805</c:v>
                </c:pt>
                <c:pt idx="6">
                  <c:v> 1806</c:v>
                </c:pt>
                <c:pt idx="7">
                  <c:v> 1807</c:v>
                </c:pt>
                <c:pt idx="8">
                  <c:v> 1808</c:v>
                </c:pt>
                <c:pt idx="9">
                  <c:v> 1809</c:v>
                </c:pt>
                <c:pt idx="10">
                  <c:v> 1810</c:v>
                </c:pt>
                <c:pt idx="11">
                  <c:v> 1811</c:v>
                </c:pt>
                <c:pt idx="12">
                  <c:v> 1812</c:v>
                </c:pt>
                <c:pt idx="13">
                  <c:v> 1813</c:v>
                </c:pt>
                <c:pt idx="14">
                  <c:v> 1814</c:v>
                </c:pt>
                <c:pt idx="15">
                  <c:v> 1815</c:v>
                </c:pt>
                <c:pt idx="16">
                  <c:v> 1816</c:v>
                </c:pt>
                <c:pt idx="17">
                  <c:v> 1817</c:v>
                </c:pt>
                <c:pt idx="18">
                  <c:v> 1818</c:v>
                </c:pt>
                <c:pt idx="19">
                  <c:v> 1819</c:v>
                </c:pt>
                <c:pt idx="20">
                  <c:v> 1820</c:v>
                </c:pt>
                <c:pt idx="21">
                  <c:v> 1821</c:v>
                </c:pt>
                <c:pt idx="22">
                  <c:v> 1822</c:v>
                </c:pt>
                <c:pt idx="23">
                  <c:v> 1823</c:v>
                </c:pt>
                <c:pt idx="24">
                  <c:v> 1824</c:v>
                </c:pt>
                <c:pt idx="25">
                  <c:v> 1825</c:v>
                </c:pt>
                <c:pt idx="26">
                  <c:v> 1826</c:v>
                </c:pt>
                <c:pt idx="27">
                  <c:v> 1827</c:v>
                </c:pt>
                <c:pt idx="28">
                  <c:v> 1828</c:v>
                </c:pt>
                <c:pt idx="29">
                  <c:v> 1829</c:v>
                </c:pt>
                <c:pt idx="30">
                  <c:v> 1830</c:v>
                </c:pt>
                <c:pt idx="31">
                  <c:v> 1831</c:v>
                </c:pt>
                <c:pt idx="32">
                  <c:v> 1832</c:v>
                </c:pt>
                <c:pt idx="33">
                  <c:v> 1833</c:v>
                </c:pt>
                <c:pt idx="34">
                  <c:v> 1834</c:v>
                </c:pt>
                <c:pt idx="35">
                  <c:v> 1835</c:v>
                </c:pt>
                <c:pt idx="36">
                  <c:v> 1836</c:v>
                </c:pt>
                <c:pt idx="37">
                  <c:v> 1837</c:v>
                </c:pt>
                <c:pt idx="38">
                  <c:v> 1838</c:v>
                </c:pt>
                <c:pt idx="39">
                  <c:v> 1839</c:v>
                </c:pt>
                <c:pt idx="40">
                  <c:v> 1840</c:v>
                </c:pt>
                <c:pt idx="41">
                  <c:v> 1841</c:v>
                </c:pt>
                <c:pt idx="42">
                  <c:v> 1842</c:v>
                </c:pt>
                <c:pt idx="43">
                  <c:v> 1843</c:v>
                </c:pt>
                <c:pt idx="44">
                  <c:v> 1844</c:v>
                </c:pt>
                <c:pt idx="45">
                  <c:v> 1845</c:v>
                </c:pt>
                <c:pt idx="46">
                  <c:v> 1846</c:v>
                </c:pt>
                <c:pt idx="47">
                  <c:v> 1847</c:v>
                </c:pt>
                <c:pt idx="48">
                  <c:v> 1848</c:v>
                </c:pt>
                <c:pt idx="49">
                  <c:v> 1849</c:v>
                </c:pt>
                <c:pt idx="50">
                  <c:v> 1850</c:v>
                </c:pt>
                <c:pt idx="51">
                  <c:v> 1851</c:v>
                </c:pt>
                <c:pt idx="52">
                  <c:v> 1852</c:v>
                </c:pt>
                <c:pt idx="53">
                  <c:v> 1853</c:v>
                </c:pt>
                <c:pt idx="54">
                  <c:v> 1854</c:v>
                </c:pt>
                <c:pt idx="55">
                  <c:v> 1855</c:v>
                </c:pt>
                <c:pt idx="56">
                  <c:v> 1856</c:v>
                </c:pt>
                <c:pt idx="57">
                  <c:v> 1857</c:v>
                </c:pt>
                <c:pt idx="58">
                  <c:v> 1858</c:v>
                </c:pt>
                <c:pt idx="59">
                  <c:v> 1859</c:v>
                </c:pt>
                <c:pt idx="60">
                  <c:v> 1860</c:v>
                </c:pt>
                <c:pt idx="61">
                  <c:v> 1861</c:v>
                </c:pt>
                <c:pt idx="62">
                  <c:v> 1862</c:v>
                </c:pt>
                <c:pt idx="63">
                  <c:v> 1863</c:v>
                </c:pt>
                <c:pt idx="64">
                  <c:v> 1864</c:v>
                </c:pt>
                <c:pt idx="65">
                  <c:v> 1865</c:v>
                </c:pt>
                <c:pt idx="66">
                  <c:v> 1866</c:v>
                </c:pt>
                <c:pt idx="67">
                  <c:v> 1867</c:v>
                </c:pt>
                <c:pt idx="68">
                  <c:v> 1868</c:v>
                </c:pt>
                <c:pt idx="69">
                  <c:v> 1869</c:v>
                </c:pt>
                <c:pt idx="70">
                  <c:v> 1870</c:v>
                </c:pt>
                <c:pt idx="71">
                  <c:v> 1871</c:v>
                </c:pt>
                <c:pt idx="72">
                  <c:v> 1872</c:v>
                </c:pt>
                <c:pt idx="73">
                  <c:v> 1873</c:v>
                </c:pt>
                <c:pt idx="74">
                  <c:v> 1874</c:v>
                </c:pt>
                <c:pt idx="75">
                  <c:v> 1875</c:v>
                </c:pt>
                <c:pt idx="76">
                  <c:v> 1876</c:v>
                </c:pt>
                <c:pt idx="77">
                  <c:v> 1877</c:v>
                </c:pt>
                <c:pt idx="78">
                  <c:v> 1878</c:v>
                </c:pt>
                <c:pt idx="79">
                  <c:v> 1879</c:v>
                </c:pt>
                <c:pt idx="80">
                  <c:v> 1880</c:v>
                </c:pt>
                <c:pt idx="81">
                  <c:v> 1881</c:v>
                </c:pt>
                <c:pt idx="82">
                  <c:v> 1882</c:v>
                </c:pt>
                <c:pt idx="83">
                  <c:v> 1883</c:v>
                </c:pt>
                <c:pt idx="84">
                  <c:v> 1884</c:v>
                </c:pt>
                <c:pt idx="85">
                  <c:v> 1885</c:v>
                </c:pt>
                <c:pt idx="86">
                  <c:v> 1886</c:v>
                </c:pt>
                <c:pt idx="87">
                  <c:v> 1887</c:v>
                </c:pt>
                <c:pt idx="88">
                  <c:v> 1888</c:v>
                </c:pt>
                <c:pt idx="89">
                  <c:v> 1889</c:v>
                </c:pt>
                <c:pt idx="90">
                  <c:v> 1890</c:v>
                </c:pt>
                <c:pt idx="91">
                  <c:v> 1891</c:v>
                </c:pt>
                <c:pt idx="92">
                  <c:v> 1892</c:v>
                </c:pt>
                <c:pt idx="93">
                  <c:v> 1893</c:v>
                </c:pt>
                <c:pt idx="94">
                  <c:v> 1894</c:v>
                </c:pt>
                <c:pt idx="95">
                  <c:v> 1895</c:v>
                </c:pt>
                <c:pt idx="96">
                  <c:v> 1896</c:v>
                </c:pt>
                <c:pt idx="97">
                  <c:v> 1897</c:v>
                </c:pt>
                <c:pt idx="98">
                  <c:v> 1898</c:v>
                </c:pt>
                <c:pt idx="99">
                  <c:v> 1899</c:v>
                </c:pt>
                <c:pt idx="100">
                  <c:v> 1900</c:v>
                </c:pt>
                <c:pt idx="101">
                  <c:v> 1901</c:v>
                </c:pt>
                <c:pt idx="102">
                  <c:v> 1902</c:v>
                </c:pt>
                <c:pt idx="103">
                  <c:v> 1903</c:v>
                </c:pt>
                <c:pt idx="104">
                  <c:v> 1904</c:v>
                </c:pt>
                <c:pt idx="105">
                  <c:v> 1905</c:v>
                </c:pt>
                <c:pt idx="106">
                  <c:v> 1906</c:v>
                </c:pt>
                <c:pt idx="107">
                  <c:v> 1907</c:v>
                </c:pt>
                <c:pt idx="108">
                  <c:v> 1908</c:v>
                </c:pt>
                <c:pt idx="109">
                  <c:v> 1909</c:v>
                </c:pt>
                <c:pt idx="110">
                  <c:v> 1910</c:v>
                </c:pt>
                <c:pt idx="111">
                  <c:v> 1911</c:v>
                </c:pt>
                <c:pt idx="112">
                  <c:v> 1912</c:v>
                </c:pt>
                <c:pt idx="113">
                  <c:v> 1913</c:v>
                </c:pt>
                <c:pt idx="114">
                  <c:v> 1914</c:v>
                </c:pt>
                <c:pt idx="115">
                  <c:v> 1915</c:v>
                </c:pt>
                <c:pt idx="116">
                  <c:v> 1916</c:v>
                </c:pt>
                <c:pt idx="117">
                  <c:v> 1917</c:v>
                </c:pt>
                <c:pt idx="118">
                  <c:v> 1918</c:v>
                </c:pt>
                <c:pt idx="119">
                  <c:v> 1919</c:v>
                </c:pt>
                <c:pt idx="120">
                  <c:v> 1920</c:v>
                </c:pt>
                <c:pt idx="121">
                  <c:v> 1921</c:v>
                </c:pt>
                <c:pt idx="122">
                  <c:v> 1922</c:v>
                </c:pt>
                <c:pt idx="123">
                  <c:v> 1923</c:v>
                </c:pt>
                <c:pt idx="124">
                  <c:v> 1924</c:v>
                </c:pt>
                <c:pt idx="125">
                  <c:v> 1925</c:v>
                </c:pt>
                <c:pt idx="126">
                  <c:v> 1926</c:v>
                </c:pt>
                <c:pt idx="127">
                  <c:v> 1927</c:v>
                </c:pt>
                <c:pt idx="128">
                  <c:v> 1928</c:v>
                </c:pt>
                <c:pt idx="129">
                  <c:v> 1929</c:v>
                </c:pt>
                <c:pt idx="130">
                  <c:v> 1930</c:v>
                </c:pt>
                <c:pt idx="131">
                  <c:v> 1931</c:v>
                </c:pt>
                <c:pt idx="132">
                  <c:v> 1932</c:v>
                </c:pt>
                <c:pt idx="133">
                  <c:v> 1933</c:v>
                </c:pt>
                <c:pt idx="134">
                  <c:v> 1934</c:v>
                </c:pt>
                <c:pt idx="135">
                  <c:v> 1935</c:v>
                </c:pt>
                <c:pt idx="136">
                  <c:v> 1936</c:v>
                </c:pt>
                <c:pt idx="137">
                  <c:v> 1937</c:v>
                </c:pt>
                <c:pt idx="138">
                  <c:v> 1938</c:v>
                </c:pt>
                <c:pt idx="139">
                  <c:v> 1939</c:v>
                </c:pt>
                <c:pt idx="140">
                  <c:v> 1940</c:v>
                </c:pt>
                <c:pt idx="141">
                  <c:v> 1941</c:v>
                </c:pt>
                <c:pt idx="142">
                  <c:v> 1942</c:v>
                </c:pt>
                <c:pt idx="143">
                  <c:v> 1943</c:v>
                </c:pt>
                <c:pt idx="144">
                  <c:v> 1944</c:v>
                </c:pt>
                <c:pt idx="145">
                  <c:v> 1945</c:v>
                </c:pt>
                <c:pt idx="146">
                  <c:v> 1946</c:v>
                </c:pt>
                <c:pt idx="147">
                  <c:v> 1947</c:v>
                </c:pt>
                <c:pt idx="148">
                  <c:v> 1948</c:v>
                </c:pt>
                <c:pt idx="149">
                  <c:v> 1949</c:v>
                </c:pt>
                <c:pt idx="150">
                  <c:v> 1950</c:v>
                </c:pt>
              </c:strCache>
            </c:strRef>
          </c:cat>
          <c:val>
            <c:numRef>
              <c:f>'Enter Data 1'!$M$1803:$M$1953</c:f>
              <c:numCache>
                <c:formatCode>General</c:formatCode>
                <c:ptCount val="151"/>
              </c:numCache>
            </c:numRef>
          </c:val>
          <c:smooth val="0"/>
          <c:extLst>
            <c:ext xmlns:c16="http://schemas.microsoft.com/office/drawing/2014/chart" uri="{C3380CC4-5D6E-409C-BE32-E72D297353CC}">
              <c16:uniqueId val="{00000005-0D8A-B94A-8D0A-C26A85CF6086}"/>
            </c:ext>
          </c:extLst>
        </c:ser>
        <c:ser>
          <c:idx val="5"/>
          <c:order val="5"/>
          <c:spPr>
            <a:ln w="28575" cap="rnd">
              <a:noFill/>
              <a:round/>
            </a:ln>
            <a:effectLst/>
          </c:spPr>
          <c:marker>
            <c:symbol val="circle"/>
            <c:size val="4"/>
            <c:spPr>
              <a:solidFill>
                <a:schemeClr val="accent6">
                  <a:lumMod val="60000"/>
                  <a:lumOff val="40000"/>
                </a:schemeClr>
              </a:solidFill>
              <a:ln w="3175">
                <a:solidFill>
                  <a:schemeClr val="accent6">
                    <a:lumMod val="40000"/>
                    <a:lumOff val="60000"/>
                  </a:schemeClr>
                </a:solidFill>
              </a:ln>
              <a:effectLst/>
            </c:spPr>
          </c:marker>
          <c:cat>
            <c:strRef>
              <c:f>'Enter Data 1'!$B$1803:$C$1953</c:f>
              <c:strCache>
                <c:ptCount val="151"/>
                <c:pt idx="0">
                  <c:v> 1800</c:v>
                </c:pt>
                <c:pt idx="1">
                  <c:v> 1801</c:v>
                </c:pt>
                <c:pt idx="2">
                  <c:v> 1802</c:v>
                </c:pt>
                <c:pt idx="3">
                  <c:v> 1803</c:v>
                </c:pt>
                <c:pt idx="4">
                  <c:v> 1804</c:v>
                </c:pt>
                <c:pt idx="5">
                  <c:v> 1805</c:v>
                </c:pt>
                <c:pt idx="6">
                  <c:v> 1806</c:v>
                </c:pt>
                <c:pt idx="7">
                  <c:v> 1807</c:v>
                </c:pt>
                <c:pt idx="8">
                  <c:v> 1808</c:v>
                </c:pt>
                <c:pt idx="9">
                  <c:v> 1809</c:v>
                </c:pt>
                <c:pt idx="10">
                  <c:v> 1810</c:v>
                </c:pt>
                <c:pt idx="11">
                  <c:v> 1811</c:v>
                </c:pt>
                <c:pt idx="12">
                  <c:v> 1812</c:v>
                </c:pt>
                <c:pt idx="13">
                  <c:v> 1813</c:v>
                </c:pt>
                <c:pt idx="14">
                  <c:v> 1814</c:v>
                </c:pt>
                <c:pt idx="15">
                  <c:v> 1815</c:v>
                </c:pt>
                <c:pt idx="16">
                  <c:v> 1816</c:v>
                </c:pt>
                <c:pt idx="17">
                  <c:v> 1817</c:v>
                </c:pt>
                <c:pt idx="18">
                  <c:v> 1818</c:v>
                </c:pt>
                <c:pt idx="19">
                  <c:v> 1819</c:v>
                </c:pt>
                <c:pt idx="20">
                  <c:v> 1820</c:v>
                </c:pt>
                <c:pt idx="21">
                  <c:v> 1821</c:v>
                </c:pt>
                <c:pt idx="22">
                  <c:v> 1822</c:v>
                </c:pt>
                <c:pt idx="23">
                  <c:v> 1823</c:v>
                </c:pt>
                <c:pt idx="24">
                  <c:v> 1824</c:v>
                </c:pt>
                <c:pt idx="25">
                  <c:v> 1825</c:v>
                </c:pt>
                <c:pt idx="26">
                  <c:v> 1826</c:v>
                </c:pt>
                <c:pt idx="27">
                  <c:v> 1827</c:v>
                </c:pt>
                <c:pt idx="28">
                  <c:v> 1828</c:v>
                </c:pt>
                <c:pt idx="29">
                  <c:v> 1829</c:v>
                </c:pt>
                <c:pt idx="30">
                  <c:v> 1830</c:v>
                </c:pt>
                <c:pt idx="31">
                  <c:v> 1831</c:v>
                </c:pt>
                <c:pt idx="32">
                  <c:v> 1832</c:v>
                </c:pt>
                <c:pt idx="33">
                  <c:v> 1833</c:v>
                </c:pt>
                <c:pt idx="34">
                  <c:v> 1834</c:v>
                </c:pt>
                <c:pt idx="35">
                  <c:v> 1835</c:v>
                </c:pt>
                <c:pt idx="36">
                  <c:v> 1836</c:v>
                </c:pt>
                <c:pt idx="37">
                  <c:v> 1837</c:v>
                </c:pt>
                <c:pt idx="38">
                  <c:v> 1838</c:v>
                </c:pt>
                <c:pt idx="39">
                  <c:v> 1839</c:v>
                </c:pt>
                <c:pt idx="40">
                  <c:v> 1840</c:v>
                </c:pt>
                <c:pt idx="41">
                  <c:v> 1841</c:v>
                </c:pt>
                <c:pt idx="42">
                  <c:v> 1842</c:v>
                </c:pt>
                <c:pt idx="43">
                  <c:v> 1843</c:v>
                </c:pt>
                <c:pt idx="44">
                  <c:v> 1844</c:v>
                </c:pt>
                <c:pt idx="45">
                  <c:v> 1845</c:v>
                </c:pt>
                <c:pt idx="46">
                  <c:v> 1846</c:v>
                </c:pt>
                <c:pt idx="47">
                  <c:v> 1847</c:v>
                </c:pt>
                <c:pt idx="48">
                  <c:v> 1848</c:v>
                </c:pt>
                <c:pt idx="49">
                  <c:v> 1849</c:v>
                </c:pt>
                <c:pt idx="50">
                  <c:v> 1850</c:v>
                </c:pt>
                <c:pt idx="51">
                  <c:v> 1851</c:v>
                </c:pt>
                <c:pt idx="52">
                  <c:v> 1852</c:v>
                </c:pt>
                <c:pt idx="53">
                  <c:v> 1853</c:v>
                </c:pt>
                <c:pt idx="54">
                  <c:v> 1854</c:v>
                </c:pt>
                <c:pt idx="55">
                  <c:v> 1855</c:v>
                </c:pt>
                <c:pt idx="56">
                  <c:v> 1856</c:v>
                </c:pt>
                <c:pt idx="57">
                  <c:v> 1857</c:v>
                </c:pt>
                <c:pt idx="58">
                  <c:v> 1858</c:v>
                </c:pt>
                <c:pt idx="59">
                  <c:v> 1859</c:v>
                </c:pt>
                <c:pt idx="60">
                  <c:v> 1860</c:v>
                </c:pt>
                <c:pt idx="61">
                  <c:v> 1861</c:v>
                </c:pt>
                <c:pt idx="62">
                  <c:v> 1862</c:v>
                </c:pt>
                <c:pt idx="63">
                  <c:v> 1863</c:v>
                </c:pt>
                <c:pt idx="64">
                  <c:v> 1864</c:v>
                </c:pt>
                <c:pt idx="65">
                  <c:v> 1865</c:v>
                </c:pt>
                <c:pt idx="66">
                  <c:v> 1866</c:v>
                </c:pt>
                <c:pt idx="67">
                  <c:v> 1867</c:v>
                </c:pt>
                <c:pt idx="68">
                  <c:v> 1868</c:v>
                </c:pt>
                <c:pt idx="69">
                  <c:v> 1869</c:v>
                </c:pt>
                <c:pt idx="70">
                  <c:v> 1870</c:v>
                </c:pt>
                <c:pt idx="71">
                  <c:v> 1871</c:v>
                </c:pt>
                <c:pt idx="72">
                  <c:v> 1872</c:v>
                </c:pt>
                <c:pt idx="73">
                  <c:v> 1873</c:v>
                </c:pt>
                <c:pt idx="74">
                  <c:v> 1874</c:v>
                </c:pt>
                <c:pt idx="75">
                  <c:v> 1875</c:v>
                </c:pt>
                <c:pt idx="76">
                  <c:v> 1876</c:v>
                </c:pt>
                <c:pt idx="77">
                  <c:v> 1877</c:v>
                </c:pt>
                <c:pt idx="78">
                  <c:v> 1878</c:v>
                </c:pt>
                <c:pt idx="79">
                  <c:v> 1879</c:v>
                </c:pt>
                <c:pt idx="80">
                  <c:v> 1880</c:v>
                </c:pt>
                <c:pt idx="81">
                  <c:v> 1881</c:v>
                </c:pt>
                <c:pt idx="82">
                  <c:v> 1882</c:v>
                </c:pt>
                <c:pt idx="83">
                  <c:v> 1883</c:v>
                </c:pt>
                <c:pt idx="84">
                  <c:v> 1884</c:v>
                </c:pt>
                <c:pt idx="85">
                  <c:v> 1885</c:v>
                </c:pt>
                <c:pt idx="86">
                  <c:v> 1886</c:v>
                </c:pt>
                <c:pt idx="87">
                  <c:v> 1887</c:v>
                </c:pt>
                <c:pt idx="88">
                  <c:v> 1888</c:v>
                </c:pt>
                <c:pt idx="89">
                  <c:v> 1889</c:v>
                </c:pt>
                <c:pt idx="90">
                  <c:v> 1890</c:v>
                </c:pt>
                <c:pt idx="91">
                  <c:v> 1891</c:v>
                </c:pt>
                <c:pt idx="92">
                  <c:v> 1892</c:v>
                </c:pt>
                <c:pt idx="93">
                  <c:v> 1893</c:v>
                </c:pt>
                <c:pt idx="94">
                  <c:v> 1894</c:v>
                </c:pt>
                <c:pt idx="95">
                  <c:v> 1895</c:v>
                </c:pt>
                <c:pt idx="96">
                  <c:v> 1896</c:v>
                </c:pt>
                <c:pt idx="97">
                  <c:v> 1897</c:v>
                </c:pt>
                <c:pt idx="98">
                  <c:v> 1898</c:v>
                </c:pt>
                <c:pt idx="99">
                  <c:v> 1899</c:v>
                </c:pt>
                <c:pt idx="100">
                  <c:v> 1900</c:v>
                </c:pt>
                <c:pt idx="101">
                  <c:v> 1901</c:v>
                </c:pt>
                <c:pt idx="102">
                  <c:v> 1902</c:v>
                </c:pt>
                <c:pt idx="103">
                  <c:v> 1903</c:v>
                </c:pt>
                <c:pt idx="104">
                  <c:v> 1904</c:v>
                </c:pt>
                <c:pt idx="105">
                  <c:v> 1905</c:v>
                </c:pt>
                <c:pt idx="106">
                  <c:v> 1906</c:v>
                </c:pt>
                <c:pt idx="107">
                  <c:v> 1907</c:v>
                </c:pt>
                <c:pt idx="108">
                  <c:v> 1908</c:v>
                </c:pt>
                <c:pt idx="109">
                  <c:v> 1909</c:v>
                </c:pt>
                <c:pt idx="110">
                  <c:v> 1910</c:v>
                </c:pt>
                <c:pt idx="111">
                  <c:v> 1911</c:v>
                </c:pt>
                <c:pt idx="112">
                  <c:v> 1912</c:v>
                </c:pt>
                <c:pt idx="113">
                  <c:v> 1913</c:v>
                </c:pt>
                <c:pt idx="114">
                  <c:v> 1914</c:v>
                </c:pt>
                <c:pt idx="115">
                  <c:v> 1915</c:v>
                </c:pt>
                <c:pt idx="116">
                  <c:v> 1916</c:v>
                </c:pt>
                <c:pt idx="117">
                  <c:v> 1917</c:v>
                </c:pt>
                <c:pt idx="118">
                  <c:v> 1918</c:v>
                </c:pt>
                <c:pt idx="119">
                  <c:v> 1919</c:v>
                </c:pt>
                <c:pt idx="120">
                  <c:v> 1920</c:v>
                </c:pt>
                <c:pt idx="121">
                  <c:v> 1921</c:v>
                </c:pt>
                <c:pt idx="122">
                  <c:v> 1922</c:v>
                </c:pt>
                <c:pt idx="123">
                  <c:v> 1923</c:v>
                </c:pt>
                <c:pt idx="124">
                  <c:v> 1924</c:v>
                </c:pt>
                <c:pt idx="125">
                  <c:v> 1925</c:v>
                </c:pt>
                <c:pt idx="126">
                  <c:v> 1926</c:v>
                </c:pt>
                <c:pt idx="127">
                  <c:v> 1927</c:v>
                </c:pt>
                <c:pt idx="128">
                  <c:v> 1928</c:v>
                </c:pt>
                <c:pt idx="129">
                  <c:v> 1929</c:v>
                </c:pt>
                <c:pt idx="130">
                  <c:v> 1930</c:v>
                </c:pt>
                <c:pt idx="131">
                  <c:v> 1931</c:v>
                </c:pt>
                <c:pt idx="132">
                  <c:v> 1932</c:v>
                </c:pt>
                <c:pt idx="133">
                  <c:v> 1933</c:v>
                </c:pt>
                <c:pt idx="134">
                  <c:v> 1934</c:v>
                </c:pt>
                <c:pt idx="135">
                  <c:v> 1935</c:v>
                </c:pt>
                <c:pt idx="136">
                  <c:v> 1936</c:v>
                </c:pt>
                <c:pt idx="137">
                  <c:v> 1937</c:v>
                </c:pt>
                <c:pt idx="138">
                  <c:v> 1938</c:v>
                </c:pt>
                <c:pt idx="139">
                  <c:v> 1939</c:v>
                </c:pt>
                <c:pt idx="140">
                  <c:v> 1940</c:v>
                </c:pt>
                <c:pt idx="141">
                  <c:v> 1941</c:v>
                </c:pt>
                <c:pt idx="142">
                  <c:v> 1942</c:v>
                </c:pt>
                <c:pt idx="143">
                  <c:v> 1943</c:v>
                </c:pt>
                <c:pt idx="144">
                  <c:v> 1944</c:v>
                </c:pt>
                <c:pt idx="145">
                  <c:v> 1945</c:v>
                </c:pt>
                <c:pt idx="146">
                  <c:v> 1946</c:v>
                </c:pt>
                <c:pt idx="147">
                  <c:v> 1947</c:v>
                </c:pt>
                <c:pt idx="148">
                  <c:v> 1948</c:v>
                </c:pt>
                <c:pt idx="149">
                  <c:v> 1949</c:v>
                </c:pt>
                <c:pt idx="150">
                  <c:v> 1950</c:v>
                </c:pt>
              </c:strCache>
            </c:strRef>
          </c:cat>
          <c:val>
            <c:numRef>
              <c:f>'Enter Data 1'!$N$1803:$N$1953</c:f>
              <c:numCache>
                <c:formatCode>General</c:formatCode>
                <c:ptCount val="151"/>
              </c:numCache>
            </c:numRef>
          </c:val>
          <c:smooth val="0"/>
          <c:extLst>
            <c:ext xmlns:c16="http://schemas.microsoft.com/office/drawing/2014/chart" uri="{C3380CC4-5D6E-409C-BE32-E72D297353CC}">
              <c16:uniqueId val="{00000006-0D8A-B94A-8D0A-C26A85CF6086}"/>
            </c:ext>
          </c:extLst>
        </c:ser>
        <c:ser>
          <c:idx val="6"/>
          <c:order val="6"/>
          <c:spPr>
            <a:ln w="12700" cap="rnd">
              <a:noFill/>
              <a:round/>
            </a:ln>
            <a:effectLst/>
          </c:spPr>
          <c:marker>
            <c:symbol val="circle"/>
            <c:size val="4"/>
            <c:spPr>
              <a:noFill/>
              <a:ln w="3175">
                <a:solidFill>
                  <a:schemeClr val="accent6">
                    <a:lumMod val="60000"/>
                    <a:lumOff val="40000"/>
                  </a:schemeClr>
                </a:solidFill>
              </a:ln>
              <a:effectLst/>
            </c:spPr>
          </c:marker>
          <c:cat>
            <c:strRef>
              <c:f>'Enter Data 1'!$B$1803:$C$1953</c:f>
              <c:strCache>
                <c:ptCount val="151"/>
                <c:pt idx="0">
                  <c:v> 1800</c:v>
                </c:pt>
                <c:pt idx="1">
                  <c:v> 1801</c:v>
                </c:pt>
                <c:pt idx="2">
                  <c:v> 1802</c:v>
                </c:pt>
                <c:pt idx="3">
                  <c:v> 1803</c:v>
                </c:pt>
                <c:pt idx="4">
                  <c:v> 1804</c:v>
                </c:pt>
                <c:pt idx="5">
                  <c:v> 1805</c:v>
                </c:pt>
                <c:pt idx="6">
                  <c:v> 1806</c:v>
                </c:pt>
                <c:pt idx="7">
                  <c:v> 1807</c:v>
                </c:pt>
                <c:pt idx="8">
                  <c:v> 1808</c:v>
                </c:pt>
                <c:pt idx="9">
                  <c:v> 1809</c:v>
                </c:pt>
                <c:pt idx="10">
                  <c:v> 1810</c:v>
                </c:pt>
                <c:pt idx="11">
                  <c:v> 1811</c:v>
                </c:pt>
                <c:pt idx="12">
                  <c:v> 1812</c:v>
                </c:pt>
                <c:pt idx="13">
                  <c:v> 1813</c:v>
                </c:pt>
                <c:pt idx="14">
                  <c:v> 1814</c:v>
                </c:pt>
                <c:pt idx="15">
                  <c:v> 1815</c:v>
                </c:pt>
                <c:pt idx="16">
                  <c:v> 1816</c:v>
                </c:pt>
                <c:pt idx="17">
                  <c:v> 1817</c:v>
                </c:pt>
                <c:pt idx="18">
                  <c:v> 1818</c:v>
                </c:pt>
                <c:pt idx="19">
                  <c:v> 1819</c:v>
                </c:pt>
                <c:pt idx="20">
                  <c:v> 1820</c:v>
                </c:pt>
                <c:pt idx="21">
                  <c:v> 1821</c:v>
                </c:pt>
                <c:pt idx="22">
                  <c:v> 1822</c:v>
                </c:pt>
                <c:pt idx="23">
                  <c:v> 1823</c:v>
                </c:pt>
                <c:pt idx="24">
                  <c:v> 1824</c:v>
                </c:pt>
                <c:pt idx="25">
                  <c:v> 1825</c:v>
                </c:pt>
                <c:pt idx="26">
                  <c:v> 1826</c:v>
                </c:pt>
                <c:pt idx="27">
                  <c:v> 1827</c:v>
                </c:pt>
                <c:pt idx="28">
                  <c:v> 1828</c:v>
                </c:pt>
                <c:pt idx="29">
                  <c:v> 1829</c:v>
                </c:pt>
                <c:pt idx="30">
                  <c:v> 1830</c:v>
                </c:pt>
                <c:pt idx="31">
                  <c:v> 1831</c:v>
                </c:pt>
                <c:pt idx="32">
                  <c:v> 1832</c:v>
                </c:pt>
                <c:pt idx="33">
                  <c:v> 1833</c:v>
                </c:pt>
                <c:pt idx="34">
                  <c:v> 1834</c:v>
                </c:pt>
                <c:pt idx="35">
                  <c:v> 1835</c:v>
                </c:pt>
                <c:pt idx="36">
                  <c:v> 1836</c:v>
                </c:pt>
                <c:pt idx="37">
                  <c:v> 1837</c:v>
                </c:pt>
                <c:pt idx="38">
                  <c:v> 1838</c:v>
                </c:pt>
                <c:pt idx="39">
                  <c:v> 1839</c:v>
                </c:pt>
                <c:pt idx="40">
                  <c:v> 1840</c:v>
                </c:pt>
                <c:pt idx="41">
                  <c:v> 1841</c:v>
                </c:pt>
                <c:pt idx="42">
                  <c:v> 1842</c:v>
                </c:pt>
                <c:pt idx="43">
                  <c:v> 1843</c:v>
                </c:pt>
                <c:pt idx="44">
                  <c:v> 1844</c:v>
                </c:pt>
                <c:pt idx="45">
                  <c:v> 1845</c:v>
                </c:pt>
                <c:pt idx="46">
                  <c:v> 1846</c:v>
                </c:pt>
                <c:pt idx="47">
                  <c:v> 1847</c:v>
                </c:pt>
                <c:pt idx="48">
                  <c:v> 1848</c:v>
                </c:pt>
                <c:pt idx="49">
                  <c:v> 1849</c:v>
                </c:pt>
                <c:pt idx="50">
                  <c:v> 1850</c:v>
                </c:pt>
                <c:pt idx="51">
                  <c:v> 1851</c:v>
                </c:pt>
                <c:pt idx="52">
                  <c:v> 1852</c:v>
                </c:pt>
                <c:pt idx="53">
                  <c:v> 1853</c:v>
                </c:pt>
                <c:pt idx="54">
                  <c:v> 1854</c:v>
                </c:pt>
                <c:pt idx="55">
                  <c:v> 1855</c:v>
                </c:pt>
                <c:pt idx="56">
                  <c:v> 1856</c:v>
                </c:pt>
                <c:pt idx="57">
                  <c:v> 1857</c:v>
                </c:pt>
                <c:pt idx="58">
                  <c:v> 1858</c:v>
                </c:pt>
                <c:pt idx="59">
                  <c:v> 1859</c:v>
                </c:pt>
                <c:pt idx="60">
                  <c:v> 1860</c:v>
                </c:pt>
                <c:pt idx="61">
                  <c:v> 1861</c:v>
                </c:pt>
                <c:pt idx="62">
                  <c:v> 1862</c:v>
                </c:pt>
                <c:pt idx="63">
                  <c:v> 1863</c:v>
                </c:pt>
                <c:pt idx="64">
                  <c:v> 1864</c:v>
                </c:pt>
                <c:pt idx="65">
                  <c:v> 1865</c:v>
                </c:pt>
                <c:pt idx="66">
                  <c:v> 1866</c:v>
                </c:pt>
                <c:pt idx="67">
                  <c:v> 1867</c:v>
                </c:pt>
                <c:pt idx="68">
                  <c:v> 1868</c:v>
                </c:pt>
                <c:pt idx="69">
                  <c:v> 1869</c:v>
                </c:pt>
                <c:pt idx="70">
                  <c:v> 1870</c:v>
                </c:pt>
                <c:pt idx="71">
                  <c:v> 1871</c:v>
                </c:pt>
                <c:pt idx="72">
                  <c:v> 1872</c:v>
                </c:pt>
                <c:pt idx="73">
                  <c:v> 1873</c:v>
                </c:pt>
                <c:pt idx="74">
                  <c:v> 1874</c:v>
                </c:pt>
                <c:pt idx="75">
                  <c:v> 1875</c:v>
                </c:pt>
                <c:pt idx="76">
                  <c:v> 1876</c:v>
                </c:pt>
                <c:pt idx="77">
                  <c:v> 1877</c:v>
                </c:pt>
                <c:pt idx="78">
                  <c:v> 1878</c:v>
                </c:pt>
                <c:pt idx="79">
                  <c:v> 1879</c:v>
                </c:pt>
                <c:pt idx="80">
                  <c:v> 1880</c:v>
                </c:pt>
                <c:pt idx="81">
                  <c:v> 1881</c:v>
                </c:pt>
                <c:pt idx="82">
                  <c:v> 1882</c:v>
                </c:pt>
                <c:pt idx="83">
                  <c:v> 1883</c:v>
                </c:pt>
                <c:pt idx="84">
                  <c:v> 1884</c:v>
                </c:pt>
                <c:pt idx="85">
                  <c:v> 1885</c:v>
                </c:pt>
                <c:pt idx="86">
                  <c:v> 1886</c:v>
                </c:pt>
                <c:pt idx="87">
                  <c:v> 1887</c:v>
                </c:pt>
                <c:pt idx="88">
                  <c:v> 1888</c:v>
                </c:pt>
                <c:pt idx="89">
                  <c:v> 1889</c:v>
                </c:pt>
                <c:pt idx="90">
                  <c:v> 1890</c:v>
                </c:pt>
                <c:pt idx="91">
                  <c:v> 1891</c:v>
                </c:pt>
                <c:pt idx="92">
                  <c:v> 1892</c:v>
                </c:pt>
                <c:pt idx="93">
                  <c:v> 1893</c:v>
                </c:pt>
                <c:pt idx="94">
                  <c:v> 1894</c:v>
                </c:pt>
                <c:pt idx="95">
                  <c:v> 1895</c:v>
                </c:pt>
                <c:pt idx="96">
                  <c:v> 1896</c:v>
                </c:pt>
                <c:pt idx="97">
                  <c:v> 1897</c:v>
                </c:pt>
                <c:pt idx="98">
                  <c:v> 1898</c:v>
                </c:pt>
                <c:pt idx="99">
                  <c:v> 1899</c:v>
                </c:pt>
                <c:pt idx="100">
                  <c:v> 1900</c:v>
                </c:pt>
                <c:pt idx="101">
                  <c:v> 1901</c:v>
                </c:pt>
                <c:pt idx="102">
                  <c:v> 1902</c:v>
                </c:pt>
                <c:pt idx="103">
                  <c:v> 1903</c:v>
                </c:pt>
                <c:pt idx="104">
                  <c:v> 1904</c:v>
                </c:pt>
                <c:pt idx="105">
                  <c:v> 1905</c:v>
                </c:pt>
                <c:pt idx="106">
                  <c:v> 1906</c:v>
                </c:pt>
                <c:pt idx="107">
                  <c:v> 1907</c:v>
                </c:pt>
                <c:pt idx="108">
                  <c:v> 1908</c:v>
                </c:pt>
                <c:pt idx="109">
                  <c:v> 1909</c:v>
                </c:pt>
                <c:pt idx="110">
                  <c:v> 1910</c:v>
                </c:pt>
                <c:pt idx="111">
                  <c:v> 1911</c:v>
                </c:pt>
                <c:pt idx="112">
                  <c:v> 1912</c:v>
                </c:pt>
                <c:pt idx="113">
                  <c:v> 1913</c:v>
                </c:pt>
                <c:pt idx="114">
                  <c:v> 1914</c:v>
                </c:pt>
                <c:pt idx="115">
                  <c:v> 1915</c:v>
                </c:pt>
                <c:pt idx="116">
                  <c:v> 1916</c:v>
                </c:pt>
                <c:pt idx="117">
                  <c:v> 1917</c:v>
                </c:pt>
                <c:pt idx="118">
                  <c:v> 1918</c:v>
                </c:pt>
                <c:pt idx="119">
                  <c:v> 1919</c:v>
                </c:pt>
                <c:pt idx="120">
                  <c:v> 1920</c:v>
                </c:pt>
                <c:pt idx="121">
                  <c:v> 1921</c:v>
                </c:pt>
                <c:pt idx="122">
                  <c:v> 1922</c:v>
                </c:pt>
                <c:pt idx="123">
                  <c:v> 1923</c:v>
                </c:pt>
                <c:pt idx="124">
                  <c:v> 1924</c:v>
                </c:pt>
                <c:pt idx="125">
                  <c:v> 1925</c:v>
                </c:pt>
                <c:pt idx="126">
                  <c:v> 1926</c:v>
                </c:pt>
                <c:pt idx="127">
                  <c:v> 1927</c:v>
                </c:pt>
                <c:pt idx="128">
                  <c:v> 1928</c:v>
                </c:pt>
                <c:pt idx="129">
                  <c:v> 1929</c:v>
                </c:pt>
                <c:pt idx="130">
                  <c:v> 1930</c:v>
                </c:pt>
                <c:pt idx="131">
                  <c:v> 1931</c:v>
                </c:pt>
                <c:pt idx="132">
                  <c:v> 1932</c:v>
                </c:pt>
                <c:pt idx="133">
                  <c:v> 1933</c:v>
                </c:pt>
                <c:pt idx="134">
                  <c:v> 1934</c:v>
                </c:pt>
                <c:pt idx="135">
                  <c:v> 1935</c:v>
                </c:pt>
                <c:pt idx="136">
                  <c:v> 1936</c:v>
                </c:pt>
                <c:pt idx="137">
                  <c:v> 1937</c:v>
                </c:pt>
                <c:pt idx="138">
                  <c:v> 1938</c:v>
                </c:pt>
                <c:pt idx="139">
                  <c:v> 1939</c:v>
                </c:pt>
                <c:pt idx="140">
                  <c:v> 1940</c:v>
                </c:pt>
                <c:pt idx="141">
                  <c:v> 1941</c:v>
                </c:pt>
                <c:pt idx="142">
                  <c:v> 1942</c:v>
                </c:pt>
                <c:pt idx="143">
                  <c:v> 1943</c:v>
                </c:pt>
                <c:pt idx="144">
                  <c:v> 1944</c:v>
                </c:pt>
                <c:pt idx="145">
                  <c:v> 1945</c:v>
                </c:pt>
                <c:pt idx="146">
                  <c:v> 1946</c:v>
                </c:pt>
                <c:pt idx="147">
                  <c:v> 1947</c:v>
                </c:pt>
                <c:pt idx="148">
                  <c:v> 1948</c:v>
                </c:pt>
                <c:pt idx="149">
                  <c:v> 1949</c:v>
                </c:pt>
                <c:pt idx="150">
                  <c:v> 1950</c:v>
                </c:pt>
              </c:strCache>
            </c:strRef>
          </c:cat>
          <c:val>
            <c:numRef>
              <c:f>'Enter Data 1'!$O$1803:$O$1953</c:f>
              <c:numCache>
                <c:formatCode>General</c:formatCode>
                <c:ptCount val="151"/>
              </c:numCache>
            </c:numRef>
          </c:val>
          <c:smooth val="0"/>
          <c:extLst>
            <c:ext xmlns:c16="http://schemas.microsoft.com/office/drawing/2014/chart" uri="{C3380CC4-5D6E-409C-BE32-E72D297353CC}">
              <c16:uniqueId val="{00000007-0D8A-B94A-8D0A-C26A85CF6086}"/>
            </c:ext>
          </c:extLst>
        </c:ser>
        <c:ser>
          <c:idx val="7"/>
          <c:order val="7"/>
          <c:spPr>
            <a:ln w="12700" cap="rnd">
              <a:noFill/>
              <a:round/>
            </a:ln>
            <a:effectLst/>
          </c:spPr>
          <c:marker>
            <c:symbol val="circle"/>
            <c:size val="4"/>
            <c:spPr>
              <a:solidFill>
                <a:schemeClr val="accent6">
                  <a:lumMod val="60000"/>
                  <a:lumOff val="40000"/>
                </a:schemeClr>
              </a:solidFill>
              <a:ln w="3175">
                <a:solidFill>
                  <a:schemeClr val="accent6">
                    <a:lumMod val="60000"/>
                    <a:lumOff val="40000"/>
                  </a:schemeClr>
                </a:solidFill>
              </a:ln>
              <a:effectLst/>
            </c:spPr>
          </c:marker>
          <c:cat>
            <c:strRef>
              <c:f>'Enter Data 1'!$B$1803:$C$1953</c:f>
              <c:strCache>
                <c:ptCount val="151"/>
                <c:pt idx="0">
                  <c:v> 1800</c:v>
                </c:pt>
                <c:pt idx="1">
                  <c:v> 1801</c:v>
                </c:pt>
                <c:pt idx="2">
                  <c:v> 1802</c:v>
                </c:pt>
                <c:pt idx="3">
                  <c:v> 1803</c:v>
                </c:pt>
                <c:pt idx="4">
                  <c:v> 1804</c:v>
                </c:pt>
                <c:pt idx="5">
                  <c:v> 1805</c:v>
                </c:pt>
                <c:pt idx="6">
                  <c:v> 1806</c:v>
                </c:pt>
                <c:pt idx="7">
                  <c:v> 1807</c:v>
                </c:pt>
                <c:pt idx="8">
                  <c:v> 1808</c:v>
                </c:pt>
                <c:pt idx="9">
                  <c:v> 1809</c:v>
                </c:pt>
                <c:pt idx="10">
                  <c:v> 1810</c:v>
                </c:pt>
                <c:pt idx="11">
                  <c:v> 1811</c:v>
                </c:pt>
                <c:pt idx="12">
                  <c:v> 1812</c:v>
                </c:pt>
                <c:pt idx="13">
                  <c:v> 1813</c:v>
                </c:pt>
                <c:pt idx="14">
                  <c:v> 1814</c:v>
                </c:pt>
                <c:pt idx="15">
                  <c:v> 1815</c:v>
                </c:pt>
                <c:pt idx="16">
                  <c:v> 1816</c:v>
                </c:pt>
                <c:pt idx="17">
                  <c:v> 1817</c:v>
                </c:pt>
                <c:pt idx="18">
                  <c:v> 1818</c:v>
                </c:pt>
                <c:pt idx="19">
                  <c:v> 1819</c:v>
                </c:pt>
                <c:pt idx="20">
                  <c:v> 1820</c:v>
                </c:pt>
                <c:pt idx="21">
                  <c:v> 1821</c:v>
                </c:pt>
                <c:pt idx="22">
                  <c:v> 1822</c:v>
                </c:pt>
                <c:pt idx="23">
                  <c:v> 1823</c:v>
                </c:pt>
                <c:pt idx="24">
                  <c:v> 1824</c:v>
                </c:pt>
                <c:pt idx="25">
                  <c:v> 1825</c:v>
                </c:pt>
                <c:pt idx="26">
                  <c:v> 1826</c:v>
                </c:pt>
                <c:pt idx="27">
                  <c:v> 1827</c:v>
                </c:pt>
                <c:pt idx="28">
                  <c:v> 1828</c:v>
                </c:pt>
                <c:pt idx="29">
                  <c:v> 1829</c:v>
                </c:pt>
                <c:pt idx="30">
                  <c:v> 1830</c:v>
                </c:pt>
                <c:pt idx="31">
                  <c:v> 1831</c:v>
                </c:pt>
                <c:pt idx="32">
                  <c:v> 1832</c:v>
                </c:pt>
                <c:pt idx="33">
                  <c:v> 1833</c:v>
                </c:pt>
                <c:pt idx="34">
                  <c:v> 1834</c:v>
                </c:pt>
                <c:pt idx="35">
                  <c:v> 1835</c:v>
                </c:pt>
                <c:pt idx="36">
                  <c:v> 1836</c:v>
                </c:pt>
                <c:pt idx="37">
                  <c:v> 1837</c:v>
                </c:pt>
                <c:pt idx="38">
                  <c:v> 1838</c:v>
                </c:pt>
                <c:pt idx="39">
                  <c:v> 1839</c:v>
                </c:pt>
                <c:pt idx="40">
                  <c:v> 1840</c:v>
                </c:pt>
                <c:pt idx="41">
                  <c:v> 1841</c:v>
                </c:pt>
                <c:pt idx="42">
                  <c:v> 1842</c:v>
                </c:pt>
                <c:pt idx="43">
                  <c:v> 1843</c:v>
                </c:pt>
                <c:pt idx="44">
                  <c:v> 1844</c:v>
                </c:pt>
                <c:pt idx="45">
                  <c:v> 1845</c:v>
                </c:pt>
                <c:pt idx="46">
                  <c:v> 1846</c:v>
                </c:pt>
                <c:pt idx="47">
                  <c:v> 1847</c:v>
                </c:pt>
                <c:pt idx="48">
                  <c:v> 1848</c:v>
                </c:pt>
                <c:pt idx="49">
                  <c:v> 1849</c:v>
                </c:pt>
                <c:pt idx="50">
                  <c:v> 1850</c:v>
                </c:pt>
                <c:pt idx="51">
                  <c:v> 1851</c:v>
                </c:pt>
                <c:pt idx="52">
                  <c:v> 1852</c:v>
                </c:pt>
                <c:pt idx="53">
                  <c:v> 1853</c:v>
                </c:pt>
                <c:pt idx="54">
                  <c:v> 1854</c:v>
                </c:pt>
                <c:pt idx="55">
                  <c:v> 1855</c:v>
                </c:pt>
                <c:pt idx="56">
                  <c:v> 1856</c:v>
                </c:pt>
                <c:pt idx="57">
                  <c:v> 1857</c:v>
                </c:pt>
                <c:pt idx="58">
                  <c:v> 1858</c:v>
                </c:pt>
                <c:pt idx="59">
                  <c:v> 1859</c:v>
                </c:pt>
                <c:pt idx="60">
                  <c:v> 1860</c:v>
                </c:pt>
                <c:pt idx="61">
                  <c:v> 1861</c:v>
                </c:pt>
                <c:pt idx="62">
                  <c:v> 1862</c:v>
                </c:pt>
                <c:pt idx="63">
                  <c:v> 1863</c:v>
                </c:pt>
                <c:pt idx="64">
                  <c:v> 1864</c:v>
                </c:pt>
                <c:pt idx="65">
                  <c:v> 1865</c:v>
                </c:pt>
                <c:pt idx="66">
                  <c:v> 1866</c:v>
                </c:pt>
                <c:pt idx="67">
                  <c:v> 1867</c:v>
                </c:pt>
                <c:pt idx="68">
                  <c:v> 1868</c:v>
                </c:pt>
                <c:pt idx="69">
                  <c:v> 1869</c:v>
                </c:pt>
                <c:pt idx="70">
                  <c:v> 1870</c:v>
                </c:pt>
                <c:pt idx="71">
                  <c:v> 1871</c:v>
                </c:pt>
                <c:pt idx="72">
                  <c:v> 1872</c:v>
                </c:pt>
                <c:pt idx="73">
                  <c:v> 1873</c:v>
                </c:pt>
                <c:pt idx="74">
                  <c:v> 1874</c:v>
                </c:pt>
                <c:pt idx="75">
                  <c:v> 1875</c:v>
                </c:pt>
                <c:pt idx="76">
                  <c:v> 1876</c:v>
                </c:pt>
                <c:pt idx="77">
                  <c:v> 1877</c:v>
                </c:pt>
                <c:pt idx="78">
                  <c:v> 1878</c:v>
                </c:pt>
                <c:pt idx="79">
                  <c:v> 1879</c:v>
                </c:pt>
                <c:pt idx="80">
                  <c:v> 1880</c:v>
                </c:pt>
                <c:pt idx="81">
                  <c:v> 1881</c:v>
                </c:pt>
                <c:pt idx="82">
                  <c:v> 1882</c:v>
                </c:pt>
                <c:pt idx="83">
                  <c:v> 1883</c:v>
                </c:pt>
                <c:pt idx="84">
                  <c:v> 1884</c:v>
                </c:pt>
                <c:pt idx="85">
                  <c:v> 1885</c:v>
                </c:pt>
                <c:pt idx="86">
                  <c:v> 1886</c:v>
                </c:pt>
                <c:pt idx="87">
                  <c:v> 1887</c:v>
                </c:pt>
                <c:pt idx="88">
                  <c:v> 1888</c:v>
                </c:pt>
                <c:pt idx="89">
                  <c:v> 1889</c:v>
                </c:pt>
                <c:pt idx="90">
                  <c:v> 1890</c:v>
                </c:pt>
                <c:pt idx="91">
                  <c:v> 1891</c:v>
                </c:pt>
                <c:pt idx="92">
                  <c:v> 1892</c:v>
                </c:pt>
                <c:pt idx="93">
                  <c:v> 1893</c:v>
                </c:pt>
                <c:pt idx="94">
                  <c:v> 1894</c:v>
                </c:pt>
                <c:pt idx="95">
                  <c:v> 1895</c:v>
                </c:pt>
                <c:pt idx="96">
                  <c:v> 1896</c:v>
                </c:pt>
                <c:pt idx="97">
                  <c:v> 1897</c:v>
                </c:pt>
                <c:pt idx="98">
                  <c:v> 1898</c:v>
                </c:pt>
                <c:pt idx="99">
                  <c:v> 1899</c:v>
                </c:pt>
                <c:pt idx="100">
                  <c:v> 1900</c:v>
                </c:pt>
                <c:pt idx="101">
                  <c:v> 1901</c:v>
                </c:pt>
                <c:pt idx="102">
                  <c:v> 1902</c:v>
                </c:pt>
                <c:pt idx="103">
                  <c:v> 1903</c:v>
                </c:pt>
                <c:pt idx="104">
                  <c:v> 1904</c:v>
                </c:pt>
                <c:pt idx="105">
                  <c:v> 1905</c:v>
                </c:pt>
                <c:pt idx="106">
                  <c:v> 1906</c:v>
                </c:pt>
                <c:pt idx="107">
                  <c:v> 1907</c:v>
                </c:pt>
                <c:pt idx="108">
                  <c:v> 1908</c:v>
                </c:pt>
                <c:pt idx="109">
                  <c:v> 1909</c:v>
                </c:pt>
                <c:pt idx="110">
                  <c:v> 1910</c:v>
                </c:pt>
                <c:pt idx="111">
                  <c:v> 1911</c:v>
                </c:pt>
                <c:pt idx="112">
                  <c:v> 1912</c:v>
                </c:pt>
                <c:pt idx="113">
                  <c:v> 1913</c:v>
                </c:pt>
                <c:pt idx="114">
                  <c:v> 1914</c:v>
                </c:pt>
                <c:pt idx="115">
                  <c:v> 1915</c:v>
                </c:pt>
                <c:pt idx="116">
                  <c:v> 1916</c:v>
                </c:pt>
                <c:pt idx="117">
                  <c:v> 1917</c:v>
                </c:pt>
                <c:pt idx="118">
                  <c:v> 1918</c:v>
                </c:pt>
                <c:pt idx="119">
                  <c:v> 1919</c:v>
                </c:pt>
                <c:pt idx="120">
                  <c:v> 1920</c:v>
                </c:pt>
                <c:pt idx="121">
                  <c:v> 1921</c:v>
                </c:pt>
                <c:pt idx="122">
                  <c:v> 1922</c:v>
                </c:pt>
                <c:pt idx="123">
                  <c:v> 1923</c:v>
                </c:pt>
                <c:pt idx="124">
                  <c:v> 1924</c:v>
                </c:pt>
                <c:pt idx="125">
                  <c:v> 1925</c:v>
                </c:pt>
                <c:pt idx="126">
                  <c:v> 1926</c:v>
                </c:pt>
                <c:pt idx="127">
                  <c:v> 1927</c:v>
                </c:pt>
                <c:pt idx="128">
                  <c:v> 1928</c:v>
                </c:pt>
                <c:pt idx="129">
                  <c:v> 1929</c:v>
                </c:pt>
                <c:pt idx="130">
                  <c:v> 1930</c:v>
                </c:pt>
                <c:pt idx="131">
                  <c:v> 1931</c:v>
                </c:pt>
                <c:pt idx="132">
                  <c:v> 1932</c:v>
                </c:pt>
                <c:pt idx="133">
                  <c:v> 1933</c:v>
                </c:pt>
                <c:pt idx="134">
                  <c:v> 1934</c:v>
                </c:pt>
                <c:pt idx="135">
                  <c:v> 1935</c:v>
                </c:pt>
                <c:pt idx="136">
                  <c:v> 1936</c:v>
                </c:pt>
                <c:pt idx="137">
                  <c:v> 1937</c:v>
                </c:pt>
                <c:pt idx="138">
                  <c:v> 1938</c:v>
                </c:pt>
                <c:pt idx="139">
                  <c:v> 1939</c:v>
                </c:pt>
                <c:pt idx="140">
                  <c:v> 1940</c:v>
                </c:pt>
                <c:pt idx="141">
                  <c:v> 1941</c:v>
                </c:pt>
                <c:pt idx="142">
                  <c:v> 1942</c:v>
                </c:pt>
                <c:pt idx="143">
                  <c:v> 1943</c:v>
                </c:pt>
                <c:pt idx="144">
                  <c:v> 1944</c:v>
                </c:pt>
                <c:pt idx="145">
                  <c:v> 1945</c:v>
                </c:pt>
                <c:pt idx="146">
                  <c:v> 1946</c:v>
                </c:pt>
                <c:pt idx="147">
                  <c:v> 1947</c:v>
                </c:pt>
                <c:pt idx="148">
                  <c:v> 1948</c:v>
                </c:pt>
                <c:pt idx="149">
                  <c:v> 1949</c:v>
                </c:pt>
                <c:pt idx="150">
                  <c:v> 1950</c:v>
                </c:pt>
              </c:strCache>
            </c:strRef>
          </c:cat>
          <c:val>
            <c:numRef>
              <c:f>'Enter Data 1'!$P$1803:$P$1953</c:f>
              <c:numCache>
                <c:formatCode>General</c:formatCode>
                <c:ptCount val="151"/>
              </c:numCache>
            </c:numRef>
          </c:val>
          <c:smooth val="0"/>
          <c:extLst>
            <c:ext xmlns:c16="http://schemas.microsoft.com/office/drawing/2014/chart" uri="{C3380CC4-5D6E-409C-BE32-E72D297353CC}">
              <c16:uniqueId val="{00000008-0D8A-B94A-8D0A-C26A85CF6086}"/>
            </c:ext>
          </c:extLst>
        </c:ser>
        <c:ser>
          <c:idx val="8"/>
          <c:order val="8"/>
          <c:spPr>
            <a:ln w="12700" cap="rnd">
              <a:noFill/>
              <a:round/>
            </a:ln>
            <a:effectLst/>
          </c:spPr>
          <c:marker>
            <c:symbol val="circle"/>
            <c:size val="4"/>
            <c:spPr>
              <a:noFill/>
              <a:ln w="3175">
                <a:solidFill>
                  <a:schemeClr val="accent6">
                    <a:lumMod val="75000"/>
                  </a:schemeClr>
                </a:solidFill>
              </a:ln>
              <a:effectLst/>
            </c:spPr>
          </c:marker>
          <c:cat>
            <c:strRef>
              <c:f>'Enter Data 1'!$B$1803:$C$1953</c:f>
              <c:strCache>
                <c:ptCount val="151"/>
                <c:pt idx="0">
                  <c:v> 1800</c:v>
                </c:pt>
                <c:pt idx="1">
                  <c:v> 1801</c:v>
                </c:pt>
                <c:pt idx="2">
                  <c:v> 1802</c:v>
                </c:pt>
                <c:pt idx="3">
                  <c:v> 1803</c:v>
                </c:pt>
                <c:pt idx="4">
                  <c:v> 1804</c:v>
                </c:pt>
                <c:pt idx="5">
                  <c:v> 1805</c:v>
                </c:pt>
                <c:pt idx="6">
                  <c:v> 1806</c:v>
                </c:pt>
                <c:pt idx="7">
                  <c:v> 1807</c:v>
                </c:pt>
                <c:pt idx="8">
                  <c:v> 1808</c:v>
                </c:pt>
                <c:pt idx="9">
                  <c:v> 1809</c:v>
                </c:pt>
                <c:pt idx="10">
                  <c:v> 1810</c:v>
                </c:pt>
                <c:pt idx="11">
                  <c:v> 1811</c:v>
                </c:pt>
                <c:pt idx="12">
                  <c:v> 1812</c:v>
                </c:pt>
                <c:pt idx="13">
                  <c:v> 1813</c:v>
                </c:pt>
                <c:pt idx="14">
                  <c:v> 1814</c:v>
                </c:pt>
                <c:pt idx="15">
                  <c:v> 1815</c:v>
                </c:pt>
                <c:pt idx="16">
                  <c:v> 1816</c:v>
                </c:pt>
                <c:pt idx="17">
                  <c:v> 1817</c:v>
                </c:pt>
                <c:pt idx="18">
                  <c:v> 1818</c:v>
                </c:pt>
                <c:pt idx="19">
                  <c:v> 1819</c:v>
                </c:pt>
                <c:pt idx="20">
                  <c:v> 1820</c:v>
                </c:pt>
                <c:pt idx="21">
                  <c:v> 1821</c:v>
                </c:pt>
                <c:pt idx="22">
                  <c:v> 1822</c:v>
                </c:pt>
                <c:pt idx="23">
                  <c:v> 1823</c:v>
                </c:pt>
                <c:pt idx="24">
                  <c:v> 1824</c:v>
                </c:pt>
                <c:pt idx="25">
                  <c:v> 1825</c:v>
                </c:pt>
                <c:pt idx="26">
                  <c:v> 1826</c:v>
                </c:pt>
                <c:pt idx="27">
                  <c:v> 1827</c:v>
                </c:pt>
                <c:pt idx="28">
                  <c:v> 1828</c:v>
                </c:pt>
                <c:pt idx="29">
                  <c:v> 1829</c:v>
                </c:pt>
                <c:pt idx="30">
                  <c:v> 1830</c:v>
                </c:pt>
                <c:pt idx="31">
                  <c:v> 1831</c:v>
                </c:pt>
                <c:pt idx="32">
                  <c:v> 1832</c:v>
                </c:pt>
                <c:pt idx="33">
                  <c:v> 1833</c:v>
                </c:pt>
                <c:pt idx="34">
                  <c:v> 1834</c:v>
                </c:pt>
                <c:pt idx="35">
                  <c:v> 1835</c:v>
                </c:pt>
                <c:pt idx="36">
                  <c:v> 1836</c:v>
                </c:pt>
                <c:pt idx="37">
                  <c:v> 1837</c:v>
                </c:pt>
                <c:pt idx="38">
                  <c:v> 1838</c:v>
                </c:pt>
                <c:pt idx="39">
                  <c:v> 1839</c:v>
                </c:pt>
                <c:pt idx="40">
                  <c:v> 1840</c:v>
                </c:pt>
                <c:pt idx="41">
                  <c:v> 1841</c:v>
                </c:pt>
                <c:pt idx="42">
                  <c:v> 1842</c:v>
                </c:pt>
                <c:pt idx="43">
                  <c:v> 1843</c:v>
                </c:pt>
                <c:pt idx="44">
                  <c:v> 1844</c:v>
                </c:pt>
                <c:pt idx="45">
                  <c:v> 1845</c:v>
                </c:pt>
                <c:pt idx="46">
                  <c:v> 1846</c:v>
                </c:pt>
                <c:pt idx="47">
                  <c:v> 1847</c:v>
                </c:pt>
                <c:pt idx="48">
                  <c:v> 1848</c:v>
                </c:pt>
                <c:pt idx="49">
                  <c:v> 1849</c:v>
                </c:pt>
                <c:pt idx="50">
                  <c:v> 1850</c:v>
                </c:pt>
                <c:pt idx="51">
                  <c:v> 1851</c:v>
                </c:pt>
                <c:pt idx="52">
                  <c:v> 1852</c:v>
                </c:pt>
                <c:pt idx="53">
                  <c:v> 1853</c:v>
                </c:pt>
                <c:pt idx="54">
                  <c:v> 1854</c:v>
                </c:pt>
                <c:pt idx="55">
                  <c:v> 1855</c:v>
                </c:pt>
                <c:pt idx="56">
                  <c:v> 1856</c:v>
                </c:pt>
                <c:pt idx="57">
                  <c:v> 1857</c:v>
                </c:pt>
                <c:pt idx="58">
                  <c:v> 1858</c:v>
                </c:pt>
                <c:pt idx="59">
                  <c:v> 1859</c:v>
                </c:pt>
                <c:pt idx="60">
                  <c:v> 1860</c:v>
                </c:pt>
                <c:pt idx="61">
                  <c:v> 1861</c:v>
                </c:pt>
                <c:pt idx="62">
                  <c:v> 1862</c:v>
                </c:pt>
                <c:pt idx="63">
                  <c:v> 1863</c:v>
                </c:pt>
                <c:pt idx="64">
                  <c:v> 1864</c:v>
                </c:pt>
                <c:pt idx="65">
                  <c:v> 1865</c:v>
                </c:pt>
                <c:pt idx="66">
                  <c:v> 1866</c:v>
                </c:pt>
                <c:pt idx="67">
                  <c:v> 1867</c:v>
                </c:pt>
                <c:pt idx="68">
                  <c:v> 1868</c:v>
                </c:pt>
                <c:pt idx="69">
                  <c:v> 1869</c:v>
                </c:pt>
                <c:pt idx="70">
                  <c:v> 1870</c:v>
                </c:pt>
                <c:pt idx="71">
                  <c:v> 1871</c:v>
                </c:pt>
                <c:pt idx="72">
                  <c:v> 1872</c:v>
                </c:pt>
                <c:pt idx="73">
                  <c:v> 1873</c:v>
                </c:pt>
                <c:pt idx="74">
                  <c:v> 1874</c:v>
                </c:pt>
                <c:pt idx="75">
                  <c:v> 1875</c:v>
                </c:pt>
                <c:pt idx="76">
                  <c:v> 1876</c:v>
                </c:pt>
                <c:pt idx="77">
                  <c:v> 1877</c:v>
                </c:pt>
                <c:pt idx="78">
                  <c:v> 1878</c:v>
                </c:pt>
                <c:pt idx="79">
                  <c:v> 1879</c:v>
                </c:pt>
                <c:pt idx="80">
                  <c:v> 1880</c:v>
                </c:pt>
                <c:pt idx="81">
                  <c:v> 1881</c:v>
                </c:pt>
                <c:pt idx="82">
                  <c:v> 1882</c:v>
                </c:pt>
                <c:pt idx="83">
                  <c:v> 1883</c:v>
                </c:pt>
                <c:pt idx="84">
                  <c:v> 1884</c:v>
                </c:pt>
                <c:pt idx="85">
                  <c:v> 1885</c:v>
                </c:pt>
                <c:pt idx="86">
                  <c:v> 1886</c:v>
                </c:pt>
                <c:pt idx="87">
                  <c:v> 1887</c:v>
                </c:pt>
                <c:pt idx="88">
                  <c:v> 1888</c:v>
                </c:pt>
                <c:pt idx="89">
                  <c:v> 1889</c:v>
                </c:pt>
                <c:pt idx="90">
                  <c:v> 1890</c:v>
                </c:pt>
                <c:pt idx="91">
                  <c:v> 1891</c:v>
                </c:pt>
                <c:pt idx="92">
                  <c:v> 1892</c:v>
                </c:pt>
                <c:pt idx="93">
                  <c:v> 1893</c:v>
                </c:pt>
                <c:pt idx="94">
                  <c:v> 1894</c:v>
                </c:pt>
                <c:pt idx="95">
                  <c:v> 1895</c:v>
                </c:pt>
                <c:pt idx="96">
                  <c:v> 1896</c:v>
                </c:pt>
                <c:pt idx="97">
                  <c:v> 1897</c:v>
                </c:pt>
                <c:pt idx="98">
                  <c:v> 1898</c:v>
                </c:pt>
                <c:pt idx="99">
                  <c:v> 1899</c:v>
                </c:pt>
                <c:pt idx="100">
                  <c:v> 1900</c:v>
                </c:pt>
                <c:pt idx="101">
                  <c:v> 1901</c:v>
                </c:pt>
                <c:pt idx="102">
                  <c:v> 1902</c:v>
                </c:pt>
                <c:pt idx="103">
                  <c:v> 1903</c:v>
                </c:pt>
                <c:pt idx="104">
                  <c:v> 1904</c:v>
                </c:pt>
                <c:pt idx="105">
                  <c:v> 1905</c:v>
                </c:pt>
                <c:pt idx="106">
                  <c:v> 1906</c:v>
                </c:pt>
                <c:pt idx="107">
                  <c:v> 1907</c:v>
                </c:pt>
                <c:pt idx="108">
                  <c:v> 1908</c:v>
                </c:pt>
                <c:pt idx="109">
                  <c:v> 1909</c:v>
                </c:pt>
                <c:pt idx="110">
                  <c:v> 1910</c:v>
                </c:pt>
                <c:pt idx="111">
                  <c:v> 1911</c:v>
                </c:pt>
                <c:pt idx="112">
                  <c:v> 1912</c:v>
                </c:pt>
                <c:pt idx="113">
                  <c:v> 1913</c:v>
                </c:pt>
                <c:pt idx="114">
                  <c:v> 1914</c:v>
                </c:pt>
                <c:pt idx="115">
                  <c:v> 1915</c:v>
                </c:pt>
                <c:pt idx="116">
                  <c:v> 1916</c:v>
                </c:pt>
                <c:pt idx="117">
                  <c:v> 1917</c:v>
                </c:pt>
                <c:pt idx="118">
                  <c:v> 1918</c:v>
                </c:pt>
                <c:pt idx="119">
                  <c:v> 1919</c:v>
                </c:pt>
                <c:pt idx="120">
                  <c:v> 1920</c:v>
                </c:pt>
                <c:pt idx="121">
                  <c:v> 1921</c:v>
                </c:pt>
                <c:pt idx="122">
                  <c:v> 1922</c:v>
                </c:pt>
                <c:pt idx="123">
                  <c:v> 1923</c:v>
                </c:pt>
                <c:pt idx="124">
                  <c:v> 1924</c:v>
                </c:pt>
                <c:pt idx="125">
                  <c:v> 1925</c:v>
                </c:pt>
                <c:pt idx="126">
                  <c:v> 1926</c:v>
                </c:pt>
                <c:pt idx="127">
                  <c:v> 1927</c:v>
                </c:pt>
                <c:pt idx="128">
                  <c:v> 1928</c:v>
                </c:pt>
                <c:pt idx="129">
                  <c:v> 1929</c:v>
                </c:pt>
                <c:pt idx="130">
                  <c:v> 1930</c:v>
                </c:pt>
                <c:pt idx="131">
                  <c:v> 1931</c:v>
                </c:pt>
                <c:pt idx="132">
                  <c:v> 1932</c:v>
                </c:pt>
                <c:pt idx="133">
                  <c:v> 1933</c:v>
                </c:pt>
                <c:pt idx="134">
                  <c:v> 1934</c:v>
                </c:pt>
                <c:pt idx="135">
                  <c:v> 1935</c:v>
                </c:pt>
                <c:pt idx="136">
                  <c:v> 1936</c:v>
                </c:pt>
                <c:pt idx="137">
                  <c:v> 1937</c:v>
                </c:pt>
                <c:pt idx="138">
                  <c:v> 1938</c:v>
                </c:pt>
                <c:pt idx="139">
                  <c:v> 1939</c:v>
                </c:pt>
                <c:pt idx="140">
                  <c:v> 1940</c:v>
                </c:pt>
                <c:pt idx="141">
                  <c:v> 1941</c:v>
                </c:pt>
                <c:pt idx="142">
                  <c:v> 1942</c:v>
                </c:pt>
                <c:pt idx="143">
                  <c:v> 1943</c:v>
                </c:pt>
                <c:pt idx="144">
                  <c:v> 1944</c:v>
                </c:pt>
                <c:pt idx="145">
                  <c:v> 1945</c:v>
                </c:pt>
                <c:pt idx="146">
                  <c:v> 1946</c:v>
                </c:pt>
                <c:pt idx="147">
                  <c:v> 1947</c:v>
                </c:pt>
                <c:pt idx="148">
                  <c:v> 1948</c:v>
                </c:pt>
                <c:pt idx="149">
                  <c:v> 1949</c:v>
                </c:pt>
                <c:pt idx="150">
                  <c:v> 1950</c:v>
                </c:pt>
              </c:strCache>
            </c:strRef>
          </c:cat>
          <c:val>
            <c:numRef>
              <c:f>'Enter Data 1'!$Q$1803:$Q$1953</c:f>
              <c:numCache>
                <c:formatCode>General</c:formatCode>
                <c:ptCount val="151"/>
              </c:numCache>
            </c:numRef>
          </c:val>
          <c:smooth val="0"/>
          <c:extLst>
            <c:ext xmlns:c16="http://schemas.microsoft.com/office/drawing/2014/chart" uri="{C3380CC4-5D6E-409C-BE32-E72D297353CC}">
              <c16:uniqueId val="{00000009-0D8A-B94A-8D0A-C26A85CF6086}"/>
            </c:ext>
          </c:extLst>
        </c:ser>
        <c:ser>
          <c:idx val="9"/>
          <c:order val="9"/>
          <c:spPr>
            <a:ln w="28575" cap="rnd">
              <a:noFill/>
              <a:round/>
            </a:ln>
            <a:effectLst/>
          </c:spPr>
          <c:marker>
            <c:symbol val="circle"/>
            <c:size val="4"/>
            <c:spPr>
              <a:solidFill>
                <a:schemeClr val="accent6">
                  <a:lumMod val="75000"/>
                </a:schemeClr>
              </a:solidFill>
              <a:ln w="3175">
                <a:noFill/>
              </a:ln>
              <a:effectLst/>
            </c:spPr>
          </c:marker>
          <c:cat>
            <c:strRef>
              <c:f>'Enter Data 1'!$B$1803:$C$1953</c:f>
              <c:strCache>
                <c:ptCount val="151"/>
                <c:pt idx="0">
                  <c:v> 1800</c:v>
                </c:pt>
                <c:pt idx="1">
                  <c:v> 1801</c:v>
                </c:pt>
                <c:pt idx="2">
                  <c:v> 1802</c:v>
                </c:pt>
                <c:pt idx="3">
                  <c:v> 1803</c:v>
                </c:pt>
                <c:pt idx="4">
                  <c:v> 1804</c:v>
                </c:pt>
                <c:pt idx="5">
                  <c:v> 1805</c:v>
                </c:pt>
                <c:pt idx="6">
                  <c:v> 1806</c:v>
                </c:pt>
                <c:pt idx="7">
                  <c:v> 1807</c:v>
                </c:pt>
                <c:pt idx="8">
                  <c:v> 1808</c:v>
                </c:pt>
                <c:pt idx="9">
                  <c:v> 1809</c:v>
                </c:pt>
                <c:pt idx="10">
                  <c:v> 1810</c:v>
                </c:pt>
                <c:pt idx="11">
                  <c:v> 1811</c:v>
                </c:pt>
                <c:pt idx="12">
                  <c:v> 1812</c:v>
                </c:pt>
                <c:pt idx="13">
                  <c:v> 1813</c:v>
                </c:pt>
                <c:pt idx="14">
                  <c:v> 1814</c:v>
                </c:pt>
                <c:pt idx="15">
                  <c:v> 1815</c:v>
                </c:pt>
                <c:pt idx="16">
                  <c:v> 1816</c:v>
                </c:pt>
                <c:pt idx="17">
                  <c:v> 1817</c:v>
                </c:pt>
                <c:pt idx="18">
                  <c:v> 1818</c:v>
                </c:pt>
                <c:pt idx="19">
                  <c:v> 1819</c:v>
                </c:pt>
                <c:pt idx="20">
                  <c:v> 1820</c:v>
                </c:pt>
                <c:pt idx="21">
                  <c:v> 1821</c:v>
                </c:pt>
                <c:pt idx="22">
                  <c:v> 1822</c:v>
                </c:pt>
                <c:pt idx="23">
                  <c:v> 1823</c:v>
                </c:pt>
                <c:pt idx="24">
                  <c:v> 1824</c:v>
                </c:pt>
                <c:pt idx="25">
                  <c:v> 1825</c:v>
                </c:pt>
                <c:pt idx="26">
                  <c:v> 1826</c:v>
                </c:pt>
                <c:pt idx="27">
                  <c:v> 1827</c:v>
                </c:pt>
                <c:pt idx="28">
                  <c:v> 1828</c:v>
                </c:pt>
                <c:pt idx="29">
                  <c:v> 1829</c:v>
                </c:pt>
                <c:pt idx="30">
                  <c:v> 1830</c:v>
                </c:pt>
                <c:pt idx="31">
                  <c:v> 1831</c:v>
                </c:pt>
                <c:pt idx="32">
                  <c:v> 1832</c:v>
                </c:pt>
                <c:pt idx="33">
                  <c:v> 1833</c:v>
                </c:pt>
                <c:pt idx="34">
                  <c:v> 1834</c:v>
                </c:pt>
                <c:pt idx="35">
                  <c:v> 1835</c:v>
                </c:pt>
                <c:pt idx="36">
                  <c:v> 1836</c:v>
                </c:pt>
                <c:pt idx="37">
                  <c:v> 1837</c:v>
                </c:pt>
                <c:pt idx="38">
                  <c:v> 1838</c:v>
                </c:pt>
                <c:pt idx="39">
                  <c:v> 1839</c:v>
                </c:pt>
                <c:pt idx="40">
                  <c:v> 1840</c:v>
                </c:pt>
                <c:pt idx="41">
                  <c:v> 1841</c:v>
                </c:pt>
                <c:pt idx="42">
                  <c:v> 1842</c:v>
                </c:pt>
                <c:pt idx="43">
                  <c:v> 1843</c:v>
                </c:pt>
                <c:pt idx="44">
                  <c:v> 1844</c:v>
                </c:pt>
                <c:pt idx="45">
                  <c:v> 1845</c:v>
                </c:pt>
                <c:pt idx="46">
                  <c:v> 1846</c:v>
                </c:pt>
                <c:pt idx="47">
                  <c:v> 1847</c:v>
                </c:pt>
                <c:pt idx="48">
                  <c:v> 1848</c:v>
                </c:pt>
                <c:pt idx="49">
                  <c:v> 1849</c:v>
                </c:pt>
                <c:pt idx="50">
                  <c:v> 1850</c:v>
                </c:pt>
                <c:pt idx="51">
                  <c:v> 1851</c:v>
                </c:pt>
                <c:pt idx="52">
                  <c:v> 1852</c:v>
                </c:pt>
                <c:pt idx="53">
                  <c:v> 1853</c:v>
                </c:pt>
                <c:pt idx="54">
                  <c:v> 1854</c:v>
                </c:pt>
                <c:pt idx="55">
                  <c:v> 1855</c:v>
                </c:pt>
                <c:pt idx="56">
                  <c:v> 1856</c:v>
                </c:pt>
                <c:pt idx="57">
                  <c:v> 1857</c:v>
                </c:pt>
                <c:pt idx="58">
                  <c:v> 1858</c:v>
                </c:pt>
                <c:pt idx="59">
                  <c:v> 1859</c:v>
                </c:pt>
                <c:pt idx="60">
                  <c:v> 1860</c:v>
                </c:pt>
                <c:pt idx="61">
                  <c:v> 1861</c:v>
                </c:pt>
                <c:pt idx="62">
                  <c:v> 1862</c:v>
                </c:pt>
                <c:pt idx="63">
                  <c:v> 1863</c:v>
                </c:pt>
                <c:pt idx="64">
                  <c:v> 1864</c:v>
                </c:pt>
                <c:pt idx="65">
                  <c:v> 1865</c:v>
                </c:pt>
                <c:pt idx="66">
                  <c:v> 1866</c:v>
                </c:pt>
                <c:pt idx="67">
                  <c:v> 1867</c:v>
                </c:pt>
                <c:pt idx="68">
                  <c:v> 1868</c:v>
                </c:pt>
                <c:pt idx="69">
                  <c:v> 1869</c:v>
                </c:pt>
                <c:pt idx="70">
                  <c:v> 1870</c:v>
                </c:pt>
                <c:pt idx="71">
                  <c:v> 1871</c:v>
                </c:pt>
                <c:pt idx="72">
                  <c:v> 1872</c:v>
                </c:pt>
                <c:pt idx="73">
                  <c:v> 1873</c:v>
                </c:pt>
                <c:pt idx="74">
                  <c:v> 1874</c:v>
                </c:pt>
                <c:pt idx="75">
                  <c:v> 1875</c:v>
                </c:pt>
                <c:pt idx="76">
                  <c:v> 1876</c:v>
                </c:pt>
                <c:pt idx="77">
                  <c:v> 1877</c:v>
                </c:pt>
                <c:pt idx="78">
                  <c:v> 1878</c:v>
                </c:pt>
                <c:pt idx="79">
                  <c:v> 1879</c:v>
                </c:pt>
                <c:pt idx="80">
                  <c:v> 1880</c:v>
                </c:pt>
                <c:pt idx="81">
                  <c:v> 1881</c:v>
                </c:pt>
                <c:pt idx="82">
                  <c:v> 1882</c:v>
                </c:pt>
                <c:pt idx="83">
                  <c:v> 1883</c:v>
                </c:pt>
                <c:pt idx="84">
                  <c:v> 1884</c:v>
                </c:pt>
                <c:pt idx="85">
                  <c:v> 1885</c:v>
                </c:pt>
                <c:pt idx="86">
                  <c:v> 1886</c:v>
                </c:pt>
                <c:pt idx="87">
                  <c:v> 1887</c:v>
                </c:pt>
                <c:pt idx="88">
                  <c:v> 1888</c:v>
                </c:pt>
                <c:pt idx="89">
                  <c:v> 1889</c:v>
                </c:pt>
                <c:pt idx="90">
                  <c:v> 1890</c:v>
                </c:pt>
                <c:pt idx="91">
                  <c:v> 1891</c:v>
                </c:pt>
                <c:pt idx="92">
                  <c:v> 1892</c:v>
                </c:pt>
                <c:pt idx="93">
                  <c:v> 1893</c:v>
                </c:pt>
                <c:pt idx="94">
                  <c:v> 1894</c:v>
                </c:pt>
                <c:pt idx="95">
                  <c:v> 1895</c:v>
                </c:pt>
                <c:pt idx="96">
                  <c:v> 1896</c:v>
                </c:pt>
                <c:pt idx="97">
                  <c:v> 1897</c:v>
                </c:pt>
                <c:pt idx="98">
                  <c:v> 1898</c:v>
                </c:pt>
                <c:pt idx="99">
                  <c:v> 1899</c:v>
                </c:pt>
                <c:pt idx="100">
                  <c:v> 1900</c:v>
                </c:pt>
                <c:pt idx="101">
                  <c:v> 1901</c:v>
                </c:pt>
                <c:pt idx="102">
                  <c:v> 1902</c:v>
                </c:pt>
                <c:pt idx="103">
                  <c:v> 1903</c:v>
                </c:pt>
                <c:pt idx="104">
                  <c:v> 1904</c:v>
                </c:pt>
                <c:pt idx="105">
                  <c:v> 1905</c:v>
                </c:pt>
                <c:pt idx="106">
                  <c:v> 1906</c:v>
                </c:pt>
                <c:pt idx="107">
                  <c:v> 1907</c:v>
                </c:pt>
                <c:pt idx="108">
                  <c:v> 1908</c:v>
                </c:pt>
                <c:pt idx="109">
                  <c:v> 1909</c:v>
                </c:pt>
                <c:pt idx="110">
                  <c:v> 1910</c:v>
                </c:pt>
                <c:pt idx="111">
                  <c:v> 1911</c:v>
                </c:pt>
                <c:pt idx="112">
                  <c:v> 1912</c:v>
                </c:pt>
                <c:pt idx="113">
                  <c:v> 1913</c:v>
                </c:pt>
                <c:pt idx="114">
                  <c:v> 1914</c:v>
                </c:pt>
                <c:pt idx="115">
                  <c:v> 1915</c:v>
                </c:pt>
                <c:pt idx="116">
                  <c:v> 1916</c:v>
                </c:pt>
                <c:pt idx="117">
                  <c:v> 1917</c:v>
                </c:pt>
                <c:pt idx="118">
                  <c:v> 1918</c:v>
                </c:pt>
                <c:pt idx="119">
                  <c:v> 1919</c:v>
                </c:pt>
                <c:pt idx="120">
                  <c:v> 1920</c:v>
                </c:pt>
                <c:pt idx="121">
                  <c:v> 1921</c:v>
                </c:pt>
                <c:pt idx="122">
                  <c:v> 1922</c:v>
                </c:pt>
                <c:pt idx="123">
                  <c:v> 1923</c:v>
                </c:pt>
                <c:pt idx="124">
                  <c:v> 1924</c:v>
                </c:pt>
                <c:pt idx="125">
                  <c:v> 1925</c:v>
                </c:pt>
                <c:pt idx="126">
                  <c:v> 1926</c:v>
                </c:pt>
                <c:pt idx="127">
                  <c:v> 1927</c:v>
                </c:pt>
                <c:pt idx="128">
                  <c:v> 1928</c:v>
                </c:pt>
                <c:pt idx="129">
                  <c:v> 1929</c:v>
                </c:pt>
                <c:pt idx="130">
                  <c:v> 1930</c:v>
                </c:pt>
                <c:pt idx="131">
                  <c:v> 1931</c:v>
                </c:pt>
                <c:pt idx="132">
                  <c:v> 1932</c:v>
                </c:pt>
                <c:pt idx="133">
                  <c:v> 1933</c:v>
                </c:pt>
                <c:pt idx="134">
                  <c:v> 1934</c:v>
                </c:pt>
                <c:pt idx="135">
                  <c:v> 1935</c:v>
                </c:pt>
                <c:pt idx="136">
                  <c:v> 1936</c:v>
                </c:pt>
                <c:pt idx="137">
                  <c:v> 1937</c:v>
                </c:pt>
                <c:pt idx="138">
                  <c:v> 1938</c:v>
                </c:pt>
                <c:pt idx="139">
                  <c:v> 1939</c:v>
                </c:pt>
                <c:pt idx="140">
                  <c:v> 1940</c:v>
                </c:pt>
                <c:pt idx="141">
                  <c:v> 1941</c:v>
                </c:pt>
                <c:pt idx="142">
                  <c:v> 1942</c:v>
                </c:pt>
                <c:pt idx="143">
                  <c:v> 1943</c:v>
                </c:pt>
                <c:pt idx="144">
                  <c:v> 1944</c:v>
                </c:pt>
                <c:pt idx="145">
                  <c:v> 1945</c:v>
                </c:pt>
                <c:pt idx="146">
                  <c:v> 1946</c:v>
                </c:pt>
                <c:pt idx="147">
                  <c:v> 1947</c:v>
                </c:pt>
                <c:pt idx="148">
                  <c:v> 1948</c:v>
                </c:pt>
                <c:pt idx="149">
                  <c:v> 1949</c:v>
                </c:pt>
                <c:pt idx="150">
                  <c:v> 1950</c:v>
                </c:pt>
              </c:strCache>
            </c:strRef>
          </c:cat>
          <c:val>
            <c:numRef>
              <c:f>'Enter Data 1'!$R$1803:$R$1953</c:f>
              <c:numCache>
                <c:formatCode>General</c:formatCode>
                <c:ptCount val="151"/>
              </c:numCache>
            </c:numRef>
          </c:val>
          <c:smooth val="0"/>
          <c:extLst>
            <c:ext xmlns:c16="http://schemas.microsoft.com/office/drawing/2014/chart" uri="{C3380CC4-5D6E-409C-BE32-E72D297353CC}">
              <c16:uniqueId val="{0000000A-0D8A-B94A-8D0A-C26A85CF6086}"/>
            </c:ext>
          </c:extLst>
        </c:ser>
        <c:ser>
          <c:idx val="10"/>
          <c:order val="10"/>
          <c:spPr>
            <a:ln w="28575" cap="rnd">
              <a:noFill/>
              <a:round/>
            </a:ln>
            <a:effectLst/>
          </c:spPr>
          <c:marker>
            <c:symbol val="circle"/>
            <c:size val="4"/>
            <c:spPr>
              <a:noFill/>
              <a:ln w="3175">
                <a:solidFill>
                  <a:schemeClr val="accent6">
                    <a:lumMod val="75000"/>
                  </a:schemeClr>
                </a:solidFill>
              </a:ln>
              <a:effectLst/>
            </c:spPr>
          </c:marker>
          <c:cat>
            <c:strRef>
              <c:f>'Enter Data 1'!$B$1803:$C$1953</c:f>
              <c:strCache>
                <c:ptCount val="151"/>
                <c:pt idx="0">
                  <c:v> 1800</c:v>
                </c:pt>
                <c:pt idx="1">
                  <c:v> 1801</c:v>
                </c:pt>
                <c:pt idx="2">
                  <c:v> 1802</c:v>
                </c:pt>
                <c:pt idx="3">
                  <c:v> 1803</c:v>
                </c:pt>
                <c:pt idx="4">
                  <c:v> 1804</c:v>
                </c:pt>
                <c:pt idx="5">
                  <c:v> 1805</c:v>
                </c:pt>
                <c:pt idx="6">
                  <c:v> 1806</c:v>
                </c:pt>
                <c:pt idx="7">
                  <c:v> 1807</c:v>
                </c:pt>
                <c:pt idx="8">
                  <c:v> 1808</c:v>
                </c:pt>
                <c:pt idx="9">
                  <c:v> 1809</c:v>
                </c:pt>
                <c:pt idx="10">
                  <c:v> 1810</c:v>
                </c:pt>
                <c:pt idx="11">
                  <c:v> 1811</c:v>
                </c:pt>
                <c:pt idx="12">
                  <c:v> 1812</c:v>
                </c:pt>
                <c:pt idx="13">
                  <c:v> 1813</c:v>
                </c:pt>
                <c:pt idx="14">
                  <c:v> 1814</c:v>
                </c:pt>
                <c:pt idx="15">
                  <c:v> 1815</c:v>
                </c:pt>
                <c:pt idx="16">
                  <c:v> 1816</c:v>
                </c:pt>
                <c:pt idx="17">
                  <c:v> 1817</c:v>
                </c:pt>
                <c:pt idx="18">
                  <c:v> 1818</c:v>
                </c:pt>
                <c:pt idx="19">
                  <c:v> 1819</c:v>
                </c:pt>
                <c:pt idx="20">
                  <c:v> 1820</c:v>
                </c:pt>
                <c:pt idx="21">
                  <c:v> 1821</c:v>
                </c:pt>
                <c:pt idx="22">
                  <c:v> 1822</c:v>
                </c:pt>
                <c:pt idx="23">
                  <c:v> 1823</c:v>
                </c:pt>
                <c:pt idx="24">
                  <c:v> 1824</c:v>
                </c:pt>
                <c:pt idx="25">
                  <c:v> 1825</c:v>
                </c:pt>
                <c:pt idx="26">
                  <c:v> 1826</c:v>
                </c:pt>
                <c:pt idx="27">
                  <c:v> 1827</c:v>
                </c:pt>
                <c:pt idx="28">
                  <c:v> 1828</c:v>
                </c:pt>
                <c:pt idx="29">
                  <c:v> 1829</c:v>
                </c:pt>
                <c:pt idx="30">
                  <c:v> 1830</c:v>
                </c:pt>
                <c:pt idx="31">
                  <c:v> 1831</c:v>
                </c:pt>
                <c:pt idx="32">
                  <c:v> 1832</c:v>
                </c:pt>
                <c:pt idx="33">
                  <c:v> 1833</c:v>
                </c:pt>
                <c:pt idx="34">
                  <c:v> 1834</c:v>
                </c:pt>
                <c:pt idx="35">
                  <c:v> 1835</c:v>
                </c:pt>
                <c:pt idx="36">
                  <c:v> 1836</c:v>
                </c:pt>
                <c:pt idx="37">
                  <c:v> 1837</c:v>
                </c:pt>
                <c:pt idx="38">
                  <c:v> 1838</c:v>
                </c:pt>
                <c:pt idx="39">
                  <c:v> 1839</c:v>
                </c:pt>
                <c:pt idx="40">
                  <c:v> 1840</c:v>
                </c:pt>
                <c:pt idx="41">
                  <c:v> 1841</c:v>
                </c:pt>
                <c:pt idx="42">
                  <c:v> 1842</c:v>
                </c:pt>
                <c:pt idx="43">
                  <c:v> 1843</c:v>
                </c:pt>
                <c:pt idx="44">
                  <c:v> 1844</c:v>
                </c:pt>
                <c:pt idx="45">
                  <c:v> 1845</c:v>
                </c:pt>
                <c:pt idx="46">
                  <c:v> 1846</c:v>
                </c:pt>
                <c:pt idx="47">
                  <c:v> 1847</c:v>
                </c:pt>
                <c:pt idx="48">
                  <c:v> 1848</c:v>
                </c:pt>
                <c:pt idx="49">
                  <c:v> 1849</c:v>
                </c:pt>
                <c:pt idx="50">
                  <c:v> 1850</c:v>
                </c:pt>
                <c:pt idx="51">
                  <c:v> 1851</c:v>
                </c:pt>
                <c:pt idx="52">
                  <c:v> 1852</c:v>
                </c:pt>
                <c:pt idx="53">
                  <c:v> 1853</c:v>
                </c:pt>
                <c:pt idx="54">
                  <c:v> 1854</c:v>
                </c:pt>
                <c:pt idx="55">
                  <c:v> 1855</c:v>
                </c:pt>
                <c:pt idx="56">
                  <c:v> 1856</c:v>
                </c:pt>
                <c:pt idx="57">
                  <c:v> 1857</c:v>
                </c:pt>
                <c:pt idx="58">
                  <c:v> 1858</c:v>
                </c:pt>
                <c:pt idx="59">
                  <c:v> 1859</c:v>
                </c:pt>
                <c:pt idx="60">
                  <c:v> 1860</c:v>
                </c:pt>
                <c:pt idx="61">
                  <c:v> 1861</c:v>
                </c:pt>
                <c:pt idx="62">
                  <c:v> 1862</c:v>
                </c:pt>
                <c:pt idx="63">
                  <c:v> 1863</c:v>
                </c:pt>
                <c:pt idx="64">
                  <c:v> 1864</c:v>
                </c:pt>
                <c:pt idx="65">
                  <c:v> 1865</c:v>
                </c:pt>
                <c:pt idx="66">
                  <c:v> 1866</c:v>
                </c:pt>
                <c:pt idx="67">
                  <c:v> 1867</c:v>
                </c:pt>
                <c:pt idx="68">
                  <c:v> 1868</c:v>
                </c:pt>
                <c:pt idx="69">
                  <c:v> 1869</c:v>
                </c:pt>
                <c:pt idx="70">
                  <c:v> 1870</c:v>
                </c:pt>
                <c:pt idx="71">
                  <c:v> 1871</c:v>
                </c:pt>
                <c:pt idx="72">
                  <c:v> 1872</c:v>
                </c:pt>
                <c:pt idx="73">
                  <c:v> 1873</c:v>
                </c:pt>
                <c:pt idx="74">
                  <c:v> 1874</c:v>
                </c:pt>
                <c:pt idx="75">
                  <c:v> 1875</c:v>
                </c:pt>
                <c:pt idx="76">
                  <c:v> 1876</c:v>
                </c:pt>
                <c:pt idx="77">
                  <c:v> 1877</c:v>
                </c:pt>
                <c:pt idx="78">
                  <c:v> 1878</c:v>
                </c:pt>
                <c:pt idx="79">
                  <c:v> 1879</c:v>
                </c:pt>
                <c:pt idx="80">
                  <c:v> 1880</c:v>
                </c:pt>
                <c:pt idx="81">
                  <c:v> 1881</c:v>
                </c:pt>
                <c:pt idx="82">
                  <c:v> 1882</c:v>
                </c:pt>
                <c:pt idx="83">
                  <c:v> 1883</c:v>
                </c:pt>
                <c:pt idx="84">
                  <c:v> 1884</c:v>
                </c:pt>
                <c:pt idx="85">
                  <c:v> 1885</c:v>
                </c:pt>
                <c:pt idx="86">
                  <c:v> 1886</c:v>
                </c:pt>
                <c:pt idx="87">
                  <c:v> 1887</c:v>
                </c:pt>
                <c:pt idx="88">
                  <c:v> 1888</c:v>
                </c:pt>
                <c:pt idx="89">
                  <c:v> 1889</c:v>
                </c:pt>
                <c:pt idx="90">
                  <c:v> 1890</c:v>
                </c:pt>
                <c:pt idx="91">
                  <c:v> 1891</c:v>
                </c:pt>
                <c:pt idx="92">
                  <c:v> 1892</c:v>
                </c:pt>
                <c:pt idx="93">
                  <c:v> 1893</c:v>
                </c:pt>
                <c:pt idx="94">
                  <c:v> 1894</c:v>
                </c:pt>
                <c:pt idx="95">
                  <c:v> 1895</c:v>
                </c:pt>
                <c:pt idx="96">
                  <c:v> 1896</c:v>
                </c:pt>
                <c:pt idx="97">
                  <c:v> 1897</c:v>
                </c:pt>
                <c:pt idx="98">
                  <c:v> 1898</c:v>
                </c:pt>
                <c:pt idx="99">
                  <c:v> 1899</c:v>
                </c:pt>
                <c:pt idx="100">
                  <c:v> 1900</c:v>
                </c:pt>
                <c:pt idx="101">
                  <c:v> 1901</c:v>
                </c:pt>
                <c:pt idx="102">
                  <c:v> 1902</c:v>
                </c:pt>
                <c:pt idx="103">
                  <c:v> 1903</c:v>
                </c:pt>
                <c:pt idx="104">
                  <c:v> 1904</c:v>
                </c:pt>
                <c:pt idx="105">
                  <c:v> 1905</c:v>
                </c:pt>
                <c:pt idx="106">
                  <c:v> 1906</c:v>
                </c:pt>
                <c:pt idx="107">
                  <c:v> 1907</c:v>
                </c:pt>
                <c:pt idx="108">
                  <c:v> 1908</c:v>
                </c:pt>
                <c:pt idx="109">
                  <c:v> 1909</c:v>
                </c:pt>
                <c:pt idx="110">
                  <c:v> 1910</c:v>
                </c:pt>
                <c:pt idx="111">
                  <c:v> 1911</c:v>
                </c:pt>
                <c:pt idx="112">
                  <c:v> 1912</c:v>
                </c:pt>
                <c:pt idx="113">
                  <c:v> 1913</c:v>
                </c:pt>
                <c:pt idx="114">
                  <c:v> 1914</c:v>
                </c:pt>
                <c:pt idx="115">
                  <c:v> 1915</c:v>
                </c:pt>
                <c:pt idx="116">
                  <c:v> 1916</c:v>
                </c:pt>
                <c:pt idx="117">
                  <c:v> 1917</c:v>
                </c:pt>
                <c:pt idx="118">
                  <c:v> 1918</c:v>
                </c:pt>
                <c:pt idx="119">
                  <c:v> 1919</c:v>
                </c:pt>
                <c:pt idx="120">
                  <c:v> 1920</c:v>
                </c:pt>
                <c:pt idx="121">
                  <c:v> 1921</c:v>
                </c:pt>
                <c:pt idx="122">
                  <c:v> 1922</c:v>
                </c:pt>
                <c:pt idx="123">
                  <c:v> 1923</c:v>
                </c:pt>
                <c:pt idx="124">
                  <c:v> 1924</c:v>
                </c:pt>
                <c:pt idx="125">
                  <c:v> 1925</c:v>
                </c:pt>
                <c:pt idx="126">
                  <c:v> 1926</c:v>
                </c:pt>
                <c:pt idx="127">
                  <c:v> 1927</c:v>
                </c:pt>
                <c:pt idx="128">
                  <c:v> 1928</c:v>
                </c:pt>
                <c:pt idx="129">
                  <c:v> 1929</c:v>
                </c:pt>
                <c:pt idx="130">
                  <c:v> 1930</c:v>
                </c:pt>
                <c:pt idx="131">
                  <c:v> 1931</c:v>
                </c:pt>
                <c:pt idx="132">
                  <c:v> 1932</c:v>
                </c:pt>
                <c:pt idx="133">
                  <c:v> 1933</c:v>
                </c:pt>
                <c:pt idx="134">
                  <c:v> 1934</c:v>
                </c:pt>
                <c:pt idx="135">
                  <c:v> 1935</c:v>
                </c:pt>
                <c:pt idx="136">
                  <c:v> 1936</c:v>
                </c:pt>
                <c:pt idx="137">
                  <c:v> 1937</c:v>
                </c:pt>
                <c:pt idx="138">
                  <c:v> 1938</c:v>
                </c:pt>
                <c:pt idx="139">
                  <c:v> 1939</c:v>
                </c:pt>
                <c:pt idx="140">
                  <c:v> 1940</c:v>
                </c:pt>
                <c:pt idx="141">
                  <c:v> 1941</c:v>
                </c:pt>
                <c:pt idx="142">
                  <c:v> 1942</c:v>
                </c:pt>
                <c:pt idx="143">
                  <c:v> 1943</c:v>
                </c:pt>
                <c:pt idx="144">
                  <c:v> 1944</c:v>
                </c:pt>
                <c:pt idx="145">
                  <c:v> 1945</c:v>
                </c:pt>
                <c:pt idx="146">
                  <c:v> 1946</c:v>
                </c:pt>
                <c:pt idx="147">
                  <c:v> 1947</c:v>
                </c:pt>
                <c:pt idx="148">
                  <c:v> 1948</c:v>
                </c:pt>
                <c:pt idx="149">
                  <c:v> 1949</c:v>
                </c:pt>
                <c:pt idx="150">
                  <c:v> 1950</c:v>
                </c:pt>
              </c:strCache>
            </c:strRef>
          </c:cat>
          <c:val>
            <c:numRef>
              <c:f>'Enter Data 1'!$S$1803:$S$1953</c:f>
              <c:numCache>
                <c:formatCode>General</c:formatCode>
                <c:ptCount val="151"/>
              </c:numCache>
            </c:numRef>
          </c:val>
          <c:smooth val="0"/>
          <c:extLst>
            <c:ext xmlns:c16="http://schemas.microsoft.com/office/drawing/2014/chart" uri="{C3380CC4-5D6E-409C-BE32-E72D297353CC}">
              <c16:uniqueId val="{0000000B-0D8A-B94A-8D0A-C26A85CF6086}"/>
            </c:ext>
          </c:extLst>
        </c:ser>
        <c:ser>
          <c:idx val="11"/>
          <c:order val="11"/>
          <c:spPr>
            <a:ln w="28575" cap="rnd">
              <a:noFill/>
              <a:round/>
            </a:ln>
            <a:effectLst/>
          </c:spPr>
          <c:marker>
            <c:symbol val="circle"/>
            <c:size val="4"/>
            <c:spPr>
              <a:solidFill>
                <a:schemeClr val="accent6">
                  <a:lumMod val="75000"/>
                </a:schemeClr>
              </a:solidFill>
              <a:ln w="3175">
                <a:solidFill>
                  <a:schemeClr val="accent6">
                    <a:lumMod val="75000"/>
                  </a:schemeClr>
                </a:solidFill>
              </a:ln>
              <a:effectLst/>
            </c:spPr>
          </c:marker>
          <c:cat>
            <c:strRef>
              <c:f>'Enter Data 1'!$B$1803:$C$1953</c:f>
              <c:strCache>
                <c:ptCount val="151"/>
                <c:pt idx="0">
                  <c:v> 1800</c:v>
                </c:pt>
                <c:pt idx="1">
                  <c:v> 1801</c:v>
                </c:pt>
                <c:pt idx="2">
                  <c:v> 1802</c:v>
                </c:pt>
                <c:pt idx="3">
                  <c:v> 1803</c:v>
                </c:pt>
                <c:pt idx="4">
                  <c:v> 1804</c:v>
                </c:pt>
                <c:pt idx="5">
                  <c:v> 1805</c:v>
                </c:pt>
                <c:pt idx="6">
                  <c:v> 1806</c:v>
                </c:pt>
                <c:pt idx="7">
                  <c:v> 1807</c:v>
                </c:pt>
                <c:pt idx="8">
                  <c:v> 1808</c:v>
                </c:pt>
                <c:pt idx="9">
                  <c:v> 1809</c:v>
                </c:pt>
                <c:pt idx="10">
                  <c:v> 1810</c:v>
                </c:pt>
                <c:pt idx="11">
                  <c:v> 1811</c:v>
                </c:pt>
                <c:pt idx="12">
                  <c:v> 1812</c:v>
                </c:pt>
                <c:pt idx="13">
                  <c:v> 1813</c:v>
                </c:pt>
                <c:pt idx="14">
                  <c:v> 1814</c:v>
                </c:pt>
                <c:pt idx="15">
                  <c:v> 1815</c:v>
                </c:pt>
                <c:pt idx="16">
                  <c:v> 1816</c:v>
                </c:pt>
                <c:pt idx="17">
                  <c:v> 1817</c:v>
                </c:pt>
                <c:pt idx="18">
                  <c:v> 1818</c:v>
                </c:pt>
                <c:pt idx="19">
                  <c:v> 1819</c:v>
                </c:pt>
                <c:pt idx="20">
                  <c:v> 1820</c:v>
                </c:pt>
                <c:pt idx="21">
                  <c:v> 1821</c:v>
                </c:pt>
                <c:pt idx="22">
                  <c:v> 1822</c:v>
                </c:pt>
                <c:pt idx="23">
                  <c:v> 1823</c:v>
                </c:pt>
                <c:pt idx="24">
                  <c:v> 1824</c:v>
                </c:pt>
                <c:pt idx="25">
                  <c:v> 1825</c:v>
                </c:pt>
                <c:pt idx="26">
                  <c:v> 1826</c:v>
                </c:pt>
                <c:pt idx="27">
                  <c:v> 1827</c:v>
                </c:pt>
                <c:pt idx="28">
                  <c:v> 1828</c:v>
                </c:pt>
                <c:pt idx="29">
                  <c:v> 1829</c:v>
                </c:pt>
                <c:pt idx="30">
                  <c:v> 1830</c:v>
                </c:pt>
                <c:pt idx="31">
                  <c:v> 1831</c:v>
                </c:pt>
                <c:pt idx="32">
                  <c:v> 1832</c:v>
                </c:pt>
                <c:pt idx="33">
                  <c:v> 1833</c:v>
                </c:pt>
                <c:pt idx="34">
                  <c:v> 1834</c:v>
                </c:pt>
                <c:pt idx="35">
                  <c:v> 1835</c:v>
                </c:pt>
                <c:pt idx="36">
                  <c:v> 1836</c:v>
                </c:pt>
                <c:pt idx="37">
                  <c:v> 1837</c:v>
                </c:pt>
                <c:pt idx="38">
                  <c:v> 1838</c:v>
                </c:pt>
                <c:pt idx="39">
                  <c:v> 1839</c:v>
                </c:pt>
                <c:pt idx="40">
                  <c:v> 1840</c:v>
                </c:pt>
                <c:pt idx="41">
                  <c:v> 1841</c:v>
                </c:pt>
                <c:pt idx="42">
                  <c:v> 1842</c:v>
                </c:pt>
                <c:pt idx="43">
                  <c:v> 1843</c:v>
                </c:pt>
                <c:pt idx="44">
                  <c:v> 1844</c:v>
                </c:pt>
                <c:pt idx="45">
                  <c:v> 1845</c:v>
                </c:pt>
                <c:pt idx="46">
                  <c:v> 1846</c:v>
                </c:pt>
                <c:pt idx="47">
                  <c:v> 1847</c:v>
                </c:pt>
                <c:pt idx="48">
                  <c:v> 1848</c:v>
                </c:pt>
                <c:pt idx="49">
                  <c:v> 1849</c:v>
                </c:pt>
                <c:pt idx="50">
                  <c:v> 1850</c:v>
                </c:pt>
                <c:pt idx="51">
                  <c:v> 1851</c:v>
                </c:pt>
                <c:pt idx="52">
                  <c:v> 1852</c:v>
                </c:pt>
                <c:pt idx="53">
                  <c:v> 1853</c:v>
                </c:pt>
                <c:pt idx="54">
                  <c:v> 1854</c:v>
                </c:pt>
                <c:pt idx="55">
                  <c:v> 1855</c:v>
                </c:pt>
                <c:pt idx="56">
                  <c:v> 1856</c:v>
                </c:pt>
                <c:pt idx="57">
                  <c:v> 1857</c:v>
                </c:pt>
                <c:pt idx="58">
                  <c:v> 1858</c:v>
                </c:pt>
                <c:pt idx="59">
                  <c:v> 1859</c:v>
                </c:pt>
                <c:pt idx="60">
                  <c:v> 1860</c:v>
                </c:pt>
                <c:pt idx="61">
                  <c:v> 1861</c:v>
                </c:pt>
                <c:pt idx="62">
                  <c:v> 1862</c:v>
                </c:pt>
                <c:pt idx="63">
                  <c:v> 1863</c:v>
                </c:pt>
                <c:pt idx="64">
                  <c:v> 1864</c:v>
                </c:pt>
                <c:pt idx="65">
                  <c:v> 1865</c:v>
                </c:pt>
                <c:pt idx="66">
                  <c:v> 1866</c:v>
                </c:pt>
                <c:pt idx="67">
                  <c:v> 1867</c:v>
                </c:pt>
                <c:pt idx="68">
                  <c:v> 1868</c:v>
                </c:pt>
                <c:pt idx="69">
                  <c:v> 1869</c:v>
                </c:pt>
                <c:pt idx="70">
                  <c:v> 1870</c:v>
                </c:pt>
                <c:pt idx="71">
                  <c:v> 1871</c:v>
                </c:pt>
                <c:pt idx="72">
                  <c:v> 1872</c:v>
                </c:pt>
                <c:pt idx="73">
                  <c:v> 1873</c:v>
                </c:pt>
                <c:pt idx="74">
                  <c:v> 1874</c:v>
                </c:pt>
                <c:pt idx="75">
                  <c:v> 1875</c:v>
                </c:pt>
                <c:pt idx="76">
                  <c:v> 1876</c:v>
                </c:pt>
                <c:pt idx="77">
                  <c:v> 1877</c:v>
                </c:pt>
                <c:pt idx="78">
                  <c:v> 1878</c:v>
                </c:pt>
                <c:pt idx="79">
                  <c:v> 1879</c:v>
                </c:pt>
                <c:pt idx="80">
                  <c:v> 1880</c:v>
                </c:pt>
                <c:pt idx="81">
                  <c:v> 1881</c:v>
                </c:pt>
                <c:pt idx="82">
                  <c:v> 1882</c:v>
                </c:pt>
                <c:pt idx="83">
                  <c:v> 1883</c:v>
                </c:pt>
                <c:pt idx="84">
                  <c:v> 1884</c:v>
                </c:pt>
                <c:pt idx="85">
                  <c:v> 1885</c:v>
                </c:pt>
                <c:pt idx="86">
                  <c:v> 1886</c:v>
                </c:pt>
                <c:pt idx="87">
                  <c:v> 1887</c:v>
                </c:pt>
                <c:pt idx="88">
                  <c:v> 1888</c:v>
                </c:pt>
                <c:pt idx="89">
                  <c:v> 1889</c:v>
                </c:pt>
                <c:pt idx="90">
                  <c:v> 1890</c:v>
                </c:pt>
                <c:pt idx="91">
                  <c:v> 1891</c:v>
                </c:pt>
                <c:pt idx="92">
                  <c:v> 1892</c:v>
                </c:pt>
                <c:pt idx="93">
                  <c:v> 1893</c:v>
                </c:pt>
                <c:pt idx="94">
                  <c:v> 1894</c:v>
                </c:pt>
                <c:pt idx="95">
                  <c:v> 1895</c:v>
                </c:pt>
                <c:pt idx="96">
                  <c:v> 1896</c:v>
                </c:pt>
                <c:pt idx="97">
                  <c:v> 1897</c:v>
                </c:pt>
                <c:pt idx="98">
                  <c:v> 1898</c:v>
                </c:pt>
                <c:pt idx="99">
                  <c:v> 1899</c:v>
                </c:pt>
                <c:pt idx="100">
                  <c:v> 1900</c:v>
                </c:pt>
                <c:pt idx="101">
                  <c:v> 1901</c:v>
                </c:pt>
                <c:pt idx="102">
                  <c:v> 1902</c:v>
                </c:pt>
                <c:pt idx="103">
                  <c:v> 1903</c:v>
                </c:pt>
                <c:pt idx="104">
                  <c:v> 1904</c:v>
                </c:pt>
                <c:pt idx="105">
                  <c:v> 1905</c:v>
                </c:pt>
                <c:pt idx="106">
                  <c:v> 1906</c:v>
                </c:pt>
                <c:pt idx="107">
                  <c:v> 1907</c:v>
                </c:pt>
                <c:pt idx="108">
                  <c:v> 1908</c:v>
                </c:pt>
                <c:pt idx="109">
                  <c:v> 1909</c:v>
                </c:pt>
                <c:pt idx="110">
                  <c:v> 1910</c:v>
                </c:pt>
                <c:pt idx="111">
                  <c:v> 1911</c:v>
                </c:pt>
                <c:pt idx="112">
                  <c:v> 1912</c:v>
                </c:pt>
                <c:pt idx="113">
                  <c:v> 1913</c:v>
                </c:pt>
                <c:pt idx="114">
                  <c:v> 1914</c:v>
                </c:pt>
                <c:pt idx="115">
                  <c:v> 1915</c:v>
                </c:pt>
                <c:pt idx="116">
                  <c:v> 1916</c:v>
                </c:pt>
                <c:pt idx="117">
                  <c:v> 1917</c:v>
                </c:pt>
                <c:pt idx="118">
                  <c:v> 1918</c:v>
                </c:pt>
                <c:pt idx="119">
                  <c:v> 1919</c:v>
                </c:pt>
                <c:pt idx="120">
                  <c:v> 1920</c:v>
                </c:pt>
                <c:pt idx="121">
                  <c:v> 1921</c:v>
                </c:pt>
                <c:pt idx="122">
                  <c:v> 1922</c:v>
                </c:pt>
                <c:pt idx="123">
                  <c:v> 1923</c:v>
                </c:pt>
                <c:pt idx="124">
                  <c:v> 1924</c:v>
                </c:pt>
                <c:pt idx="125">
                  <c:v> 1925</c:v>
                </c:pt>
                <c:pt idx="126">
                  <c:v> 1926</c:v>
                </c:pt>
                <c:pt idx="127">
                  <c:v> 1927</c:v>
                </c:pt>
                <c:pt idx="128">
                  <c:v> 1928</c:v>
                </c:pt>
                <c:pt idx="129">
                  <c:v> 1929</c:v>
                </c:pt>
                <c:pt idx="130">
                  <c:v> 1930</c:v>
                </c:pt>
                <c:pt idx="131">
                  <c:v> 1931</c:v>
                </c:pt>
                <c:pt idx="132">
                  <c:v> 1932</c:v>
                </c:pt>
                <c:pt idx="133">
                  <c:v> 1933</c:v>
                </c:pt>
                <c:pt idx="134">
                  <c:v> 1934</c:v>
                </c:pt>
                <c:pt idx="135">
                  <c:v> 1935</c:v>
                </c:pt>
                <c:pt idx="136">
                  <c:v> 1936</c:v>
                </c:pt>
                <c:pt idx="137">
                  <c:v> 1937</c:v>
                </c:pt>
                <c:pt idx="138">
                  <c:v> 1938</c:v>
                </c:pt>
                <c:pt idx="139">
                  <c:v> 1939</c:v>
                </c:pt>
                <c:pt idx="140">
                  <c:v> 1940</c:v>
                </c:pt>
                <c:pt idx="141">
                  <c:v> 1941</c:v>
                </c:pt>
                <c:pt idx="142">
                  <c:v> 1942</c:v>
                </c:pt>
                <c:pt idx="143">
                  <c:v> 1943</c:v>
                </c:pt>
                <c:pt idx="144">
                  <c:v> 1944</c:v>
                </c:pt>
                <c:pt idx="145">
                  <c:v> 1945</c:v>
                </c:pt>
                <c:pt idx="146">
                  <c:v> 1946</c:v>
                </c:pt>
                <c:pt idx="147">
                  <c:v> 1947</c:v>
                </c:pt>
                <c:pt idx="148">
                  <c:v> 1948</c:v>
                </c:pt>
                <c:pt idx="149">
                  <c:v> 1949</c:v>
                </c:pt>
                <c:pt idx="150">
                  <c:v> 1950</c:v>
                </c:pt>
              </c:strCache>
            </c:strRef>
          </c:cat>
          <c:val>
            <c:numRef>
              <c:f>'Enter Data 1'!$T$1803:$T$1953</c:f>
              <c:numCache>
                <c:formatCode>General</c:formatCode>
                <c:ptCount val="151"/>
              </c:numCache>
            </c:numRef>
          </c:val>
          <c:smooth val="0"/>
          <c:extLst>
            <c:ext xmlns:c16="http://schemas.microsoft.com/office/drawing/2014/chart" uri="{C3380CC4-5D6E-409C-BE32-E72D297353CC}">
              <c16:uniqueId val="{0000000C-0D8A-B94A-8D0A-C26A85CF6086}"/>
            </c:ext>
          </c:extLst>
        </c:ser>
        <c:ser>
          <c:idx val="12"/>
          <c:order val="12"/>
          <c:spPr>
            <a:ln w="28575" cap="rnd">
              <a:noFill/>
              <a:round/>
            </a:ln>
            <a:effectLst/>
          </c:spPr>
          <c:marker>
            <c:symbol val="circle"/>
            <c:size val="4"/>
            <c:spPr>
              <a:noFill/>
              <a:ln w="3175">
                <a:solidFill>
                  <a:schemeClr val="accent6">
                    <a:lumMod val="75000"/>
                  </a:schemeClr>
                </a:solidFill>
              </a:ln>
              <a:effectLst/>
            </c:spPr>
          </c:marker>
          <c:cat>
            <c:strRef>
              <c:f>'Enter Data 1'!$B$1803:$C$1953</c:f>
              <c:strCache>
                <c:ptCount val="151"/>
                <c:pt idx="0">
                  <c:v> 1800</c:v>
                </c:pt>
                <c:pt idx="1">
                  <c:v> 1801</c:v>
                </c:pt>
                <c:pt idx="2">
                  <c:v> 1802</c:v>
                </c:pt>
                <c:pt idx="3">
                  <c:v> 1803</c:v>
                </c:pt>
                <c:pt idx="4">
                  <c:v> 1804</c:v>
                </c:pt>
                <c:pt idx="5">
                  <c:v> 1805</c:v>
                </c:pt>
                <c:pt idx="6">
                  <c:v> 1806</c:v>
                </c:pt>
                <c:pt idx="7">
                  <c:v> 1807</c:v>
                </c:pt>
                <c:pt idx="8">
                  <c:v> 1808</c:v>
                </c:pt>
                <c:pt idx="9">
                  <c:v> 1809</c:v>
                </c:pt>
                <c:pt idx="10">
                  <c:v> 1810</c:v>
                </c:pt>
                <c:pt idx="11">
                  <c:v> 1811</c:v>
                </c:pt>
                <c:pt idx="12">
                  <c:v> 1812</c:v>
                </c:pt>
                <c:pt idx="13">
                  <c:v> 1813</c:v>
                </c:pt>
                <c:pt idx="14">
                  <c:v> 1814</c:v>
                </c:pt>
                <c:pt idx="15">
                  <c:v> 1815</c:v>
                </c:pt>
                <c:pt idx="16">
                  <c:v> 1816</c:v>
                </c:pt>
                <c:pt idx="17">
                  <c:v> 1817</c:v>
                </c:pt>
                <c:pt idx="18">
                  <c:v> 1818</c:v>
                </c:pt>
                <c:pt idx="19">
                  <c:v> 1819</c:v>
                </c:pt>
                <c:pt idx="20">
                  <c:v> 1820</c:v>
                </c:pt>
                <c:pt idx="21">
                  <c:v> 1821</c:v>
                </c:pt>
                <c:pt idx="22">
                  <c:v> 1822</c:v>
                </c:pt>
                <c:pt idx="23">
                  <c:v> 1823</c:v>
                </c:pt>
                <c:pt idx="24">
                  <c:v> 1824</c:v>
                </c:pt>
                <c:pt idx="25">
                  <c:v> 1825</c:v>
                </c:pt>
                <c:pt idx="26">
                  <c:v> 1826</c:v>
                </c:pt>
                <c:pt idx="27">
                  <c:v> 1827</c:v>
                </c:pt>
                <c:pt idx="28">
                  <c:v> 1828</c:v>
                </c:pt>
                <c:pt idx="29">
                  <c:v> 1829</c:v>
                </c:pt>
                <c:pt idx="30">
                  <c:v> 1830</c:v>
                </c:pt>
                <c:pt idx="31">
                  <c:v> 1831</c:v>
                </c:pt>
                <c:pt idx="32">
                  <c:v> 1832</c:v>
                </c:pt>
                <c:pt idx="33">
                  <c:v> 1833</c:v>
                </c:pt>
                <c:pt idx="34">
                  <c:v> 1834</c:v>
                </c:pt>
                <c:pt idx="35">
                  <c:v> 1835</c:v>
                </c:pt>
                <c:pt idx="36">
                  <c:v> 1836</c:v>
                </c:pt>
                <c:pt idx="37">
                  <c:v> 1837</c:v>
                </c:pt>
                <c:pt idx="38">
                  <c:v> 1838</c:v>
                </c:pt>
                <c:pt idx="39">
                  <c:v> 1839</c:v>
                </c:pt>
                <c:pt idx="40">
                  <c:v> 1840</c:v>
                </c:pt>
                <c:pt idx="41">
                  <c:v> 1841</c:v>
                </c:pt>
                <c:pt idx="42">
                  <c:v> 1842</c:v>
                </c:pt>
                <c:pt idx="43">
                  <c:v> 1843</c:v>
                </c:pt>
                <c:pt idx="44">
                  <c:v> 1844</c:v>
                </c:pt>
                <c:pt idx="45">
                  <c:v> 1845</c:v>
                </c:pt>
                <c:pt idx="46">
                  <c:v> 1846</c:v>
                </c:pt>
                <c:pt idx="47">
                  <c:v> 1847</c:v>
                </c:pt>
                <c:pt idx="48">
                  <c:v> 1848</c:v>
                </c:pt>
                <c:pt idx="49">
                  <c:v> 1849</c:v>
                </c:pt>
                <c:pt idx="50">
                  <c:v> 1850</c:v>
                </c:pt>
                <c:pt idx="51">
                  <c:v> 1851</c:v>
                </c:pt>
                <c:pt idx="52">
                  <c:v> 1852</c:v>
                </c:pt>
                <c:pt idx="53">
                  <c:v> 1853</c:v>
                </c:pt>
                <c:pt idx="54">
                  <c:v> 1854</c:v>
                </c:pt>
                <c:pt idx="55">
                  <c:v> 1855</c:v>
                </c:pt>
                <c:pt idx="56">
                  <c:v> 1856</c:v>
                </c:pt>
                <c:pt idx="57">
                  <c:v> 1857</c:v>
                </c:pt>
                <c:pt idx="58">
                  <c:v> 1858</c:v>
                </c:pt>
                <c:pt idx="59">
                  <c:v> 1859</c:v>
                </c:pt>
                <c:pt idx="60">
                  <c:v> 1860</c:v>
                </c:pt>
                <c:pt idx="61">
                  <c:v> 1861</c:v>
                </c:pt>
                <c:pt idx="62">
                  <c:v> 1862</c:v>
                </c:pt>
                <c:pt idx="63">
                  <c:v> 1863</c:v>
                </c:pt>
                <c:pt idx="64">
                  <c:v> 1864</c:v>
                </c:pt>
                <c:pt idx="65">
                  <c:v> 1865</c:v>
                </c:pt>
                <c:pt idx="66">
                  <c:v> 1866</c:v>
                </c:pt>
                <c:pt idx="67">
                  <c:v> 1867</c:v>
                </c:pt>
                <c:pt idx="68">
                  <c:v> 1868</c:v>
                </c:pt>
                <c:pt idx="69">
                  <c:v> 1869</c:v>
                </c:pt>
                <c:pt idx="70">
                  <c:v> 1870</c:v>
                </c:pt>
                <c:pt idx="71">
                  <c:v> 1871</c:v>
                </c:pt>
                <c:pt idx="72">
                  <c:v> 1872</c:v>
                </c:pt>
                <c:pt idx="73">
                  <c:v> 1873</c:v>
                </c:pt>
                <c:pt idx="74">
                  <c:v> 1874</c:v>
                </c:pt>
                <c:pt idx="75">
                  <c:v> 1875</c:v>
                </c:pt>
                <c:pt idx="76">
                  <c:v> 1876</c:v>
                </c:pt>
                <c:pt idx="77">
                  <c:v> 1877</c:v>
                </c:pt>
                <c:pt idx="78">
                  <c:v> 1878</c:v>
                </c:pt>
                <c:pt idx="79">
                  <c:v> 1879</c:v>
                </c:pt>
                <c:pt idx="80">
                  <c:v> 1880</c:v>
                </c:pt>
                <c:pt idx="81">
                  <c:v> 1881</c:v>
                </c:pt>
                <c:pt idx="82">
                  <c:v> 1882</c:v>
                </c:pt>
                <c:pt idx="83">
                  <c:v> 1883</c:v>
                </c:pt>
                <c:pt idx="84">
                  <c:v> 1884</c:v>
                </c:pt>
                <c:pt idx="85">
                  <c:v> 1885</c:v>
                </c:pt>
                <c:pt idx="86">
                  <c:v> 1886</c:v>
                </c:pt>
                <c:pt idx="87">
                  <c:v> 1887</c:v>
                </c:pt>
                <c:pt idx="88">
                  <c:v> 1888</c:v>
                </c:pt>
                <c:pt idx="89">
                  <c:v> 1889</c:v>
                </c:pt>
                <c:pt idx="90">
                  <c:v> 1890</c:v>
                </c:pt>
                <c:pt idx="91">
                  <c:v> 1891</c:v>
                </c:pt>
                <c:pt idx="92">
                  <c:v> 1892</c:v>
                </c:pt>
                <c:pt idx="93">
                  <c:v> 1893</c:v>
                </c:pt>
                <c:pt idx="94">
                  <c:v> 1894</c:v>
                </c:pt>
                <c:pt idx="95">
                  <c:v> 1895</c:v>
                </c:pt>
                <c:pt idx="96">
                  <c:v> 1896</c:v>
                </c:pt>
                <c:pt idx="97">
                  <c:v> 1897</c:v>
                </c:pt>
                <c:pt idx="98">
                  <c:v> 1898</c:v>
                </c:pt>
                <c:pt idx="99">
                  <c:v> 1899</c:v>
                </c:pt>
                <c:pt idx="100">
                  <c:v> 1900</c:v>
                </c:pt>
                <c:pt idx="101">
                  <c:v> 1901</c:v>
                </c:pt>
                <c:pt idx="102">
                  <c:v> 1902</c:v>
                </c:pt>
                <c:pt idx="103">
                  <c:v> 1903</c:v>
                </c:pt>
                <c:pt idx="104">
                  <c:v> 1904</c:v>
                </c:pt>
                <c:pt idx="105">
                  <c:v> 1905</c:v>
                </c:pt>
                <c:pt idx="106">
                  <c:v> 1906</c:v>
                </c:pt>
                <c:pt idx="107">
                  <c:v> 1907</c:v>
                </c:pt>
                <c:pt idx="108">
                  <c:v> 1908</c:v>
                </c:pt>
                <c:pt idx="109">
                  <c:v> 1909</c:v>
                </c:pt>
                <c:pt idx="110">
                  <c:v> 1910</c:v>
                </c:pt>
                <c:pt idx="111">
                  <c:v> 1911</c:v>
                </c:pt>
                <c:pt idx="112">
                  <c:v> 1912</c:v>
                </c:pt>
                <c:pt idx="113">
                  <c:v> 1913</c:v>
                </c:pt>
                <c:pt idx="114">
                  <c:v> 1914</c:v>
                </c:pt>
                <c:pt idx="115">
                  <c:v> 1915</c:v>
                </c:pt>
                <c:pt idx="116">
                  <c:v> 1916</c:v>
                </c:pt>
                <c:pt idx="117">
                  <c:v> 1917</c:v>
                </c:pt>
                <c:pt idx="118">
                  <c:v> 1918</c:v>
                </c:pt>
                <c:pt idx="119">
                  <c:v> 1919</c:v>
                </c:pt>
                <c:pt idx="120">
                  <c:v> 1920</c:v>
                </c:pt>
                <c:pt idx="121">
                  <c:v> 1921</c:v>
                </c:pt>
                <c:pt idx="122">
                  <c:v> 1922</c:v>
                </c:pt>
                <c:pt idx="123">
                  <c:v> 1923</c:v>
                </c:pt>
                <c:pt idx="124">
                  <c:v> 1924</c:v>
                </c:pt>
                <c:pt idx="125">
                  <c:v> 1925</c:v>
                </c:pt>
                <c:pt idx="126">
                  <c:v> 1926</c:v>
                </c:pt>
                <c:pt idx="127">
                  <c:v> 1927</c:v>
                </c:pt>
                <c:pt idx="128">
                  <c:v> 1928</c:v>
                </c:pt>
                <c:pt idx="129">
                  <c:v> 1929</c:v>
                </c:pt>
                <c:pt idx="130">
                  <c:v> 1930</c:v>
                </c:pt>
                <c:pt idx="131">
                  <c:v> 1931</c:v>
                </c:pt>
                <c:pt idx="132">
                  <c:v> 1932</c:v>
                </c:pt>
                <c:pt idx="133">
                  <c:v> 1933</c:v>
                </c:pt>
                <c:pt idx="134">
                  <c:v> 1934</c:v>
                </c:pt>
                <c:pt idx="135">
                  <c:v> 1935</c:v>
                </c:pt>
                <c:pt idx="136">
                  <c:v> 1936</c:v>
                </c:pt>
                <c:pt idx="137">
                  <c:v> 1937</c:v>
                </c:pt>
                <c:pt idx="138">
                  <c:v> 1938</c:v>
                </c:pt>
                <c:pt idx="139">
                  <c:v> 1939</c:v>
                </c:pt>
                <c:pt idx="140">
                  <c:v> 1940</c:v>
                </c:pt>
                <c:pt idx="141">
                  <c:v> 1941</c:v>
                </c:pt>
                <c:pt idx="142">
                  <c:v> 1942</c:v>
                </c:pt>
                <c:pt idx="143">
                  <c:v> 1943</c:v>
                </c:pt>
                <c:pt idx="144">
                  <c:v> 1944</c:v>
                </c:pt>
                <c:pt idx="145">
                  <c:v> 1945</c:v>
                </c:pt>
                <c:pt idx="146">
                  <c:v> 1946</c:v>
                </c:pt>
                <c:pt idx="147">
                  <c:v> 1947</c:v>
                </c:pt>
                <c:pt idx="148">
                  <c:v> 1948</c:v>
                </c:pt>
                <c:pt idx="149">
                  <c:v> 1949</c:v>
                </c:pt>
                <c:pt idx="150">
                  <c:v> 1950</c:v>
                </c:pt>
              </c:strCache>
            </c:strRef>
          </c:cat>
          <c:val>
            <c:numRef>
              <c:f>'Enter Data 1'!$U$1803:$U$1953</c:f>
              <c:numCache>
                <c:formatCode>General</c:formatCode>
                <c:ptCount val="151"/>
              </c:numCache>
            </c:numRef>
          </c:val>
          <c:smooth val="0"/>
          <c:extLst>
            <c:ext xmlns:c16="http://schemas.microsoft.com/office/drawing/2014/chart" uri="{C3380CC4-5D6E-409C-BE32-E72D297353CC}">
              <c16:uniqueId val="{0000000D-0D8A-B94A-8D0A-C26A85CF6086}"/>
            </c:ext>
          </c:extLst>
        </c:ser>
        <c:ser>
          <c:idx val="13"/>
          <c:order val="13"/>
          <c:spPr>
            <a:ln w="28575" cap="rnd">
              <a:noFill/>
              <a:round/>
            </a:ln>
            <a:effectLst/>
          </c:spPr>
          <c:marker>
            <c:symbol val="circle"/>
            <c:size val="4"/>
            <c:spPr>
              <a:solidFill>
                <a:schemeClr val="accent6">
                  <a:lumMod val="75000"/>
                </a:schemeClr>
              </a:solidFill>
              <a:ln w="3175">
                <a:solidFill>
                  <a:schemeClr val="accent6">
                    <a:lumMod val="75000"/>
                  </a:schemeClr>
                </a:solidFill>
              </a:ln>
              <a:effectLst/>
            </c:spPr>
          </c:marker>
          <c:cat>
            <c:strRef>
              <c:f>'Enter Data 1'!$B$1803:$C$1953</c:f>
              <c:strCache>
                <c:ptCount val="151"/>
                <c:pt idx="0">
                  <c:v> 1800</c:v>
                </c:pt>
                <c:pt idx="1">
                  <c:v> 1801</c:v>
                </c:pt>
                <c:pt idx="2">
                  <c:v> 1802</c:v>
                </c:pt>
                <c:pt idx="3">
                  <c:v> 1803</c:v>
                </c:pt>
                <c:pt idx="4">
                  <c:v> 1804</c:v>
                </c:pt>
                <c:pt idx="5">
                  <c:v> 1805</c:v>
                </c:pt>
                <c:pt idx="6">
                  <c:v> 1806</c:v>
                </c:pt>
                <c:pt idx="7">
                  <c:v> 1807</c:v>
                </c:pt>
                <c:pt idx="8">
                  <c:v> 1808</c:v>
                </c:pt>
                <c:pt idx="9">
                  <c:v> 1809</c:v>
                </c:pt>
                <c:pt idx="10">
                  <c:v> 1810</c:v>
                </c:pt>
                <c:pt idx="11">
                  <c:v> 1811</c:v>
                </c:pt>
                <c:pt idx="12">
                  <c:v> 1812</c:v>
                </c:pt>
                <c:pt idx="13">
                  <c:v> 1813</c:v>
                </c:pt>
                <c:pt idx="14">
                  <c:v> 1814</c:v>
                </c:pt>
                <c:pt idx="15">
                  <c:v> 1815</c:v>
                </c:pt>
                <c:pt idx="16">
                  <c:v> 1816</c:v>
                </c:pt>
                <c:pt idx="17">
                  <c:v> 1817</c:v>
                </c:pt>
                <c:pt idx="18">
                  <c:v> 1818</c:v>
                </c:pt>
                <c:pt idx="19">
                  <c:v> 1819</c:v>
                </c:pt>
                <c:pt idx="20">
                  <c:v> 1820</c:v>
                </c:pt>
                <c:pt idx="21">
                  <c:v> 1821</c:v>
                </c:pt>
                <c:pt idx="22">
                  <c:v> 1822</c:v>
                </c:pt>
                <c:pt idx="23">
                  <c:v> 1823</c:v>
                </c:pt>
                <c:pt idx="24">
                  <c:v> 1824</c:v>
                </c:pt>
                <c:pt idx="25">
                  <c:v> 1825</c:v>
                </c:pt>
                <c:pt idx="26">
                  <c:v> 1826</c:v>
                </c:pt>
                <c:pt idx="27">
                  <c:v> 1827</c:v>
                </c:pt>
                <c:pt idx="28">
                  <c:v> 1828</c:v>
                </c:pt>
                <c:pt idx="29">
                  <c:v> 1829</c:v>
                </c:pt>
                <c:pt idx="30">
                  <c:v> 1830</c:v>
                </c:pt>
                <c:pt idx="31">
                  <c:v> 1831</c:v>
                </c:pt>
                <c:pt idx="32">
                  <c:v> 1832</c:v>
                </c:pt>
                <c:pt idx="33">
                  <c:v> 1833</c:v>
                </c:pt>
                <c:pt idx="34">
                  <c:v> 1834</c:v>
                </c:pt>
                <c:pt idx="35">
                  <c:v> 1835</c:v>
                </c:pt>
                <c:pt idx="36">
                  <c:v> 1836</c:v>
                </c:pt>
                <c:pt idx="37">
                  <c:v> 1837</c:v>
                </c:pt>
                <c:pt idx="38">
                  <c:v> 1838</c:v>
                </c:pt>
                <c:pt idx="39">
                  <c:v> 1839</c:v>
                </c:pt>
                <c:pt idx="40">
                  <c:v> 1840</c:v>
                </c:pt>
                <c:pt idx="41">
                  <c:v> 1841</c:v>
                </c:pt>
                <c:pt idx="42">
                  <c:v> 1842</c:v>
                </c:pt>
                <c:pt idx="43">
                  <c:v> 1843</c:v>
                </c:pt>
                <c:pt idx="44">
                  <c:v> 1844</c:v>
                </c:pt>
                <c:pt idx="45">
                  <c:v> 1845</c:v>
                </c:pt>
                <c:pt idx="46">
                  <c:v> 1846</c:v>
                </c:pt>
                <c:pt idx="47">
                  <c:v> 1847</c:v>
                </c:pt>
                <c:pt idx="48">
                  <c:v> 1848</c:v>
                </c:pt>
                <c:pt idx="49">
                  <c:v> 1849</c:v>
                </c:pt>
                <c:pt idx="50">
                  <c:v> 1850</c:v>
                </c:pt>
                <c:pt idx="51">
                  <c:v> 1851</c:v>
                </c:pt>
                <c:pt idx="52">
                  <c:v> 1852</c:v>
                </c:pt>
                <c:pt idx="53">
                  <c:v> 1853</c:v>
                </c:pt>
                <c:pt idx="54">
                  <c:v> 1854</c:v>
                </c:pt>
                <c:pt idx="55">
                  <c:v> 1855</c:v>
                </c:pt>
                <c:pt idx="56">
                  <c:v> 1856</c:v>
                </c:pt>
                <c:pt idx="57">
                  <c:v> 1857</c:v>
                </c:pt>
                <c:pt idx="58">
                  <c:v> 1858</c:v>
                </c:pt>
                <c:pt idx="59">
                  <c:v> 1859</c:v>
                </c:pt>
                <c:pt idx="60">
                  <c:v> 1860</c:v>
                </c:pt>
                <c:pt idx="61">
                  <c:v> 1861</c:v>
                </c:pt>
                <c:pt idx="62">
                  <c:v> 1862</c:v>
                </c:pt>
                <c:pt idx="63">
                  <c:v> 1863</c:v>
                </c:pt>
                <c:pt idx="64">
                  <c:v> 1864</c:v>
                </c:pt>
                <c:pt idx="65">
                  <c:v> 1865</c:v>
                </c:pt>
                <c:pt idx="66">
                  <c:v> 1866</c:v>
                </c:pt>
                <c:pt idx="67">
                  <c:v> 1867</c:v>
                </c:pt>
                <c:pt idx="68">
                  <c:v> 1868</c:v>
                </c:pt>
                <c:pt idx="69">
                  <c:v> 1869</c:v>
                </c:pt>
                <c:pt idx="70">
                  <c:v> 1870</c:v>
                </c:pt>
                <c:pt idx="71">
                  <c:v> 1871</c:v>
                </c:pt>
                <c:pt idx="72">
                  <c:v> 1872</c:v>
                </c:pt>
                <c:pt idx="73">
                  <c:v> 1873</c:v>
                </c:pt>
                <c:pt idx="74">
                  <c:v> 1874</c:v>
                </c:pt>
                <c:pt idx="75">
                  <c:v> 1875</c:v>
                </c:pt>
                <c:pt idx="76">
                  <c:v> 1876</c:v>
                </c:pt>
                <c:pt idx="77">
                  <c:v> 1877</c:v>
                </c:pt>
                <c:pt idx="78">
                  <c:v> 1878</c:v>
                </c:pt>
                <c:pt idx="79">
                  <c:v> 1879</c:v>
                </c:pt>
                <c:pt idx="80">
                  <c:v> 1880</c:v>
                </c:pt>
                <c:pt idx="81">
                  <c:v> 1881</c:v>
                </c:pt>
                <c:pt idx="82">
                  <c:v> 1882</c:v>
                </c:pt>
                <c:pt idx="83">
                  <c:v> 1883</c:v>
                </c:pt>
                <c:pt idx="84">
                  <c:v> 1884</c:v>
                </c:pt>
                <c:pt idx="85">
                  <c:v> 1885</c:v>
                </c:pt>
                <c:pt idx="86">
                  <c:v> 1886</c:v>
                </c:pt>
                <c:pt idx="87">
                  <c:v> 1887</c:v>
                </c:pt>
                <c:pt idx="88">
                  <c:v> 1888</c:v>
                </c:pt>
                <c:pt idx="89">
                  <c:v> 1889</c:v>
                </c:pt>
                <c:pt idx="90">
                  <c:v> 1890</c:v>
                </c:pt>
                <c:pt idx="91">
                  <c:v> 1891</c:v>
                </c:pt>
                <c:pt idx="92">
                  <c:v> 1892</c:v>
                </c:pt>
                <c:pt idx="93">
                  <c:v> 1893</c:v>
                </c:pt>
                <c:pt idx="94">
                  <c:v> 1894</c:v>
                </c:pt>
                <c:pt idx="95">
                  <c:v> 1895</c:v>
                </c:pt>
                <c:pt idx="96">
                  <c:v> 1896</c:v>
                </c:pt>
                <c:pt idx="97">
                  <c:v> 1897</c:v>
                </c:pt>
                <c:pt idx="98">
                  <c:v> 1898</c:v>
                </c:pt>
                <c:pt idx="99">
                  <c:v> 1899</c:v>
                </c:pt>
                <c:pt idx="100">
                  <c:v> 1900</c:v>
                </c:pt>
                <c:pt idx="101">
                  <c:v> 1901</c:v>
                </c:pt>
                <c:pt idx="102">
                  <c:v> 1902</c:v>
                </c:pt>
                <c:pt idx="103">
                  <c:v> 1903</c:v>
                </c:pt>
                <c:pt idx="104">
                  <c:v> 1904</c:v>
                </c:pt>
                <c:pt idx="105">
                  <c:v> 1905</c:v>
                </c:pt>
                <c:pt idx="106">
                  <c:v> 1906</c:v>
                </c:pt>
                <c:pt idx="107">
                  <c:v> 1907</c:v>
                </c:pt>
                <c:pt idx="108">
                  <c:v> 1908</c:v>
                </c:pt>
                <c:pt idx="109">
                  <c:v> 1909</c:v>
                </c:pt>
                <c:pt idx="110">
                  <c:v> 1910</c:v>
                </c:pt>
                <c:pt idx="111">
                  <c:v> 1911</c:v>
                </c:pt>
                <c:pt idx="112">
                  <c:v> 1912</c:v>
                </c:pt>
                <c:pt idx="113">
                  <c:v> 1913</c:v>
                </c:pt>
                <c:pt idx="114">
                  <c:v> 1914</c:v>
                </c:pt>
                <c:pt idx="115">
                  <c:v> 1915</c:v>
                </c:pt>
                <c:pt idx="116">
                  <c:v> 1916</c:v>
                </c:pt>
                <c:pt idx="117">
                  <c:v> 1917</c:v>
                </c:pt>
                <c:pt idx="118">
                  <c:v> 1918</c:v>
                </c:pt>
                <c:pt idx="119">
                  <c:v> 1919</c:v>
                </c:pt>
                <c:pt idx="120">
                  <c:v> 1920</c:v>
                </c:pt>
                <c:pt idx="121">
                  <c:v> 1921</c:v>
                </c:pt>
                <c:pt idx="122">
                  <c:v> 1922</c:v>
                </c:pt>
                <c:pt idx="123">
                  <c:v> 1923</c:v>
                </c:pt>
                <c:pt idx="124">
                  <c:v> 1924</c:v>
                </c:pt>
                <c:pt idx="125">
                  <c:v> 1925</c:v>
                </c:pt>
                <c:pt idx="126">
                  <c:v> 1926</c:v>
                </c:pt>
                <c:pt idx="127">
                  <c:v> 1927</c:v>
                </c:pt>
                <c:pt idx="128">
                  <c:v> 1928</c:v>
                </c:pt>
                <c:pt idx="129">
                  <c:v> 1929</c:v>
                </c:pt>
                <c:pt idx="130">
                  <c:v> 1930</c:v>
                </c:pt>
                <c:pt idx="131">
                  <c:v> 1931</c:v>
                </c:pt>
                <c:pt idx="132">
                  <c:v> 1932</c:v>
                </c:pt>
                <c:pt idx="133">
                  <c:v> 1933</c:v>
                </c:pt>
                <c:pt idx="134">
                  <c:v> 1934</c:v>
                </c:pt>
                <c:pt idx="135">
                  <c:v> 1935</c:v>
                </c:pt>
                <c:pt idx="136">
                  <c:v> 1936</c:v>
                </c:pt>
                <c:pt idx="137">
                  <c:v> 1937</c:v>
                </c:pt>
                <c:pt idx="138">
                  <c:v> 1938</c:v>
                </c:pt>
                <c:pt idx="139">
                  <c:v> 1939</c:v>
                </c:pt>
                <c:pt idx="140">
                  <c:v> 1940</c:v>
                </c:pt>
                <c:pt idx="141">
                  <c:v> 1941</c:v>
                </c:pt>
                <c:pt idx="142">
                  <c:v> 1942</c:v>
                </c:pt>
                <c:pt idx="143">
                  <c:v> 1943</c:v>
                </c:pt>
                <c:pt idx="144">
                  <c:v> 1944</c:v>
                </c:pt>
                <c:pt idx="145">
                  <c:v> 1945</c:v>
                </c:pt>
                <c:pt idx="146">
                  <c:v> 1946</c:v>
                </c:pt>
                <c:pt idx="147">
                  <c:v> 1947</c:v>
                </c:pt>
                <c:pt idx="148">
                  <c:v> 1948</c:v>
                </c:pt>
                <c:pt idx="149">
                  <c:v> 1949</c:v>
                </c:pt>
                <c:pt idx="150">
                  <c:v> 1950</c:v>
                </c:pt>
              </c:strCache>
            </c:strRef>
          </c:cat>
          <c:val>
            <c:numRef>
              <c:f>'Enter Data 1'!$V$1803:$V$1953</c:f>
              <c:numCache>
                <c:formatCode>General</c:formatCode>
                <c:ptCount val="151"/>
              </c:numCache>
            </c:numRef>
          </c:val>
          <c:smooth val="0"/>
          <c:extLst>
            <c:ext xmlns:c16="http://schemas.microsoft.com/office/drawing/2014/chart" uri="{C3380CC4-5D6E-409C-BE32-E72D297353CC}">
              <c16:uniqueId val="{0000000E-0D8A-B94A-8D0A-C26A85CF6086}"/>
            </c:ext>
          </c:extLst>
        </c:ser>
        <c:ser>
          <c:idx val="14"/>
          <c:order val="14"/>
          <c:spPr>
            <a:ln w="28575" cap="rnd">
              <a:noFill/>
              <a:round/>
            </a:ln>
            <a:effectLst/>
          </c:spPr>
          <c:marker>
            <c:symbol val="circle"/>
            <c:size val="4"/>
            <c:spPr>
              <a:noFill/>
              <a:ln w="3175">
                <a:solidFill>
                  <a:schemeClr val="accent6">
                    <a:lumMod val="75000"/>
                  </a:schemeClr>
                </a:solidFill>
              </a:ln>
              <a:effectLst/>
            </c:spPr>
          </c:marker>
          <c:cat>
            <c:strRef>
              <c:f>'Enter Data 1'!$B$1803:$C$1953</c:f>
              <c:strCache>
                <c:ptCount val="151"/>
                <c:pt idx="0">
                  <c:v> 1800</c:v>
                </c:pt>
                <c:pt idx="1">
                  <c:v> 1801</c:v>
                </c:pt>
                <c:pt idx="2">
                  <c:v> 1802</c:v>
                </c:pt>
                <c:pt idx="3">
                  <c:v> 1803</c:v>
                </c:pt>
                <c:pt idx="4">
                  <c:v> 1804</c:v>
                </c:pt>
                <c:pt idx="5">
                  <c:v> 1805</c:v>
                </c:pt>
                <c:pt idx="6">
                  <c:v> 1806</c:v>
                </c:pt>
                <c:pt idx="7">
                  <c:v> 1807</c:v>
                </c:pt>
                <c:pt idx="8">
                  <c:v> 1808</c:v>
                </c:pt>
                <c:pt idx="9">
                  <c:v> 1809</c:v>
                </c:pt>
                <c:pt idx="10">
                  <c:v> 1810</c:v>
                </c:pt>
                <c:pt idx="11">
                  <c:v> 1811</c:v>
                </c:pt>
                <c:pt idx="12">
                  <c:v> 1812</c:v>
                </c:pt>
                <c:pt idx="13">
                  <c:v> 1813</c:v>
                </c:pt>
                <c:pt idx="14">
                  <c:v> 1814</c:v>
                </c:pt>
                <c:pt idx="15">
                  <c:v> 1815</c:v>
                </c:pt>
                <c:pt idx="16">
                  <c:v> 1816</c:v>
                </c:pt>
                <c:pt idx="17">
                  <c:v> 1817</c:v>
                </c:pt>
                <c:pt idx="18">
                  <c:v> 1818</c:v>
                </c:pt>
                <c:pt idx="19">
                  <c:v> 1819</c:v>
                </c:pt>
                <c:pt idx="20">
                  <c:v> 1820</c:v>
                </c:pt>
                <c:pt idx="21">
                  <c:v> 1821</c:v>
                </c:pt>
                <c:pt idx="22">
                  <c:v> 1822</c:v>
                </c:pt>
                <c:pt idx="23">
                  <c:v> 1823</c:v>
                </c:pt>
                <c:pt idx="24">
                  <c:v> 1824</c:v>
                </c:pt>
                <c:pt idx="25">
                  <c:v> 1825</c:v>
                </c:pt>
                <c:pt idx="26">
                  <c:v> 1826</c:v>
                </c:pt>
                <c:pt idx="27">
                  <c:v> 1827</c:v>
                </c:pt>
                <c:pt idx="28">
                  <c:v> 1828</c:v>
                </c:pt>
                <c:pt idx="29">
                  <c:v> 1829</c:v>
                </c:pt>
                <c:pt idx="30">
                  <c:v> 1830</c:v>
                </c:pt>
                <c:pt idx="31">
                  <c:v> 1831</c:v>
                </c:pt>
                <c:pt idx="32">
                  <c:v> 1832</c:v>
                </c:pt>
                <c:pt idx="33">
                  <c:v> 1833</c:v>
                </c:pt>
                <c:pt idx="34">
                  <c:v> 1834</c:v>
                </c:pt>
                <c:pt idx="35">
                  <c:v> 1835</c:v>
                </c:pt>
                <c:pt idx="36">
                  <c:v> 1836</c:v>
                </c:pt>
                <c:pt idx="37">
                  <c:v> 1837</c:v>
                </c:pt>
                <c:pt idx="38">
                  <c:v> 1838</c:v>
                </c:pt>
                <c:pt idx="39">
                  <c:v> 1839</c:v>
                </c:pt>
                <c:pt idx="40">
                  <c:v> 1840</c:v>
                </c:pt>
                <c:pt idx="41">
                  <c:v> 1841</c:v>
                </c:pt>
                <c:pt idx="42">
                  <c:v> 1842</c:v>
                </c:pt>
                <c:pt idx="43">
                  <c:v> 1843</c:v>
                </c:pt>
                <c:pt idx="44">
                  <c:v> 1844</c:v>
                </c:pt>
                <c:pt idx="45">
                  <c:v> 1845</c:v>
                </c:pt>
                <c:pt idx="46">
                  <c:v> 1846</c:v>
                </c:pt>
                <c:pt idx="47">
                  <c:v> 1847</c:v>
                </c:pt>
                <c:pt idx="48">
                  <c:v> 1848</c:v>
                </c:pt>
                <c:pt idx="49">
                  <c:v> 1849</c:v>
                </c:pt>
                <c:pt idx="50">
                  <c:v> 1850</c:v>
                </c:pt>
                <c:pt idx="51">
                  <c:v> 1851</c:v>
                </c:pt>
                <c:pt idx="52">
                  <c:v> 1852</c:v>
                </c:pt>
                <c:pt idx="53">
                  <c:v> 1853</c:v>
                </c:pt>
                <c:pt idx="54">
                  <c:v> 1854</c:v>
                </c:pt>
                <c:pt idx="55">
                  <c:v> 1855</c:v>
                </c:pt>
                <c:pt idx="56">
                  <c:v> 1856</c:v>
                </c:pt>
                <c:pt idx="57">
                  <c:v> 1857</c:v>
                </c:pt>
                <c:pt idx="58">
                  <c:v> 1858</c:v>
                </c:pt>
                <c:pt idx="59">
                  <c:v> 1859</c:v>
                </c:pt>
                <c:pt idx="60">
                  <c:v> 1860</c:v>
                </c:pt>
                <c:pt idx="61">
                  <c:v> 1861</c:v>
                </c:pt>
                <c:pt idx="62">
                  <c:v> 1862</c:v>
                </c:pt>
                <c:pt idx="63">
                  <c:v> 1863</c:v>
                </c:pt>
                <c:pt idx="64">
                  <c:v> 1864</c:v>
                </c:pt>
                <c:pt idx="65">
                  <c:v> 1865</c:v>
                </c:pt>
                <c:pt idx="66">
                  <c:v> 1866</c:v>
                </c:pt>
                <c:pt idx="67">
                  <c:v> 1867</c:v>
                </c:pt>
                <c:pt idx="68">
                  <c:v> 1868</c:v>
                </c:pt>
                <c:pt idx="69">
                  <c:v> 1869</c:v>
                </c:pt>
                <c:pt idx="70">
                  <c:v> 1870</c:v>
                </c:pt>
                <c:pt idx="71">
                  <c:v> 1871</c:v>
                </c:pt>
                <c:pt idx="72">
                  <c:v> 1872</c:v>
                </c:pt>
                <c:pt idx="73">
                  <c:v> 1873</c:v>
                </c:pt>
                <c:pt idx="74">
                  <c:v> 1874</c:v>
                </c:pt>
                <c:pt idx="75">
                  <c:v> 1875</c:v>
                </c:pt>
                <c:pt idx="76">
                  <c:v> 1876</c:v>
                </c:pt>
                <c:pt idx="77">
                  <c:v> 1877</c:v>
                </c:pt>
                <c:pt idx="78">
                  <c:v> 1878</c:v>
                </c:pt>
                <c:pt idx="79">
                  <c:v> 1879</c:v>
                </c:pt>
                <c:pt idx="80">
                  <c:v> 1880</c:v>
                </c:pt>
                <c:pt idx="81">
                  <c:v> 1881</c:v>
                </c:pt>
                <c:pt idx="82">
                  <c:v> 1882</c:v>
                </c:pt>
                <c:pt idx="83">
                  <c:v> 1883</c:v>
                </c:pt>
                <c:pt idx="84">
                  <c:v> 1884</c:v>
                </c:pt>
                <c:pt idx="85">
                  <c:v> 1885</c:v>
                </c:pt>
                <c:pt idx="86">
                  <c:v> 1886</c:v>
                </c:pt>
                <c:pt idx="87">
                  <c:v> 1887</c:v>
                </c:pt>
                <c:pt idx="88">
                  <c:v> 1888</c:v>
                </c:pt>
                <c:pt idx="89">
                  <c:v> 1889</c:v>
                </c:pt>
                <c:pt idx="90">
                  <c:v> 1890</c:v>
                </c:pt>
                <c:pt idx="91">
                  <c:v> 1891</c:v>
                </c:pt>
                <c:pt idx="92">
                  <c:v> 1892</c:v>
                </c:pt>
                <c:pt idx="93">
                  <c:v> 1893</c:v>
                </c:pt>
                <c:pt idx="94">
                  <c:v> 1894</c:v>
                </c:pt>
                <c:pt idx="95">
                  <c:v> 1895</c:v>
                </c:pt>
                <c:pt idx="96">
                  <c:v> 1896</c:v>
                </c:pt>
                <c:pt idx="97">
                  <c:v> 1897</c:v>
                </c:pt>
                <c:pt idx="98">
                  <c:v> 1898</c:v>
                </c:pt>
                <c:pt idx="99">
                  <c:v> 1899</c:v>
                </c:pt>
                <c:pt idx="100">
                  <c:v> 1900</c:v>
                </c:pt>
                <c:pt idx="101">
                  <c:v> 1901</c:v>
                </c:pt>
                <c:pt idx="102">
                  <c:v> 1902</c:v>
                </c:pt>
                <c:pt idx="103">
                  <c:v> 1903</c:v>
                </c:pt>
                <c:pt idx="104">
                  <c:v> 1904</c:v>
                </c:pt>
                <c:pt idx="105">
                  <c:v> 1905</c:v>
                </c:pt>
                <c:pt idx="106">
                  <c:v> 1906</c:v>
                </c:pt>
                <c:pt idx="107">
                  <c:v> 1907</c:v>
                </c:pt>
                <c:pt idx="108">
                  <c:v> 1908</c:v>
                </c:pt>
                <c:pt idx="109">
                  <c:v> 1909</c:v>
                </c:pt>
                <c:pt idx="110">
                  <c:v> 1910</c:v>
                </c:pt>
                <c:pt idx="111">
                  <c:v> 1911</c:v>
                </c:pt>
                <c:pt idx="112">
                  <c:v> 1912</c:v>
                </c:pt>
                <c:pt idx="113">
                  <c:v> 1913</c:v>
                </c:pt>
                <c:pt idx="114">
                  <c:v> 1914</c:v>
                </c:pt>
                <c:pt idx="115">
                  <c:v> 1915</c:v>
                </c:pt>
                <c:pt idx="116">
                  <c:v> 1916</c:v>
                </c:pt>
                <c:pt idx="117">
                  <c:v> 1917</c:v>
                </c:pt>
                <c:pt idx="118">
                  <c:v> 1918</c:v>
                </c:pt>
                <c:pt idx="119">
                  <c:v> 1919</c:v>
                </c:pt>
                <c:pt idx="120">
                  <c:v> 1920</c:v>
                </c:pt>
                <c:pt idx="121">
                  <c:v> 1921</c:v>
                </c:pt>
                <c:pt idx="122">
                  <c:v> 1922</c:v>
                </c:pt>
                <c:pt idx="123">
                  <c:v> 1923</c:v>
                </c:pt>
                <c:pt idx="124">
                  <c:v> 1924</c:v>
                </c:pt>
                <c:pt idx="125">
                  <c:v> 1925</c:v>
                </c:pt>
                <c:pt idx="126">
                  <c:v> 1926</c:v>
                </c:pt>
                <c:pt idx="127">
                  <c:v> 1927</c:v>
                </c:pt>
                <c:pt idx="128">
                  <c:v> 1928</c:v>
                </c:pt>
                <c:pt idx="129">
                  <c:v> 1929</c:v>
                </c:pt>
                <c:pt idx="130">
                  <c:v> 1930</c:v>
                </c:pt>
                <c:pt idx="131">
                  <c:v> 1931</c:v>
                </c:pt>
                <c:pt idx="132">
                  <c:v> 1932</c:v>
                </c:pt>
                <c:pt idx="133">
                  <c:v> 1933</c:v>
                </c:pt>
                <c:pt idx="134">
                  <c:v> 1934</c:v>
                </c:pt>
                <c:pt idx="135">
                  <c:v> 1935</c:v>
                </c:pt>
                <c:pt idx="136">
                  <c:v> 1936</c:v>
                </c:pt>
                <c:pt idx="137">
                  <c:v> 1937</c:v>
                </c:pt>
                <c:pt idx="138">
                  <c:v> 1938</c:v>
                </c:pt>
                <c:pt idx="139">
                  <c:v> 1939</c:v>
                </c:pt>
                <c:pt idx="140">
                  <c:v> 1940</c:v>
                </c:pt>
                <c:pt idx="141">
                  <c:v> 1941</c:v>
                </c:pt>
                <c:pt idx="142">
                  <c:v> 1942</c:v>
                </c:pt>
                <c:pt idx="143">
                  <c:v> 1943</c:v>
                </c:pt>
                <c:pt idx="144">
                  <c:v> 1944</c:v>
                </c:pt>
                <c:pt idx="145">
                  <c:v> 1945</c:v>
                </c:pt>
                <c:pt idx="146">
                  <c:v> 1946</c:v>
                </c:pt>
                <c:pt idx="147">
                  <c:v> 1947</c:v>
                </c:pt>
                <c:pt idx="148">
                  <c:v> 1948</c:v>
                </c:pt>
                <c:pt idx="149">
                  <c:v> 1949</c:v>
                </c:pt>
                <c:pt idx="150">
                  <c:v> 1950</c:v>
                </c:pt>
              </c:strCache>
            </c:strRef>
          </c:cat>
          <c:val>
            <c:numRef>
              <c:f>'Enter Data 1'!$W$1803:$W$1953</c:f>
              <c:numCache>
                <c:formatCode>General</c:formatCode>
                <c:ptCount val="151"/>
              </c:numCache>
            </c:numRef>
          </c:val>
          <c:smooth val="0"/>
          <c:extLst>
            <c:ext xmlns:c16="http://schemas.microsoft.com/office/drawing/2014/chart" uri="{C3380CC4-5D6E-409C-BE32-E72D297353CC}">
              <c16:uniqueId val="{0000000F-0D8A-B94A-8D0A-C26A85CF6086}"/>
            </c:ext>
          </c:extLst>
        </c:ser>
        <c:ser>
          <c:idx val="15"/>
          <c:order val="15"/>
          <c:spPr>
            <a:ln w="28575" cap="rnd">
              <a:noFill/>
              <a:round/>
            </a:ln>
            <a:effectLst/>
          </c:spPr>
          <c:marker>
            <c:symbol val="circle"/>
            <c:size val="4"/>
            <c:spPr>
              <a:solidFill>
                <a:schemeClr val="accent6">
                  <a:lumMod val="75000"/>
                </a:schemeClr>
              </a:solidFill>
              <a:ln w="3175">
                <a:solidFill>
                  <a:schemeClr val="accent6">
                    <a:lumMod val="75000"/>
                  </a:schemeClr>
                </a:solidFill>
              </a:ln>
              <a:effectLst/>
            </c:spPr>
          </c:marker>
          <c:cat>
            <c:strRef>
              <c:f>'Enter Data 1'!$B$1803:$C$1953</c:f>
              <c:strCache>
                <c:ptCount val="151"/>
                <c:pt idx="0">
                  <c:v> 1800</c:v>
                </c:pt>
                <c:pt idx="1">
                  <c:v> 1801</c:v>
                </c:pt>
                <c:pt idx="2">
                  <c:v> 1802</c:v>
                </c:pt>
                <c:pt idx="3">
                  <c:v> 1803</c:v>
                </c:pt>
                <c:pt idx="4">
                  <c:v> 1804</c:v>
                </c:pt>
                <c:pt idx="5">
                  <c:v> 1805</c:v>
                </c:pt>
                <c:pt idx="6">
                  <c:v> 1806</c:v>
                </c:pt>
                <c:pt idx="7">
                  <c:v> 1807</c:v>
                </c:pt>
                <c:pt idx="8">
                  <c:v> 1808</c:v>
                </c:pt>
                <c:pt idx="9">
                  <c:v> 1809</c:v>
                </c:pt>
                <c:pt idx="10">
                  <c:v> 1810</c:v>
                </c:pt>
                <c:pt idx="11">
                  <c:v> 1811</c:v>
                </c:pt>
                <c:pt idx="12">
                  <c:v> 1812</c:v>
                </c:pt>
                <c:pt idx="13">
                  <c:v> 1813</c:v>
                </c:pt>
                <c:pt idx="14">
                  <c:v> 1814</c:v>
                </c:pt>
                <c:pt idx="15">
                  <c:v> 1815</c:v>
                </c:pt>
                <c:pt idx="16">
                  <c:v> 1816</c:v>
                </c:pt>
                <c:pt idx="17">
                  <c:v> 1817</c:v>
                </c:pt>
                <c:pt idx="18">
                  <c:v> 1818</c:v>
                </c:pt>
                <c:pt idx="19">
                  <c:v> 1819</c:v>
                </c:pt>
                <c:pt idx="20">
                  <c:v> 1820</c:v>
                </c:pt>
                <c:pt idx="21">
                  <c:v> 1821</c:v>
                </c:pt>
                <c:pt idx="22">
                  <c:v> 1822</c:v>
                </c:pt>
                <c:pt idx="23">
                  <c:v> 1823</c:v>
                </c:pt>
                <c:pt idx="24">
                  <c:v> 1824</c:v>
                </c:pt>
                <c:pt idx="25">
                  <c:v> 1825</c:v>
                </c:pt>
                <c:pt idx="26">
                  <c:v> 1826</c:v>
                </c:pt>
                <c:pt idx="27">
                  <c:v> 1827</c:v>
                </c:pt>
                <c:pt idx="28">
                  <c:v> 1828</c:v>
                </c:pt>
                <c:pt idx="29">
                  <c:v> 1829</c:v>
                </c:pt>
                <c:pt idx="30">
                  <c:v> 1830</c:v>
                </c:pt>
                <c:pt idx="31">
                  <c:v> 1831</c:v>
                </c:pt>
                <c:pt idx="32">
                  <c:v> 1832</c:v>
                </c:pt>
                <c:pt idx="33">
                  <c:v> 1833</c:v>
                </c:pt>
                <c:pt idx="34">
                  <c:v> 1834</c:v>
                </c:pt>
                <c:pt idx="35">
                  <c:v> 1835</c:v>
                </c:pt>
                <c:pt idx="36">
                  <c:v> 1836</c:v>
                </c:pt>
                <c:pt idx="37">
                  <c:v> 1837</c:v>
                </c:pt>
                <c:pt idx="38">
                  <c:v> 1838</c:v>
                </c:pt>
                <c:pt idx="39">
                  <c:v> 1839</c:v>
                </c:pt>
                <c:pt idx="40">
                  <c:v> 1840</c:v>
                </c:pt>
                <c:pt idx="41">
                  <c:v> 1841</c:v>
                </c:pt>
                <c:pt idx="42">
                  <c:v> 1842</c:v>
                </c:pt>
                <c:pt idx="43">
                  <c:v> 1843</c:v>
                </c:pt>
                <c:pt idx="44">
                  <c:v> 1844</c:v>
                </c:pt>
                <c:pt idx="45">
                  <c:v> 1845</c:v>
                </c:pt>
                <c:pt idx="46">
                  <c:v> 1846</c:v>
                </c:pt>
                <c:pt idx="47">
                  <c:v> 1847</c:v>
                </c:pt>
                <c:pt idx="48">
                  <c:v> 1848</c:v>
                </c:pt>
                <c:pt idx="49">
                  <c:v> 1849</c:v>
                </c:pt>
                <c:pt idx="50">
                  <c:v> 1850</c:v>
                </c:pt>
                <c:pt idx="51">
                  <c:v> 1851</c:v>
                </c:pt>
                <c:pt idx="52">
                  <c:v> 1852</c:v>
                </c:pt>
                <c:pt idx="53">
                  <c:v> 1853</c:v>
                </c:pt>
                <c:pt idx="54">
                  <c:v> 1854</c:v>
                </c:pt>
                <c:pt idx="55">
                  <c:v> 1855</c:v>
                </c:pt>
                <c:pt idx="56">
                  <c:v> 1856</c:v>
                </c:pt>
                <c:pt idx="57">
                  <c:v> 1857</c:v>
                </c:pt>
                <c:pt idx="58">
                  <c:v> 1858</c:v>
                </c:pt>
                <c:pt idx="59">
                  <c:v> 1859</c:v>
                </c:pt>
                <c:pt idx="60">
                  <c:v> 1860</c:v>
                </c:pt>
                <c:pt idx="61">
                  <c:v> 1861</c:v>
                </c:pt>
                <c:pt idx="62">
                  <c:v> 1862</c:v>
                </c:pt>
                <c:pt idx="63">
                  <c:v> 1863</c:v>
                </c:pt>
                <c:pt idx="64">
                  <c:v> 1864</c:v>
                </c:pt>
                <c:pt idx="65">
                  <c:v> 1865</c:v>
                </c:pt>
                <c:pt idx="66">
                  <c:v> 1866</c:v>
                </c:pt>
                <c:pt idx="67">
                  <c:v> 1867</c:v>
                </c:pt>
                <c:pt idx="68">
                  <c:v> 1868</c:v>
                </c:pt>
                <c:pt idx="69">
                  <c:v> 1869</c:v>
                </c:pt>
                <c:pt idx="70">
                  <c:v> 1870</c:v>
                </c:pt>
                <c:pt idx="71">
                  <c:v> 1871</c:v>
                </c:pt>
                <c:pt idx="72">
                  <c:v> 1872</c:v>
                </c:pt>
                <c:pt idx="73">
                  <c:v> 1873</c:v>
                </c:pt>
                <c:pt idx="74">
                  <c:v> 1874</c:v>
                </c:pt>
                <c:pt idx="75">
                  <c:v> 1875</c:v>
                </c:pt>
                <c:pt idx="76">
                  <c:v> 1876</c:v>
                </c:pt>
                <c:pt idx="77">
                  <c:v> 1877</c:v>
                </c:pt>
                <c:pt idx="78">
                  <c:v> 1878</c:v>
                </c:pt>
                <c:pt idx="79">
                  <c:v> 1879</c:v>
                </c:pt>
                <c:pt idx="80">
                  <c:v> 1880</c:v>
                </c:pt>
                <c:pt idx="81">
                  <c:v> 1881</c:v>
                </c:pt>
                <c:pt idx="82">
                  <c:v> 1882</c:v>
                </c:pt>
                <c:pt idx="83">
                  <c:v> 1883</c:v>
                </c:pt>
                <c:pt idx="84">
                  <c:v> 1884</c:v>
                </c:pt>
                <c:pt idx="85">
                  <c:v> 1885</c:v>
                </c:pt>
                <c:pt idx="86">
                  <c:v> 1886</c:v>
                </c:pt>
                <c:pt idx="87">
                  <c:v> 1887</c:v>
                </c:pt>
                <c:pt idx="88">
                  <c:v> 1888</c:v>
                </c:pt>
                <c:pt idx="89">
                  <c:v> 1889</c:v>
                </c:pt>
                <c:pt idx="90">
                  <c:v> 1890</c:v>
                </c:pt>
                <c:pt idx="91">
                  <c:v> 1891</c:v>
                </c:pt>
                <c:pt idx="92">
                  <c:v> 1892</c:v>
                </c:pt>
                <c:pt idx="93">
                  <c:v> 1893</c:v>
                </c:pt>
                <c:pt idx="94">
                  <c:v> 1894</c:v>
                </c:pt>
                <c:pt idx="95">
                  <c:v> 1895</c:v>
                </c:pt>
                <c:pt idx="96">
                  <c:v> 1896</c:v>
                </c:pt>
                <c:pt idx="97">
                  <c:v> 1897</c:v>
                </c:pt>
                <c:pt idx="98">
                  <c:v> 1898</c:v>
                </c:pt>
                <c:pt idx="99">
                  <c:v> 1899</c:v>
                </c:pt>
                <c:pt idx="100">
                  <c:v> 1900</c:v>
                </c:pt>
                <c:pt idx="101">
                  <c:v> 1901</c:v>
                </c:pt>
                <c:pt idx="102">
                  <c:v> 1902</c:v>
                </c:pt>
                <c:pt idx="103">
                  <c:v> 1903</c:v>
                </c:pt>
                <c:pt idx="104">
                  <c:v> 1904</c:v>
                </c:pt>
                <c:pt idx="105">
                  <c:v> 1905</c:v>
                </c:pt>
                <c:pt idx="106">
                  <c:v> 1906</c:v>
                </c:pt>
                <c:pt idx="107">
                  <c:v> 1907</c:v>
                </c:pt>
                <c:pt idx="108">
                  <c:v> 1908</c:v>
                </c:pt>
                <c:pt idx="109">
                  <c:v> 1909</c:v>
                </c:pt>
                <c:pt idx="110">
                  <c:v> 1910</c:v>
                </c:pt>
                <c:pt idx="111">
                  <c:v> 1911</c:v>
                </c:pt>
                <c:pt idx="112">
                  <c:v> 1912</c:v>
                </c:pt>
                <c:pt idx="113">
                  <c:v> 1913</c:v>
                </c:pt>
                <c:pt idx="114">
                  <c:v> 1914</c:v>
                </c:pt>
                <c:pt idx="115">
                  <c:v> 1915</c:v>
                </c:pt>
                <c:pt idx="116">
                  <c:v> 1916</c:v>
                </c:pt>
                <c:pt idx="117">
                  <c:v> 1917</c:v>
                </c:pt>
                <c:pt idx="118">
                  <c:v> 1918</c:v>
                </c:pt>
                <c:pt idx="119">
                  <c:v> 1919</c:v>
                </c:pt>
                <c:pt idx="120">
                  <c:v> 1920</c:v>
                </c:pt>
                <c:pt idx="121">
                  <c:v> 1921</c:v>
                </c:pt>
                <c:pt idx="122">
                  <c:v> 1922</c:v>
                </c:pt>
                <c:pt idx="123">
                  <c:v> 1923</c:v>
                </c:pt>
                <c:pt idx="124">
                  <c:v> 1924</c:v>
                </c:pt>
                <c:pt idx="125">
                  <c:v> 1925</c:v>
                </c:pt>
                <c:pt idx="126">
                  <c:v> 1926</c:v>
                </c:pt>
                <c:pt idx="127">
                  <c:v> 1927</c:v>
                </c:pt>
                <c:pt idx="128">
                  <c:v> 1928</c:v>
                </c:pt>
                <c:pt idx="129">
                  <c:v> 1929</c:v>
                </c:pt>
                <c:pt idx="130">
                  <c:v> 1930</c:v>
                </c:pt>
                <c:pt idx="131">
                  <c:v> 1931</c:v>
                </c:pt>
                <c:pt idx="132">
                  <c:v> 1932</c:v>
                </c:pt>
                <c:pt idx="133">
                  <c:v> 1933</c:v>
                </c:pt>
                <c:pt idx="134">
                  <c:v> 1934</c:v>
                </c:pt>
                <c:pt idx="135">
                  <c:v> 1935</c:v>
                </c:pt>
                <c:pt idx="136">
                  <c:v> 1936</c:v>
                </c:pt>
                <c:pt idx="137">
                  <c:v> 1937</c:v>
                </c:pt>
                <c:pt idx="138">
                  <c:v> 1938</c:v>
                </c:pt>
                <c:pt idx="139">
                  <c:v> 1939</c:v>
                </c:pt>
                <c:pt idx="140">
                  <c:v> 1940</c:v>
                </c:pt>
                <c:pt idx="141">
                  <c:v> 1941</c:v>
                </c:pt>
                <c:pt idx="142">
                  <c:v> 1942</c:v>
                </c:pt>
                <c:pt idx="143">
                  <c:v> 1943</c:v>
                </c:pt>
                <c:pt idx="144">
                  <c:v> 1944</c:v>
                </c:pt>
                <c:pt idx="145">
                  <c:v> 1945</c:v>
                </c:pt>
                <c:pt idx="146">
                  <c:v> 1946</c:v>
                </c:pt>
                <c:pt idx="147">
                  <c:v> 1947</c:v>
                </c:pt>
                <c:pt idx="148">
                  <c:v> 1948</c:v>
                </c:pt>
                <c:pt idx="149">
                  <c:v> 1949</c:v>
                </c:pt>
                <c:pt idx="150">
                  <c:v> 1950</c:v>
                </c:pt>
              </c:strCache>
            </c:strRef>
          </c:cat>
          <c:val>
            <c:numRef>
              <c:f>'Enter Data 1'!$X$1803:$X$1953</c:f>
              <c:numCache>
                <c:formatCode>General</c:formatCode>
                <c:ptCount val="151"/>
              </c:numCache>
            </c:numRef>
          </c:val>
          <c:smooth val="0"/>
          <c:extLst>
            <c:ext xmlns:c16="http://schemas.microsoft.com/office/drawing/2014/chart" uri="{C3380CC4-5D6E-409C-BE32-E72D297353CC}">
              <c16:uniqueId val="{00000010-0D8A-B94A-8D0A-C26A85CF6086}"/>
            </c:ext>
          </c:extLst>
        </c:ser>
        <c:ser>
          <c:idx val="16"/>
          <c:order val="16"/>
          <c:spPr>
            <a:ln w="28575" cap="rnd">
              <a:noFill/>
              <a:round/>
            </a:ln>
            <a:effectLst/>
          </c:spPr>
          <c:marker>
            <c:symbol val="circle"/>
            <c:size val="4"/>
            <c:spPr>
              <a:noFill/>
              <a:ln w="3175">
                <a:solidFill>
                  <a:schemeClr val="accent6">
                    <a:lumMod val="75000"/>
                  </a:schemeClr>
                </a:solidFill>
              </a:ln>
              <a:effectLst/>
            </c:spPr>
          </c:marker>
          <c:cat>
            <c:strRef>
              <c:f>'Enter Data 1'!$B$1803:$C$1953</c:f>
              <c:strCache>
                <c:ptCount val="151"/>
                <c:pt idx="0">
                  <c:v> 1800</c:v>
                </c:pt>
                <c:pt idx="1">
                  <c:v> 1801</c:v>
                </c:pt>
                <c:pt idx="2">
                  <c:v> 1802</c:v>
                </c:pt>
                <c:pt idx="3">
                  <c:v> 1803</c:v>
                </c:pt>
                <c:pt idx="4">
                  <c:v> 1804</c:v>
                </c:pt>
                <c:pt idx="5">
                  <c:v> 1805</c:v>
                </c:pt>
                <c:pt idx="6">
                  <c:v> 1806</c:v>
                </c:pt>
                <c:pt idx="7">
                  <c:v> 1807</c:v>
                </c:pt>
                <c:pt idx="8">
                  <c:v> 1808</c:v>
                </c:pt>
                <c:pt idx="9">
                  <c:v> 1809</c:v>
                </c:pt>
                <c:pt idx="10">
                  <c:v> 1810</c:v>
                </c:pt>
                <c:pt idx="11">
                  <c:v> 1811</c:v>
                </c:pt>
                <c:pt idx="12">
                  <c:v> 1812</c:v>
                </c:pt>
                <c:pt idx="13">
                  <c:v> 1813</c:v>
                </c:pt>
                <c:pt idx="14">
                  <c:v> 1814</c:v>
                </c:pt>
                <c:pt idx="15">
                  <c:v> 1815</c:v>
                </c:pt>
                <c:pt idx="16">
                  <c:v> 1816</c:v>
                </c:pt>
                <c:pt idx="17">
                  <c:v> 1817</c:v>
                </c:pt>
                <c:pt idx="18">
                  <c:v> 1818</c:v>
                </c:pt>
                <c:pt idx="19">
                  <c:v> 1819</c:v>
                </c:pt>
                <c:pt idx="20">
                  <c:v> 1820</c:v>
                </c:pt>
                <c:pt idx="21">
                  <c:v> 1821</c:v>
                </c:pt>
                <c:pt idx="22">
                  <c:v> 1822</c:v>
                </c:pt>
                <c:pt idx="23">
                  <c:v> 1823</c:v>
                </c:pt>
                <c:pt idx="24">
                  <c:v> 1824</c:v>
                </c:pt>
                <c:pt idx="25">
                  <c:v> 1825</c:v>
                </c:pt>
                <c:pt idx="26">
                  <c:v> 1826</c:v>
                </c:pt>
                <c:pt idx="27">
                  <c:v> 1827</c:v>
                </c:pt>
                <c:pt idx="28">
                  <c:v> 1828</c:v>
                </c:pt>
                <c:pt idx="29">
                  <c:v> 1829</c:v>
                </c:pt>
                <c:pt idx="30">
                  <c:v> 1830</c:v>
                </c:pt>
                <c:pt idx="31">
                  <c:v> 1831</c:v>
                </c:pt>
                <c:pt idx="32">
                  <c:v> 1832</c:v>
                </c:pt>
                <c:pt idx="33">
                  <c:v> 1833</c:v>
                </c:pt>
                <c:pt idx="34">
                  <c:v> 1834</c:v>
                </c:pt>
                <c:pt idx="35">
                  <c:v> 1835</c:v>
                </c:pt>
                <c:pt idx="36">
                  <c:v> 1836</c:v>
                </c:pt>
                <c:pt idx="37">
                  <c:v> 1837</c:v>
                </c:pt>
                <c:pt idx="38">
                  <c:v> 1838</c:v>
                </c:pt>
                <c:pt idx="39">
                  <c:v> 1839</c:v>
                </c:pt>
                <c:pt idx="40">
                  <c:v> 1840</c:v>
                </c:pt>
                <c:pt idx="41">
                  <c:v> 1841</c:v>
                </c:pt>
                <c:pt idx="42">
                  <c:v> 1842</c:v>
                </c:pt>
                <c:pt idx="43">
                  <c:v> 1843</c:v>
                </c:pt>
                <c:pt idx="44">
                  <c:v> 1844</c:v>
                </c:pt>
                <c:pt idx="45">
                  <c:v> 1845</c:v>
                </c:pt>
                <c:pt idx="46">
                  <c:v> 1846</c:v>
                </c:pt>
                <c:pt idx="47">
                  <c:v> 1847</c:v>
                </c:pt>
                <c:pt idx="48">
                  <c:v> 1848</c:v>
                </c:pt>
                <c:pt idx="49">
                  <c:v> 1849</c:v>
                </c:pt>
                <c:pt idx="50">
                  <c:v> 1850</c:v>
                </c:pt>
                <c:pt idx="51">
                  <c:v> 1851</c:v>
                </c:pt>
                <c:pt idx="52">
                  <c:v> 1852</c:v>
                </c:pt>
                <c:pt idx="53">
                  <c:v> 1853</c:v>
                </c:pt>
                <c:pt idx="54">
                  <c:v> 1854</c:v>
                </c:pt>
                <c:pt idx="55">
                  <c:v> 1855</c:v>
                </c:pt>
                <c:pt idx="56">
                  <c:v> 1856</c:v>
                </c:pt>
                <c:pt idx="57">
                  <c:v> 1857</c:v>
                </c:pt>
                <c:pt idx="58">
                  <c:v> 1858</c:v>
                </c:pt>
                <c:pt idx="59">
                  <c:v> 1859</c:v>
                </c:pt>
                <c:pt idx="60">
                  <c:v> 1860</c:v>
                </c:pt>
                <c:pt idx="61">
                  <c:v> 1861</c:v>
                </c:pt>
                <c:pt idx="62">
                  <c:v> 1862</c:v>
                </c:pt>
                <c:pt idx="63">
                  <c:v> 1863</c:v>
                </c:pt>
                <c:pt idx="64">
                  <c:v> 1864</c:v>
                </c:pt>
                <c:pt idx="65">
                  <c:v> 1865</c:v>
                </c:pt>
                <c:pt idx="66">
                  <c:v> 1866</c:v>
                </c:pt>
                <c:pt idx="67">
                  <c:v> 1867</c:v>
                </c:pt>
                <c:pt idx="68">
                  <c:v> 1868</c:v>
                </c:pt>
                <c:pt idx="69">
                  <c:v> 1869</c:v>
                </c:pt>
                <c:pt idx="70">
                  <c:v> 1870</c:v>
                </c:pt>
                <c:pt idx="71">
                  <c:v> 1871</c:v>
                </c:pt>
                <c:pt idx="72">
                  <c:v> 1872</c:v>
                </c:pt>
                <c:pt idx="73">
                  <c:v> 1873</c:v>
                </c:pt>
                <c:pt idx="74">
                  <c:v> 1874</c:v>
                </c:pt>
                <c:pt idx="75">
                  <c:v> 1875</c:v>
                </c:pt>
                <c:pt idx="76">
                  <c:v> 1876</c:v>
                </c:pt>
                <c:pt idx="77">
                  <c:v> 1877</c:v>
                </c:pt>
                <c:pt idx="78">
                  <c:v> 1878</c:v>
                </c:pt>
                <c:pt idx="79">
                  <c:v> 1879</c:v>
                </c:pt>
                <c:pt idx="80">
                  <c:v> 1880</c:v>
                </c:pt>
                <c:pt idx="81">
                  <c:v> 1881</c:v>
                </c:pt>
                <c:pt idx="82">
                  <c:v> 1882</c:v>
                </c:pt>
                <c:pt idx="83">
                  <c:v> 1883</c:v>
                </c:pt>
                <c:pt idx="84">
                  <c:v> 1884</c:v>
                </c:pt>
                <c:pt idx="85">
                  <c:v> 1885</c:v>
                </c:pt>
                <c:pt idx="86">
                  <c:v> 1886</c:v>
                </c:pt>
                <c:pt idx="87">
                  <c:v> 1887</c:v>
                </c:pt>
                <c:pt idx="88">
                  <c:v> 1888</c:v>
                </c:pt>
                <c:pt idx="89">
                  <c:v> 1889</c:v>
                </c:pt>
                <c:pt idx="90">
                  <c:v> 1890</c:v>
                </c:pt>
                <c:pt idx="91">
                  <c:v> 1891</c:v>
                </c:pt>
                <c:pt idx="92">
                  <c:v> 1892</c:v>
                </c:pt>
                <c:pt idx="93">
                  <c:v> 1893</c:v>
                </c:pt>
                <c:pt idx="94">
                  <c:v> 1894</c:v>
                </c:pt>
                <c:pt idx="95">
                  <c:v> 1895</c:v>
                </c:pt>
                <c:pt idx="96">
                  <c:v> 1896</c:v>
                </c:pt>
                <c:pt idx="97">
                  <c:v> 1897</c:v>
                </c:pt>
                <c:pt idx="98">
                  <c:v> 1898</c:v>
                </c:pt>
                <c:pt idx="99">
                  <c:v> 1899</c:v>
                </c:pt>
                <c:pt idx="100">
                  <c:v> 1900</c:v>
                </c:pt>
                <c:pt idx="101">
                  <c:v> 1901</c:v>
                </c:pt>
                <c:pt idx="102">
                  <c:v> 1902</c:v>
                </c:pt>
                <c:pt idx="103">
                  <c:v> 1903</c:v>
                </c:pt>
                <c:pt idx="104">
                  <c:v> 1904</c:v>
                </c:pt>
                <c:pt idx="105">
                  <c:v> 1905</c:v>
                </c:pt>
                <c:pt idx="106">
                  <c:v> 1906</c:v>
                </c:pt>
                <c:pt idx="107">
                  <c:v> 1907</c:v>
                </c:pt>
                <c:pt idx="108">
                  <c:v> 1908</c:v>
                </c:pt>
                <c:pt idx="109">
                  <c:v> 1909</c:v>
                </c:pt>
                <c:pt idx="110">
                  <c:v> 1910</c:v>
                </c:pt>
                <c:pt idx="111">
                  <c:v> 1911</c:v>
                </c:pt>
                <c:pt idx="112">
                  <c:v> 1912</c:v>
                </c:pt>
                <c:pt idx="113">
                  <c:v> 1913</c:v>
                </c:pt>
                <c:pt idx="114">
                  <c:v> 1914</c:v>
                </c:pt>
                <c:pt idx="115">
                  <c:v> 1915</c:v>
                </c:pt>
                <c:pt idx="116">
                  <c:v> 1916</c:v>
                </c:pt>
                <c:pt idx="117">
                  <c:v> 1917</c:v>
                </c:pt>
                <c:pt idx="118">
                  <c:v> 1918</c:v>
                </c:pt>
                <c:pt idx="119">
                  <c:v> 1919</c:v>
                </c:pt>
                <c:pt idx="120">
                  <c:v> 1920</c:v>
                </c:pt>
                <c:pt idx="121">
                  <c:v> 1921</c:v>
                </c:pt>
                <c:pt idx="122">
                  <c:v> 1922</c:v>
                </c:pt>
                <c:pt idx="123">
                  <c:v> 1923</c:v>
                </c:pt>
                <c:pt idx="124">
                  <c:v> 1924</c:v>
                </c:pt>
                <c:pt idx="125">
                  <c:v> 1925</c:v>
                </c:pt>
                <c:pt idx="126">
                  <c:v> 1926</c:v>
                </c:pt>
                <c:pt idx="127">
                  <c:v> 1927</c:v>
                </c:pt>
                <c:pt idx="128">
                  <c:v> 1928</c:v>
                </c:pt>
                <c:pt idx="129">
                  <c:v> 1929</c:v>
                </c:pt>
                <c:pt idx="130">
                  <c:v> 1930</c:v>
                </c:pt>
                <c:pt idx="131">
                  <c:v> 1931</c:v>
                </c:pt>
                <c:pt idx="132">
                  <c:v> 1932</c:v>
                </c:pt>
                <c:pt idx="133">
                  <c:v> 1933</c:v>
                </c:pt>
                <c:pt idx="134">
                  <c:v> 1934</c:v>
                </c:pt>
                <c:pt idx="135">
                  <c:v> 1935</c:v>
                </c:pt>
                <c:pt idx="136">
                  <c:v> 1936</c:v>
                </c:pt>
                <c:pt idx="137">
                  <c:v> 1937</c:v>
                </c:pt>
                <c:pt idx="138">
                  <c:v> 1938</c:v>
                </c:pt>
                <c:pt idx="139">
                  <c:v> 1939</c:v>
                </c:pt>
                <c:pt idx="140">
                  <c:v> 1940</c:v>
                </c:pt>
                <c:pt idx="141">
                  <c:v> 1941</c:v>
                </c:pt>
                <c:pt idx="142">
                  <c:v> 1942</c:v>
                </c:pt>
                <c:pt idx="143">
                  <c:v> 1943</c:v>
                </c:pt>
                <c:pt idx="144">
                  <c:v> 1944</c:v>
                </c:pt>
                <c:pt idx="145">
                  <c:v> 1945</c:v>
                </c:pt>
                <c:pt idx="146">
                  <c:v> 1946</c:v>
                </c:pt>
                <c:pt idx="147">
                  <c:v> 1947</c:v>
                </c:pt>
                <c:pt idx="148">
                  <c:v> 1948</c:v>
                </c:pt>
                <c:pt idx="149">
                  <c:v> 1949</c:v>
                </c:pt>
                <c:pt idx="150">
                  <c:v> 1950</c:v>
                </c:pt>
              </c:strCache>
            </c:strRef>
          </c:cat>
          <c:val>
            <c:numRef>
              <c:f>'Enter Data 1'!$Y$1803:$Y$1953</c:f>
              <c:numCache>
                <c:formatCode>General</c:formatCode>
                <c:ptCount val="151"/>
              </c:numCache>
            </c:numRef>
          </c:val>
          <c:smooth val="0"/>
          <c:extLst>
            <c:ext xmlns:c16="http://schemas.microsoft.com/office/drawing/2014/chart" uri="{C3380CC4-5D6E-409C-BE32-E72D297353CC}">
              <c16:uniqueId val="{00000011-0D8A-B94A-8D0A-C26A85CF6086}"/>
            </c:ext>
          </c:extLst>
        </c:ser>
        <c:ser>
          <c:idx val="17"/>
          <c:order val="17"/>
          <c:spPr>
            <a:ln w="28575" cap="rnd">
              <a:noFill/>
              <a:round/>
            </a:ln>
            <a:effectLst/>
          </c:spPr>
          <c:marker>
            <c:symbol val="circle"/>
            <c:size val="4"/>
            <c:spPr>
              <a:solidFill>
                <a:schemeClr val="accent6">
                  <a:lumMod val="75000"/>
                </a:schemeClr>
              </a:solidFill>
              <a:ln w="3175">
                <a:solidFill>
                  <a:schemeClr val="accent6">
                    <a:lumMod val="75000"/>
                  </a:schemeClr>
                </a:solidFill>
              </a:ln>
              <a:effectLst/>
            </c:spPr>
          </c:marker>
          <c:cat>
            <c:strRef>
              <c:f>'Enter Data 1'!$B$1803:$C$1953</c:f>
              <c:strCache>
                <c:ptCount val="151"/>
                <c:pt idx="0">
                  <c:v> 1800</c:v>
                </c:pt>
                <c:pt idx="1">
                  <c:v> 1801</c:v>
                </c:pt>
                <c:pt idx="2">
                  <c:v> 1802</c:v>
                </c:pt>
                <c:pt idx="3">
                  <c:v> 1803</c:v>
                </c:pt>
                <c:pt idx="4">
                  <c:v> 1804</c:v>
                </c:pt>
                <c:pt idx="5">
                  <c:v> 1805</c:v>
                </c:pt>
                <c:pt idx="6">
                  <c:v> 1806</c:v>
                </c:pt>
                <c:pt idx="7">
                  <c:v> 1807</c:v>
                </c:pt>
                <c:pt idx="8">
                  <c:v> 1808</c:v>
                </c:pt>
                <c:pt idx="9">
                  <c:v> 1809</c:v>
                </c:pt>
                <c:pt idx="10">
                  <c:v> 1810</c:v>
                </c:pt>
                <c:pt idx="11">
                  <c:v> 1811</c:v>
                </c:pt>
                <c:pt idx="12">
                  <c:v> 1812</c:v>
                </c:pt>
                <c:pt idx="13">
                  <c:v> 1813</c:v>
                </c:pt>
                <c:pt idx="14">
                  <c:v> 1814</c:v>
                </c:pt>
                <c:pt idx="15">
                  <c:v> 1815</c:v>
                </c:pt>
                <c:pt idx="16">
                  <c:v> 1816</c:v>
                </c:pt>
                <c:pt idx="17">
                  <c:v> 1817</c:v>
                </c:pt>
                <c:pt idx="18">
                  <c:v> 1818</c:v>
                </c:pt>
                <c:pt idx="19">
                  <c:v> 1819</c:v>
                </c:pt>
                <c:pt idx="20">
                  <c:v> 1820</c:v>
                </c:pt>
                <c:pt idx="21">
                  <c:v> 1821</c:v>
                </c:pt>
                <c:pt idx="22">
                  <c:v> 1822</c:v>
                </c:pt>
                <c:pt idx="23">
                  <c:v> 1823</c:v>
                </c:pt>
                <c:pt idx="24">
                  <c:v> 1824</c:v>
                </c:pt>
                <c:pt idx="25">
                  <c:v> 1825</c:v>
                </c:pt>
                <c:pt idx="26">
                  <c:v> 1826</c:v>
                </c:pt>
                <c:pt idx="27">
                  <c:v> 1827</c:v>
                </c:pt>
                <c:pt idx="28">
                  <c:v> 1828</c:v>
                </c:pt>
                <c:pt idx="29">
                  <c:v> 1829</c:v>
                </c:pt>
                <c:pt idx="30">
                  <c:v> 1830</c:v>
                </c:pt>
                <c:pt idx="31">
                  <c:v> 1831</c:v>
                </c:pt>
                <c:pt idx="32">
                  <c:v> 1832</c:v>
                </c:pt>
                <c:pt idx="33">
                  <c:v> 1833</c:v>
                </c:pt>
                <c:pt idx="34">
                  <c:v> 1834</c:v>
                </c:pt>
                <c:pt idx="35">
                  <c:v> 1835</c:v>
                </c:pt>
                <c:pt idx="36">
                  <c:v> 1836</c:v>
                </c:pt>
                <c:pt idx="37">
                  <c:v> 1837</c:v>
                </c:pt>
                <c:pt idx="38">
                  <c:v> 1838</c:v>
                </c:pt>
                <c:pt idx="39">
                  <c:v> 1839</c:v>
                </c:pt>
                <c:pt idx="40">
                  <c:v> 1840</c:v>
                </c:pt>
                <c:pt idx="41">
                  <c:v> 1841</c:v>
                </c:pt>
                <c:pt idx="42">
                  <c:v> 1842</c:v>
                </c:pt>
                <c:pt idx="43">
                  <c:v> 1843</c:v>
                </c:pt>
                <c:pt idx="44">
                  <c:v> 1844</c:v>
                </c:pt>
                <c:pt idx="45">
                  <c:v> 1845</c:v>
                </c:pt>
                <c:pt idx="46">
                  <c:v> 1846</c:v>
                </c:pt>
                <c:pt idx="47">
                  <c:v> 1847</c:v>
                </c:pt>
                <c:pt idx="48">
                  <c:v> 1848</c:v>
                </c:pt>
                <c:pt idx="49">
                  <c:v> 1849</c:v>
                </c:pt>
                <c:pt idx="50">
                  <c:v> 1850</c:v>
                </c:pt>
                <c:pt idx="51">
                  <c:v> 1851</c:v>
                </c:pt>
                <c:pt idx="52">
                  <c:v> 1852</c:v>
                </c:pt>
                <c:pt idx="53">
                  <c:v> 1853</c:v>
                </c:pt>
                <c:pt idx="54">
                  <c:v> 1854</c:v>
                </c:pt>
                <c:pt idx="55">
                  <c:v> 1855</c:v>
                </c:pt>
                <c:pt idx="56">
                  <c:v> 1856</c:v>
                </c:pt>
                <c:pt idx="57">
                  <c:v> 1857</c:v>
                </c:pt>
                <c:pt idx="58">
                  <c:v> 1858</c:v>
                </c:pt>
                <c:pt idx="59">
                  <c:v> 1859</c:v>
                </c:pt>
                <c:pt idx="60">
                  <c:v> 1860</c:v>
                </c:pt>
                <c:pt idx="61">
                  <c:v> 1861</c:v>
                </c:pt>
                <c:pt idx="62">
                  <c:v> 1862</c:v>
                </c:pt>
                <c:pt idx="63">
                  <c:v> 1863</c:v>
                </c:pt>
                <c:pt idx="64">
                  <c:v> 1864</c:v>
                </c:pt>
                <c:pt idx="65">
                  <c:v> 1865</c:v>
                </c:pt>
                <c:pt idx="66">
                  <c:v> 1866</c:v>
                </c:pt>
                <c:pt idx="67">
                  <c:v> 1867</c:v>
                </c:pt>
                <c:pt idx="68">
                  <c:v> 1868</c:v>
                </c:pt>
                <c:pt idx="69">
                  <c:v> 1869</c:v>
                </c:pt>
                <c:pt idx="70">
                  <c:v> 1870</c:v>
                </c:pt>
                <c:pt idx="71">
                  <c:v> 1871</c:v>
                </c:pt>
                <c:pt idx="72">
                  <c:v> 1872</c:v>
                </c:pt>
                <c:pt idx="73">
                  <c:v> 1873</c:v>
                </c:pt>
                <c:pt idx="74">
                  <c:v> 1874</c:v>
                </c:pt>
                <c:pt idx="75">
                  <c:v> 1875</c:v>
                </c:pt>
                <c:pt idx="76">
                  <c:v> 1876</c:v>
                </c:pt>
                <c:pt idx="77">
                  <c:v> 1877</c:v>
                </c:pt>
                <c:pt idx="78">
                  <c:v> 1878</c:v>
                </c:pt>
                <c:pt idx="79">
                  <c:v> 1879</c:v>
                </c:pt>
                <c:pt idx="80">
                  <c:v> 1880</c:v>
                </c:pt>
                <c:pt idx="81">
                  <c:v> 1881</c:v>
                </c:pt>
                <c:pt idx="82">
                  <c:v> 1882</c:v>
                </c:pt>
                <c:pt idx="83">
                  <c:v> 1883</c:v>
                </c:pt>
                <c:pt idx="84">
                  <c:v> 1884</c:v>
                </c:pt>
                <c:pt idx="85">
                  <c:v> 1885</c:v>
                </c:pt>
                <c:pt idx="86">
                  <c:v> 1886</c:v>
                </c:pt>
                <c:pt idx="87">
                  <c:v> 1887</c:v>
                </c:pt>
                <c:pt idx="88">
                  <c:v> 1888</c:v>
                </c:pt>
                <c:pt idx="89">
                  <c:v> 1889</c:v>
                </c:pt>
                <c:pt idx="90">
                  <c:v> 1890</c:v>
                </c:pt>
                <c:pt idx="91">
                  <c:v> 1891</c:v>
                </c:pt>
                <c:pt idx="92">
                  <c:v> 1892</c:v>
                </c:pt>
                <c:pt idx="93">
                  <c:v> 1893</c:v>
                </c:pt>
                <c:pt idx="94">
                  <c:v> 1894</c:v>
                </c:pt>
                <c:pt idx="95">
                  <c:v> 1895</c:v>
                </c:pt>
                <c:pt idx="96">
                  <c:v> 1896</c:v>
                </c:pt>
                <c:pt idx="97">
                  <c:v> 1897</c:v>
                </c:pt>
                <c:pt idx="98">
                  <c:v> 1898</c:v>
                </c:pt>
                <c:pt idx="99">
                  <c:v> 1899</c:v>
                </c:pt>
                <c:pt idx="100">
                  <c:v> 1900</c:v>
                </c:pt>
                <c:pt idx="101">
                  <c:v> 1901</c:v>
                </c:pt>
                <c:pt idx="102">
                  <c:v> 1902</c:v>
                </c:pt>
                <c:pt idx="103">
                  <c:v> 1903</c:v>
                </c:pt>
                <c:pt idx="104">
                  <c:v> 1904</c:v>
                </c:pt>
                <c:pt idx="105">
                  <c:v> 1905</c:v>
                </c:pt>
                <c:pt idx="106">
                  <c:v> 1906</c:v>
                </c:pt>
                <c:pt idx="107">
                  <c:v> 1907</c:v>
                </c:pt>
                <c:pt idx="108">
                  <c:v> 1908</c:v>
                </c:pt>
                <c:pt idx="109">
                  <c:v> 1909</c:v>
                </c:pt>
                <c:pt idx="110">
                  <c:v> 1910</c:v>
                </c:pt>
                <c:pt idx="111">
                  <c:v> 1911</c:v>
                </c:pt>
                <c:pt idx="112">
                  <c:v> 1912</c:v>
                </c:pt>
                <c:pt idx="113">
                  <c:v> 1913</c:v>
                </c:pt>
                <c:pt idx="114">
                  <c:v> 1914</c:v>
                </c:pt>
                <c:pt idx="115">
                  <c:v> 1915</c:v>
                </c:pt>
                <c:pt idx="116">
                  <c:v> 1916</c:v>
                </c:pt>
                <c:pt idx="117">
                  <c:v> 1917</c:v>
                </c:pt>
                <c:pt idx="118">
                  <c:v> 1918</c:v>
                </c:pt>
                <c:pt idx="119">
                  <c:v> 1919</c:v>
                </c:pt>
                <c:pt idx="120">
                  <c:v> 1920</c:v>
                </c:pt>
                <c:pt idx="121">
                  <c:v> 1921</c:v>
                </c:pt>
                <c:pt idx="122">
                  <c:v> 1922</c:v>
                </c:pt>
                <c:pt idx="123">
                  <c:v> 1923</c:v>
                </c:pt>
                <c:pt idx="124">
                  <c:v> 1924</c:v>
                </c:pt>
                <c:pt idx="125">
                  <c:v> 1925</c:v>
                </c:pt>
                <c:pt idx="126">
                  <c:v> 1926</c:v>
                </c:pt>
                <c:pt idx="127">
                  <c:v> 1927</c:v>
                </c:pt>
                <c:pt idx="128">
                  <c:v> 1928</c:v>
                </c:pt>
                <c:pt idx="129">
                  <c:v> 1929</c:v>
                </c:pt>
                <c:pt idx="130">
                  <c:v> 1930</c:v>
                </c:pt>
                <c:pt idx="131">
                  <c:v> 1931</c:v>
                </c:pt>
                <c:pt idx="132">
                  <c:v> 1932</c:v>
                </c:pt>
                <c:pt idx="133">
                  <c:v> 1933</c:v>
                </c:pt>
                <c:pt idx="134">
                  <c:v> 1934</c:v>
                </c:pt>
                <c:pt idx="135">
                  <c:v> 1935</c:v>
                </c:pt>
                <c:pt idx="136">
                  <c:v> 1936</c:v>
                </c:pt>
                <c:pt idx="137">
                  <c:v> 1937</c:v>
                </c:pt>
                <c:pt idx="138">
                  <c:v> 1938</c:v>
                </c:pt>
                <c:pt idx="139">
                  <c:v> 1939</c:v>
                </c:pt>
                <c:pt idx="140">
                  <c:v> 1940</c:v>
                </c:pt>
                <c:pt idx="141">
                  <c:v> 1941</c:v>
                </c:pt>
                <c:pt idx="142">
                  <c:v> 1942</c:v>
                </c:pt>
                <c:pt idx="143">
                  <c:v> 1943</c:v>
                </c:pt>
                <c:pt idx="144">
                  <c:v> 1944</c:v>
                </c:pt>
                <c:pt idx="145">
                  <c:v> 1945</c:v>
                </c:pt>
                <c:pt idx="146">
                  <c:v> 1946</c:v>
                </c:pt>
                <c:pt idx="147">
                  <c:v> 1947</c:v>
                </c:pt>
                <c:pt idx="148">
                  <c:v> 1948</c:v>
                </c:pt>
                <c:pt idx="149">
                  <c:v> 1949</c:v>
                </c:pt>
                <c:pt idx="150">
                  <c:v> 1950</c:v>
                </c:pt>
              </c:strCache>
            </c:strRef>
          </c:cat>
          <c:val>
            <c:numRef>
              <c:f>'Enter Data 1'!$Z$1803:$Z$1953</c:f>
              <c:numCache>
                <c:formatCode>General</c:formatCode>
                <c:ptCount val="151"/>
              </c:numCache>
            </c:numRef>
          </c:val>
          <c:smooth val="0"/>
          <c:extLst>
            <c:ext xmlns:c16="http://schemas.microsoft.com/office/drawing/2014/chart" uri="{C3380CC4-5D6E-409C-BE32-E72D297353CC}">
              <c16:uniqueId val="{00000012-0D8A-B94A-8D0A-C26A85CF6086}"/>
            </c:ext>
          </c:extLst>
        </c:ser>
        <c:ser>
          <c:idx val="18"/>
          <c:order val="18"/>
          <c:spPr>
            <a:ln w="28575" cap="rnd">
              <a:noFill/>
              <a:round/>
            </a:ln>
            <a:effectLst/>
          </c:spPr>
          <c:marker>
            <c:symbol val="circle"/>
            <c:size val="4"/>
            <c:spPr>
              <a:noFill/>
              <a:ln w="3175">
                <a:solidFill>
                  <a:schemeClr val="accent6">
                    <a:lumMod val="75000"/>
                  </a:schemeClr>
                </a:solidFill>
              </a:ln>
              <a:effectLst/>
            </c:spPr>
          </c:marker>
          <c:cat>
            <c:strRef>
              <c:f>'Enter Data 1'!$B$1803:$C$1953</c:f>
              <c:strCache>
                <c:ptCount val="151"/>
                <c:pt idx="0">
                  <c:v> 1800</c:v>
                </c:pt>
                <c:pt idx="1">
                  <c:v> 1801</c:v>
                </c:pt>
                <c:pt idx="2">
                  <c:v> 1802</c:v>
                </c:pt>
                <c:pt idx="3">
                  <c:v> 1803</c:v>
                </c:pt>
                <c:pt idx="4">
                  <c:v> 1804</c:v>
                </c:pt>
                <c:pt idx="5">
                  <c:v> 1805</c:v>
                </c:pt>
                <c:pt idx="6">
                  <c:v> 1806</c:v>
                </c:pt>
                <c:pt idx="7">
                  <c:v> 1807</c:v>
                </c:pt>
                <c:pt idx="8">
                  <c:v> 1808</c:v>
                </c:pt>
                <c:pt idx="9">
                  <c:v> 1809</c:v>
                </c:pt>
                <c:pt idx="10">
                  <c:v> 1810</c:v>
                </c:pt>
                <c:pt idx="11">
                  <c:v> 1811</c:v>
                </c:pt>
                <c:pt idx="12">
                  <c:v> 1812</c:v>
                </c:pt>
                <c:pt idx="13">
                  <c:v> 1813</c:v>
                </c:pt>
                <c:pt idx="14">
                  <c:v> 1814</c:v>
                </c:pt>
                <c:pt idx="15">
                  <c:v> 1815</c:v>
                </c:pt>
                <c:pt idx="16">
                  <c:v> 1816</c:v>
                </c:pt>
                <c:pt idx="17">
                  <c:v> 1817</c:v>
                </c:pt>
                <c:pt idx="18">
                  <c:v> 1818</c:v>
                </c:pt>
                <c:pt idx="19">
                  <c:v> 1819</c:v>
                </c:pt>
                <c:pt idx="20">
                  <c:v> 1820</c:v>
                </c:pt>
                <c:pt idx="21">
                  <c:v> 1821</c:v>
                </c:pt>
                <c:pt idx="22">
                  <c:v> 1822</c:v>
                </c:pt>
                <c:pt idx="23">
                  <c:v> 1823</c:v>
                </c:pt>
                <c:pt idx="24">
                  <c:v> 1824</c:v>
                </c:pt>
                <c:pt idx="25">
                  <c:v> 1825</c:v>
                </c:pt>
                <c:pt idx="26">
                  <c:v> 1826</c:v>
                </c:pt>
                <c:pt idx="27">
                  <c:v> 1827</c:v>
                </c:pt>
                <c:pt idx="28">
                  <c:v> 1828</c:v>
                </c:pt>
                <c:pt idx="29">
                  <c:v> 1829</c:v>
                </c:pt>
                <c:pt idx="30">
                  <c:v> 1830</c:v>
                </c:pt>
                <c:pt idx="31">
                  <c:v> 1831</c:v>
                </c:pt>
                <c:pt idx="32">
                  <c:v> 1832</c:v>
                </c:pt>
                <c:pt idx="33">
                  <c:v> 1833</c:v>
                </c:pt>
                <c:pt idx="34">
                  <c:v> 1834</c:v>
                </c:pt>
                <c:pt idx="35">
                  <c:v> 1835</c:v>
                </c:pt>
                <c:pt idx="36">
                  <c:v> 1836</c:v>
                </c:pt>
                <c:pt idx="37">
                  <c:v> 1837</c:v>
                </c:pt>
                <c:pt idx="38">
                  <c:v> 1838</c:v>
                </c:pt>
                <c:pt idx="39">
                  <c:v> 1839</c:v>
                </c:pt>
                <c:pt idx="40">
                  <c:v> 1840</c:v>
                </c:pt>
                <c:pt idx="41">
                  <c:v> 1841</c:v>
                </c:pt>
                <c:pt idx="42">
                  <c:v> 1842</c:v>
                </c:pt>
                <c:pt idx="43">
                  <c:v> 1843</c:v>
                </c:pt>
                <c:pt idx="44">
                  <c:v> 1844</c:v>
                </c:pt>
                <c:pt idx="45">
                  <c:v> 1845</c:v>
                </c:pt>
                <c:pt idx="46">
                  <c:v> 1846</c:v>
                </c:pt>
                <c:pt idx="47">
                  <c:v> 1847</c:v>
                </c:pt>
                <c:pt idx="48">
                  <c:v> 1848</c:v>
                </c:pt>
                <c:pt idx="49">
                  <c:v> 1849</c:v>
                </c:pt>
                <c:pt idx="50">
                  <c:v> 1850</c:v>
                </c:pt>
                <c:pt idx="51">
                  <c:v> 1851</c:v>
                </c:pt>
                <c:pt idx="52">
                  <c:v> 1852</c:v>
                </c:pt>
                <c:pt idx="53">
                  <c:v> 1853</c:v>
                </c:pt>
                <c:pt idx="54">
                  <c:v> 1854</c:v>
                </c:pt>
                <c:pt idx="55">
                  <c:v> 1855</c:v>
                </c:pt>
                <c:pt idx="56">
                  <c:v> 1856</c:v>
                </c:pt>
                <c:pt idx="57">
                  <c:v> 1857</c:v>
                </c:pt>
                <c:pt idx="58">
                  <c:v> 1858</c:v>
                </c:pt>
                <c:pt idx="59">
                  <c:v> 1859</c:v>
                </c:pt>
                <c:pt idx="60">
                  <c:v> 1860</c:v>
                </c:pt>
                <c:pt idx="61">
                  <c:v> 1861</c:v>
                </c:pt>
                <c:pt idx="62">
                  <c:v> 1862</c:v>
                </c:pt>
                <c:pt idx="63">
                  <c:v> 1863</c:v>
                </c:pt>
                <c:pt idx="64">
                  <c:v> 1864</c:v>
                </c:pt>
                <c:pt idx="65">
                  <c:v> 1865</c:v>
                </c:pt>
                <c:pt idx="66">
                  <c:v> 1866</c:v>
                </c:pt>
                <c:pt idx="67">
                  <c:v> 1867</c:v>
                </c:pt>
                <c:pt idx="68">
                  <c:v> 1868</c:v>
                </c:pt>
                <c:pt idx="69">
                  <c:v> 1869</c:v>
                </c:pt>
                <c:pt idx="70">
                  <c:v> 1870</c:v>
                </c:pt>
                <c:pt idx="71">
                  <c:v> 1871</c:v>
                </c:pt>
                <c:pt idx="72">
                  <c:v> 1872</c:v>
                </c:pt>
                <c:pt idx="73">
                  <c:v> 1873</c:v>
                </c:pt>
                <c:pt idx="74">
                  <c:v> 1874</c:v>
                </c:pt>
                <c:pt idx="75">
                  <c:v> 1875</c:v>
                </c:pt>
                <c:pt idx="76">
                  <c:v> 1876</c:v>
                </c:pt>
                <c:pt idx="77">
                  <c:v> 1877</c:v>
                </c:pt>
                <c:pt idx="78">
                  <c:v> 1878</c:v>
                </c:pt>
                <c:pt idx="79">
                  <c:v> 1879</c:v>
                </c:pt>
                <c:pt idx="80">
                  <c:v> 1880</c:v>
                </c:pt>
                <c:pt idx="81">
                  <c:v> 1881</c:v>
                </c:pt>
                <c:pt idx="82">
                  <c:v> 1882</c:v>
                </c:pt>
                <c:pt idx="83">
                  <c:v> 1883</c:v>
                </c:pt>
                <c:pt idx="84">
                  <c:v> 1884</c:v>
                </c:pt>
                <c:pt idx="85">
                  <c:v> 1885</c:v>
                </c:pt>
                <c:pt idx="86">
                  <c:v> 1886</c:v>
                </c:pt>
                <c:pt idx="87">
                  <c:v> 1887</c:v>
                </c:pt>
                <c:pt idx="88">
                  <c:v> 1888</c:v>
                </c:pt>
                <c:pt idx="89">
                  <c:v> 1889</c:v>
                </c:pt>
                <c:pt idx="90">
                  <c:v> 1890</c:v>
                </c:pt>
                <c:pt idx="91">
                  <c:v> 1891</c:v>
                </c:pt>
                <c:pt idx="92">
                  <c:v> 1892</c:v>
                </c:pt>
                <c:pt idx="93">
                  <c:v> 1893</c:v>
                </c:pt>
                <c:pt idx="94">
                  <c:v> 1894</c:v>
                </c:pt>
                <c:pt idx="95">
                  <c:v> 1895</c:v>
                </c:pt>
                <c:pt idx="96">
                  <c:v> 1896</c:v>
                </c:pt>
                <c:pt idx="97">
                  <c:v> 1897</c:v>
                </c:pt>
                <c:pt idx="98">
                  <c:v> 1898</c:v>
                </c:pt>
                <c:pt idx="99">
                  <c:v> 1899</c:v>
                </c:pt>
                <c:pt idx="100">
                  <c:v> 1900</c:v>
                </c:pt>
                <c:pt idx="101">
                  <c:v> 1901</c:v>
                </c:pt>
                <c:pt idx="102">
                  <c:v> 1902</c:v>
                </c:pt>
                <c:pt idx="103">
                  <c:v> 1903</c:v>
                </c:pt>
                <c:pt idx="104">
                  <c:v> 1904</c:v>
                </c:pt>
                <c:pt idx="105">
                  <c:v> 1905</c:v>
                </c:pt>
                <c:pt idx="106">
                  <c:v> 1906</c:v>
                </c:pt>
                <c:pt idx="107">
                  <c:v> 1907</c:v>
                </c:pt>
                <c:pt idx="108">
                  <c:v> 1908</c:v>
                </c:pt>
                <c:pt idx="109">
                  <c:v> 1909</c:v>
                </c:pt>
                <c:pt idx="110">
                  <c:v> 1910</c:v>
                </c:pt>
                <c:pt idx="111">
                  <c:v> 1911</c:v>
                </c:pt>
                <c:pt idx="112">
                  <c:v> 1912</c:v>
                </c:pt>
                <c:pt idx="113">
                  <c:v> 1913</c:v>
                </c:pt>
                <c:pt idx="114">
                  <c:v> 1914</c:v>
                </c:pt>
                <c:pt idx="115">
                  <c:v> 1915</c:v>
                </c:pt>
                <c:pt idx="116">
                  <c:v> 1916</c:v>
                </c:pt>
                <c:pt idx="117">
                  <c:v> 1917</c:v>
                </c:pt>
                <c:pt idx="118">
                  <c:v> 1918</c:v>
                </c:pt>
                <c:pt idx="119">
                  <c:v> 1919</c:v>
                </c:pt>
                <c:pt idx="120">
                  <c:v> 1920</c:v>
                </c:pt>
                <c:pt idx="121">
                  <c:v> 1921</c:v>
                </c:pt>
                <c:pt idx="122">
                  <c:v> 1922</c:v>
                </c:pt>
                <c:pt idx="123">
                  <c:v> 1923</c:v>
                </c:pt>
                <c:pt idx="124">
                  <c:v> 1924</c:v>
                </c:pt>
                <c:pt idx="125">
                  <c:v> 1925</c:v>
                </c:pt>
                <c:pt idx="126">
                  <c:v> 1926</c:v>
                </c:pt>
                <c:pt idx="127">
                  <c:v> 1927</c:v>
                </c:pt>
                <c:pt idx="128">
                  <c:v> 1928</c:v>
                </c:pt>
                <c:pt idx="129">
                  <c:v> 1929</c:v>
                </c:pt>
                <c:pt idx="130">
                  <c:v> 1930</c:v>
                </c:pt>
                <c:pt idx="131">
                  <c:v> 1931</c:v>
                </c:pt>
                <c:pt idx="132">
                  <c:v> 1932</c:v>
                </c:pt>
                <c:pt idx="133">
                  <c:v> 1933</c:v>
                </c:pt>
                <c:pt idx="134">
                  <c:v> 1934</c:v>
                </c:pt>
                <c:pt idx="135">
                  <c:v> 1935</c:v>
                </c:pt>
                <c:pt idx="136">
                  <c:v> 1936</c:v>
                </c:pt>
                <c:pt idx="137">
                  <c:v> 1937</c:v>
                </c:pt>
                <c:pt idx="138">
                  <c:v> 1938</c:v>
                </c:pt>
                <c:pt idx="139">
                  <c:v> 1939</c:v>
                </c:pt>
                <c:pt idx="140">
                  <c:v> 1940</c:v>
                </c:pt>
                <c:pt idx="141">
                  <c:v> 1941</c:v>
                </c:pt>
                <c:pt idx="142">
                  <c:v> 1942</c:v>
                </c:pt>
                <c:pt idx="143">
                  <c:v> 1943</c:v>
                </c:pt>
                <c:pt idx="144">
                  <c:v> 1944</c:v>
                </c:pt>
                <c:pt idx="145">
                  <c:v> 1945</c:v>
                </c:pt>
                <c:pt idx="146">
                  <c:v> 1946</c:v>
                </c:pt>
                <c:pt idx="147">
                  <c:v> 1947</c:v>
                </c:pt>
                <c:pt idx="148">
                  <c:v> 1948</c:v>
                </c:pt>
                <c:pt idx="149">
                  <c:v> 1949</c:v>
                </c:pt>
                <c:pt idx="150">
                  <c:v> 1950</c:v>
                </c:pt>
              </c:strCache>
            </c:strRef>
          </c:cat>
          <c:val>
            <c:numRef>
              <c:f>'Enter Data 1'!$AA$1803:$AA$1953</c:f>
              <c:numCache>
                <c:formatCode>General</c:formatCode>
                <c:ptCount val="151"/>
              </c:numCache>
            </c:numRef>
          </c:val>
          <c:smooth val="0"/>
          <c:extLst>
            <c:ext xmlns:c16="http://schemas.microsoft.com/office/drawing/2014/chart" uri="{C3380CC4-5D6E-409C-BE32-E72D297353CC}">
              <c16:uniqueId val="{00000013-0D8A-B94A-8D0A-C26A85CF6086}"/>
            </c:ext>
          </c:extLst>
        </c:ser>
        <c:ser>
          <c:idx val="21"/>
          <c:order val="20"/>
          <c:tx>
            <c:v>Date</c:v>
          </c:tx>
          <c:spPr>
            <a:ln w="25400" cap="rnd">
              <a:noFill/>
              <a:round/>
            </a:ln>
            <a:effectLst/>
          </c:spPr>
          <c:marker>
            <c:symbol val="none"/>
          </c:marker>
          <c:cat>
            <c:strRef>
              <c:f>'Enter Data 1'!$B$1803:$C$1953</c:f>
              <c:strCache>
                <c:ptCount val="151"/>
                <c:pt idx="0">
                  <c:v> 1800</c:v>
                </c:pt>
                <c:pt idx="1">
                  <c:v> 1801</c:v>
                </c:pt>
                <c:pt idx="2">
                  <c:v> 1802</c:v>
                </c:pt>
                <c:pt idx="3">
                  <c:v> 1803</c:v>
                </c:pt>
                <c:pt idx="4">
                  <c:v> 1804</c:v>
                </c:pt>
                <c:pt idx="5">
                  <c:v> 1805</c:v>
                </c:pt>
                <c:pt idx="6">
                  <c:v> 1806</c:v>
                </c:pt>
                <c:pt idx="7">
                  <c:v> 1807</c:v>
                </c:pt>
                <c:pt idx="8">
                  <c:v> 1808</c:v>
                </c:pt>
                <c:pt idx="9">
                  <c:v> 1809</c:v>
                </c:pt>
                <c:pt idx="10">
                  <c:v> 1810</c:v>
                </c:pt>
                <c:pt idx="11">
                  <c:v> 1811</c:v>
                </c:pt>
                <c:pt idx="12">
                  <c:v> 1812</c:v>
                </c:pt>
                <c:pt idx="13">
                  <c:v> 1813</c:v>
                </c:pt>
                <c:pt idx="14">
                  <c:v> 1814</c:v>
                </c:pt>
                <c:pt idx="15">
                  <c:v> 1815</c:v>
                </c:pt>
                <c:pt idx="16">
                  <c:v> 1816</c:v>
                </c:pt>
                <c:pt idx="17">
                  <c:v> 1817</c:v>
                </c:pt>
                <c:pt idx="18">
                  <c:v> 1818</c:v>
                </c:pt>
                <c:pt idx="19">
                  <c:v> 1819</c:v>
                </c:pt>
                <c:pt idx="20">
                  <c:v> 1820</c:v>
                </c:pt>
                <c:pt idx="21">
                  <c:v> 1821</c:v>
                </c:pt>
                <c:pt idx="22">
                  <c:v> 1822</c:v>
                </c:pt>
                <c:pt idx="23">
                  <c:v> 1823</c:v>
                </c:pt>
                <c:pt idx="24">
                  <c:v> 1824</c:v>
                </c:pt>
                <c:pt idx="25">
                  <c:v> 1825</c:v>
                </c:pt>
                <c:pt idx="26">
                  <c:v> 1826</c:v>
                </c:pt>
                <c:pt idx="27">
                  <c:v> 1827</c:v>
                </c:pt>
                <c:pt idx="28">
                  <c:v> 1828</c:v>
                </c:pt>
                <c:pt idx="29">
                  <c:v> 1829</c:v>
                </c:pt>
                <c:pt idx="30">
                  <c:v> 1830</c:v>
                </c:pt>
                <c:pt idx="31">
                  <c:v> 1831</c:v>
                </c:pt>
                <c:pt idx="32">
                  <c:v> 1832</c:v>
                </c:pt>
                <c:pt idx="33">
                  <c:v> 1833</c:v>
                </c:pt>
                <c:pt idx="34">
                  <c:v> 1834</c:v>
                </c:pt>
                <c:pt idx="35">
                  <c:v> 1835</c:v>
                </c:pt>
                <c:pt idx="36">
                  <c:v> 1836</c:v>
                </c:pt>
                <c:pt idx="37">
                  <c:v> 1837</c:v>
                </c:pt>
                <c:pt idx="38">
                  <c:v> 1838</c:v>
                </c:pt>
                <c:pt idx="39">
                  <c:v> 1839</c:v>
                </c:pt>
                <c:pt idx="40">
                  <c:v> 1840</c:v>
                </c:pt>
                <c:pt idx="41">
                  <c:v> 1841</c:v>
                </c:pt>
                <c:pt idx="42">
                  <c:v> 1842</c:v>
                </c:pt>
                <c:pt idx="43">
                  <c:v> 1843</c:v>
                </c:pt>
                <c:pt idx="44">
                  <c:v> 1844</c:v>
                </c:pt>
                <c:pt idx="45">
                  <c:v> 1845</c:v>
                </c:pt>
                <c:pt idx="46">
                  <c:v> 1846</c:v>
                </c:pt>
                <c:pt idx="47">
                  <c:v> 1847</c:v>
                </c:pt>
                <c:pt idx="48">
                  <c:v> 1848</c:v>
                </c:pt>
                <c:pt idx="49">
                  <c:v> 1849</c:v>
                </c:pt>
                <c:pt idx="50">
                  <c:v> 1850</c:v>
                </c:pt>
                <c:pt idx="51">
                  <c:v> 1851</c:v>
                </c:pt>
                <c:pt idx="52">
                  <c:v> 1852</c:v>
                </c:pt>
                <c:pt idx="53">
                  <c:v> 1853</c:v>
                </c:pt>
                <c:pt idx="54">
                  <c:v> 1854</c:v>
                </c:pt>
                <c:pt idx="55">
                  <c:v> 1855</c:v>
                </c:pt>
                <c:pt idx="56">
                  <c:v> 1856</c:v>
                </c:pt>
                <c:pt idx="57">
                  <c:v> 1857</c:v>
                </c:pt>
                <c:pt idx="58">
                  <c:v> 1858</c:v>
                </c:pt>
                <c:pt idx="59">
                  <c:v> 1859</c:v>
                </c:pt>
                <c:pt idx="60">
                  <c:v> 1860</c:v>
                </c:pt>
                <c:pt idx="61">
                  <c:v> 1861</c:v>
                </c:pt>
                <c:pt idx="62">
                  <c:v> 1862</c:v>
                </c:pt>
                <c:pt idx="63">
                  <c:v> 1863</c:v>
                </c:pt>
                <c:pt idx="64">
                  <c:v> 1864</c:v>
                </c:pt>
                <c:pt idx="65">
                  <c:v> 1865</c:v>
                </c:pt>
                <c:pt idx="66">
                  <c:v> 1866</c:v>
                </c:pt>
                <c:pt idx="67">
                  <c:v> 1867</c:v>
                </c:pt>
                <c:pt idx="68">
                  <c:v> 1868</c:v>
                </c:pt>
                <c:pt idx="69">
                  <c:v> 1869</c:v>
                </c:pt>
                <c:pt idx="70">
                  <c:v> 1870</c:v>
                </c:pt>
                <c:pt idx="71">
                  <c:v> 1871</c:v>
                </c:pt>
                <c:pt idx="72">
                  <c:v> 1872</c:v>
                </c:pt>
                <c:pt idx="73">
                  <c:v> 1873</c:v>
                </c:pt>
                <c:pt idx="74">
                  <c:v> 1874</c:v>
                </c:pt>
                <c:pt idx="75">
                  <c:v> 1875</c:v>
                </c:pt>
                <c:pt idx="76">
                  <c:v> 1876</c:v>
                </c:pt>
                <c:pt idx="77">
                  <c:v> 1877</c:v>
                </c:pt>
                <c:pt idx="78">
                  <c:v> 1878</c:v>
                </c:pt>
                <c:pt idx="79">
                  <c:v> 1879</c:v>
                </c:pt>
                <c:pt idx="80">
                  <c:v> 1880</c:v>
                </c:pt>
                <c:pt idx="81">
                  <c:v> 1881</c:v>
                </c:pt>
                <c:pt idx="82">
                  <c:v> 1882</c:v>
                </c:pt>
                <c:pt idx="83">
                  <c:v> 1883</c:v>
                </c:pt>
                <c:pt idx="84">
                  <c:v> 1884</c:v>
                </c:pt>
                <c:pt idx="85">
                  <c:v> 1885</c:v>
                </c:pt>
                <c:pt idx="86">
                  <c:v> 1886</c:v>
                </c:pt>
                <c:pt idx="87">
                  <c:v> 1887</c:v>
                </c:pt>
                <c:pt idx="88">
                  <c:v> 1888</c:v>
                </c:pt>
                <c:pt idx="89">
                  <c:v> 1889</c:v>
                </c:pt>
                <c:pt idx="90">
                  <c:v> 1890</c:v>
                </c:pt>
                <c:pt idx="91">
                  <c:v> 1891</c:v>
                </c:pt>
                <c:pt idx="92">
                  <c:v> 1892</c:v>
                </c:pt>
                <c:pt idx="93">
                  <c:v> 1893</c:v>
                </c:pt>
                <c:pt idx="94">
                  <c:v> 1894</c:v>
                </c:pt>
                <c:pt idx="95">
                  <c:v> 1895</c:v>
                </c:pt>
                <c:pt idx="96">
                  <c:v> 1896</c:v>
                </c:pt>
                <c:pt idx="97">
                  <c:v> 1897</c:v>
                </c:pt>
                <c:pt idx="98">
                  <c:v> 1898</c:v>
                </c:pt>
                <c:pt idx="99">
                  <c:v> 1899</c:v>
                </c:pt>
                <c:pt idx="100">
                  <c:v> 1900</c:v>
                </c:pt>
                <c:pt idx="101">
                  <c:v> 1901</c:v>
                </c:pt>
                <c:pt idx="102">
                  <c:v> 1902</c:v>
                </c:pt>
                <c:pt idx="103">
                  <c:v> 1903</c:v>
                </c:pt>
                <c:pt idx="104">
                  <c:v> 1904</c:v>
                </c:pt>
                <c:pt idx="105">
                  <c:v> 1905</c:v>
                </c:pt>
                <c:pt idx="106">
                  <c:v> 1906</c:v>
                </c:pt>
                <c:pt idx="107">
                  <c:v> 1907</c:v>
                </c:pt>
                <c:pt idx="108">
                  <c:v> 1908</c:v>
                </c:pt>
                <c:pt idx="109">
                  <c:v> 1909</c:v>
                </c:pt>
                <c:pt idx="110">
                  <c:v> 1910</c:v>
                </c:pt>
                <c:pt idx="111">
                  <c:v> 1911</c:v>
                </c:pt>
                <c:pt idx="112">
                  <c:v> 1912</c:v>
                </c:pt>
                <c:pt idx="113">
                  <c:v> 1913</c:v>
                </c:pt>
                <c:pt idx="114">
                  <c:v> 1914</c:v>
                </c:pt>
                <c:pt idx="115">
                  <c:v> 1915</c:v>
                </c:pt>
                <c:pt idx="116">
                  <c:v> 1916</c:v>
                </c:pt>
                <c:pt idx="117">
                  <c:v> 1917</c:v>
                </c:pt>
                <c:pt idx="118">
                  <c:v> 1918</c:v>
                </c:pt>
                <c:pt idx="119">
                  <c:v> 1919</c:v>
                </c:pt>
                <c:pt idx="120">
                  <c:v> 1920</c:v>
                </c:pt>
                <c:pt idx="121">
                  <c:v> 1921</c:v>
                </c:pt>
                <c:pt idx="122">
                  <c:v> 1922</c:v>
                </c:pt>
                <c:pt idx="123">
                  <c:v> 1923</c:v>
                </c:pt>
                <c:pt idx="124">
                  <c:v> 1924</c:v>
                </c:pt>
                <c:pt idx="125">
                  <c:v> 1925</c:v>
                </c:pt>
                <c:pt idx="126">
                  <c:v> 1926</c:v>
                </c:pt>
                <c:pt idx="127">
                  <c:v> 1927</c:v>
                </c:pt>
                <c:pt idx="128">
                  <c:v> 1928</c:v>
                </c:pt>
                <c:pt idx="129">
                  <c:v> 1929</c:v>
                </c:pt>
                <c:pt idx="130">
                  <c:v> 1930</c:v>
                </c:pt>
                <c:pt idx="131">
                  <c:v> 1931</c:v>
                </c:pt>
                <c:pt idx="132">
                  <c:v> 1932</c:v>
                </c:pt>
                <c:pt idx="133">
                  <c:v> 1933</c:v>
                </c:pt>
                <c:pt idx="134">
                  <c:v> 1934</c:v>
                </c:pt>
                <c:pt idx="135">
                  <c:v> 1935</c:v>
                </c:pt>
                <c:pt idx="136">
                  <c:v> 1936</c:v>
                </c:pt>
                <c:pt idx="137">
                  <c:v> 1937</c:v>
                </c:pt>
                <c:pt idx="138">
                  <c:v> 1938</c:v>
                </c:pt>
                <c:pt idx="139">
                  <c:v> 1939</c:v>
                </c:pt>
                <c:pt idx="140">
                  <c:v> 1940</c:v>
                </c:pt>
                <c:pt idx="141">
                  <c:v> 1941</c:v>
                </c:pt>
                <c:pt idx="142">
                  <c:v> 1942</c:v>
                </c:pt>
                <c:pt idx="143">
                  <c:v> 1943</c:v>
                </c:pt>
                <c:pt idx="144">
                  <c:v> 1944</c:v>
                </c:pt>
                <c:pt idx="145">
                  <c:v> 1945</c:v>
                </c:pt>
                <c:pt idx="146">
                  <c:v> 1946</c:v>
                </c:pt>
                <c:pt idx="147">
                  <c:v> 1947</c:v>
                </c:pt>
                <c:pt idx="148">
                  <c:v> 1948</c:v>
                </c:pt>
                <c:pt idx="149">
                  <c:v> 1949</c:v>
                </c:pt>
                <c:pt idx="150">
                  <c:v> 1950</c:v>
                </c:pt>
              </c:strCache>
            </c:strRef>
          </c:cat>
          <c:val>
            <c:numLit>
              <c:formatCode>General</c:formatCode>
              <c:ptCount val="1"/>
              <c:pt idx="0">
                <c:v>1</c:v>
              </c:pt>
            </c:numLit>
          </c:val>
          <c:smooth val="0"/>
          <c:extLst>
            <c:ext xmlns:c16="http://schemas.microsoft.com/office/drawing/2014/chart" uri="{C3380CC4-5D6E-409C-BE32-E72D297353CC}">
              <c16:uniqueId val="{00000014-0D8A-B94A-8D0A-C26A85CF6086}"/>
            </c:ext>
          </c:extLst>
        </c:ser>
        <c:ser>
          <c:idx val="22"/>
          <c:order val="21"/>
          <c:tx>
            <c:v>R1 in SR</c:v>
          </c:tx>
          <c:spPr>
            <a:ln w="25400" cap="rnd">
              <a:noFill/>
              <a:round/>
            </a:ln>
            <a:effectLst/>
          </c:spPr>
          <c:marker>
            <c:symbol val="circle"/>
            <c:size val="4"/>
            <c:spPr>
              <a:solidFill>
                <a:srgbClr val="FF0000"/>
              </a:solidFill>
              <a:ln w="9525">
                <a:noFill/>
              </a:ln>
              <a:effectLst/>
            </c:spPr>
          </c:marker>
          <c:cat>
            <c:strRef>
              <c:f>'Enter Data 1'!$B$1803:$C$1953</c:f>
              <c:strCache>
                <c:ptCount val="151"/>
                <c:pt idx="0">
                  <c:v> 1800</c:v>
                </c:pt>
                <c:pt idx="1">
                  <c:v> 1801</c:v>
                </c:pt>
                <c:pt idx="2">
                  <c:v> 1802</c:v>
                </c:pt>
                <c:pt idx="3">
                  <c:v> 1803</c:v>
                </c:pt>
                <c:pt idx="4">
                  <c:v> 1804</c:v>
                </c:pt>
                <c:pt idx="5">
                  <c:v> 1805</c:v>
                </c:pt>
                <c:pt idx="6">
                  <c:v> 1806</c:v>
                </c:pt>
                <c:pt idx="7">
                  <c:v> 1807</c:v>
                </c:pt>
                <c:pt idx="8">
                  <c:v> 1808</c:v>
                </c:pt>
                <c:pt idx="9">
                  <c:v> 1809</c:v>
                </c:pt>
                <c:pt idx="10">
                  <c:v> 1810</c:v>
                </c:pt>
                <c:pt idx="11">
                  <c:v> 1811</c:v>
                </c:pt>
                <c:pt idx="12">
                  <c:v> 1812</c:v>
                </c:pt>
                <c:pt idx="13">
                  <c:v> 1813</c:v>
                </c:pt>
                <c:pt idx="14">
                  <c:v> 1814</c:v>
                </c:pt>
                <c:pt idx="15">
                  <c:v> 1815</c:v>
                </c:pt>
                <c:pt idx="16">
                  <c:v> 1816</c:v>
                </c:pt>
                <c:pt idx="17">
                  <c:v> 1817</c:v>
                </c:pt>
                <c:pt idx="18">
                  <c:v> 1818</c:v>
                </c:pt>
                <c:pt idx="19">
                  <c:v> 1819</c:v>
                </c:pt>
                <c:pt idx="20">
                  <c:v> 1820</c:v>
                </c:pt>
                <c:pt idx="21">
                  <c:v> 1821</c:v>
                </c:pt>
                <c:pt idx="22">
                  <c:v> 1822</c:v>
                </c:pt>
                <c:pt idx="23">
                  <c:v> 1823</c:v>
                </c:pt>
                <c:pt idx="24">
                  <c:v> 1824</c:v>
                </c:pt>
                <c:pt idx="25">
                  <c:v> 1825</c:v>
                </c:pt>
                <c:pt idx="26">
                  <c:v> 1826</c:v>
                </c:pt>
                <c:pt idx="27">
                  <c:v> 1827</c:v>
                </c:pt>
                <c:pt idx="28">
                  <c:v> 1828</c:v>
                </c:pt>
                <c:pt idx="29">
                  <c:v> 1829</c:v>
                </c:pt>
                <c:pt idx="30">
                  <c:v> 1830</c:v>
                </c:pt>
                <c:pt idx="31">
                  <c:v> 1831</c:v>
                </c:pt>
                <c:pt idx="32">
                  <c:v> 1832</c:v>
                </c:pt>
                <c:pt idx="33">
                  <c:v> 1833</c:v>
                </c:pt>
                <c:pt idx="34">
                  <c:v> 1834</c:v>
                </c:pt>
                <c:pt idx="35">
                  <c:v> 1835</c:v>
                </c:pt>
                <c:pt idx="36">
                  <c:v> 1836</c:v>
                </c:pt>
                <c:pt idx="37">
                  <c:v> 1837</c:v>
                </c:pt>
                <c:pt idx="38">
                  <c:v> 1838</c:v>
                </c:pt>
                <c:pt idx="39">
                  <c:v> 1839</c:v>
                </c:pt>
                <c:pt idx="40">
                  <c:v> 1840</c:v>
                </c:pt>
                <c:pt idx="41">
                  <c:v> 1841</c:v>
                </c:pt>
                <c:pt idx="42">
                  <c:v> 1842</c:v>
                </c:pt>
                <c:pt idx="43">
                  <c:v> 1843</c:v>
                </c:pt>
                <c:pt idx="44">
                  <c:v> 1844</c:v>
                </c:pt>
                <c:pt idx="45">
                  <c:v> 1845</c:v>
                </c:pt>
                <c:pt idx="46">
                  <c:v> 1846</c:v>
                </c:pt>
                <c:pt idx="47">
                  <c:v> 1847</c:v>
                </c:pt>
                <c:pt idx="48">
                  <c:v> 1848</c:v>
                </c:pt>
                <c:pt idx="49">
                  <c:v> 1849</c:v>
                </c:pt>
                <c:pt idx="50">
                  <c:v> 1850</c:v>
                </c:pt>
                <c:pt idx="51">
                  <c:v> 1851</c:v>
                </c:pt>
                <c:pt idx="52">
                  <c:v> 1852</c:v>
                </c:pt>
                <c:pt idx="53">
                  <c:v> 1853</c:v>
                </c:pt>
                <c:pt idx="54">
                  <c:v> 1854</c:v>
                </c:pt>
                <c:pt idx="55">
                  <c:v> 1855</c:v>
                </c:pt>
                <c:pt idx="56">
                  <c:v> 1856</c:v>
                </c:pt>
                <c:pt idx="57">
                  <c:v> 1857</c:v>
                </c:pt>
                <c:pt idx="58">
                  <c:v> 1858</c:v>
                </c:pt>
                <c:pt idx="59">
                  <c:v> 1859</c:v>
                </c:pt>
                <c:pt idx="60">
                  <c:v> 1860</c:v>
                </c:pt>
                <c:pt idx="61">
                  <c:v> 1861</c:v>
                </c:pt>
                <c:pt idx="62">
                  <c:v> 1862</c:v>
                </c:pt>
                <c:pt idx="63">
                  <c:v> 1863</c:v>
                </c:pt>
                <c:pt idx="64">
                  <c:v> 1864</c:v>
                </c:pt>
                <c:pt idx="65">
                  <c:v> 1865</c:v>
                </c:pt>
                <c:pt idx="66">
                  <c:v> 1866</c:v>
                </c:pt>
                <c:pt idx="67">
                  <c:v> 1867</c:v>
                </c:pt>
                <c:pt idx="68">
                  <c:v> 1868</c:v>
                </c:pt>
                <c:pt idx="69">
                  <c:v> 1869</c:v>
                </c:pt>
                <c:pt idx="70">
                  <c:v> 1870</c:v>
                </c:pt>
                <c:pt idx="71">
                  <c:v> 1871</c:v>
                </c:pt>
                <c:pt idx="72">
                  <c:v> 1872</c:v>
                </c:pt>
                <c:pt idx="73">
                  <c:v> 1873</c:v>
                </c:pt>
                <c:pt idx="74">
                  <c:v> 1874</c:v>
                </c:pt>
                <c:pt idx="75">
                  <c:v> 1875</c:v>
                </c:pt>
                <c:pt idx="76">
                  <c:v> 1876</c:v>
                </c:pt>
                <c:pt idx="77">
                  <c:v> 1877</c:v>
                </c:pt>
                <c:pt idx="78">
                  <c:v> 1878</c:v>
                </c:pt>
                <c:pt idx="79">
                  <c:v> 1879</c:v>
                </c:pt>
                <c:pt idx="80">
                  <c:v> 1880</c:v>
                </c:pt>
                <c:pt idx="81">
                  <c:v> 1881</c:v>
                </c:pt>
                <c:pt idx="82">
                  <c:v> 1882</c:v>
                </c:pt>
                <c:pt idx="83">
                  <c:v> 1883</c:v>
                </c:pt>
                <c:pt idx="84">
                  <c:v> 1884</c:v>
                </c:pt>
                <c:pt idx="85">
                  <c:v> 1885</c:v>
                </c:pt>
                <c:pt idx="86">
                  <c:v> 1886</c:v>
                </c:pt>
                <c:pt idx="87">
                  <c:v> 1887</c:v>
                </c:pt>
                <c:pt idx="88">
                  <c:v> 1888</c:v>
                </c:pt>
                <c:pt idx="89">
                  <c:v> 1889</c:v>
                </c:pt>
                <c:pt idx="90">
                  <c:v> 1890</c:v>
                </c:pt>
                <c:pt idx="91">
                  <c:v> 1891</c:v>
                </c:pt>
                <c:pt idx="92">
                  <c:v> 1892</c:v>
                </c:pt>
                <c:pt idx="93">
                  <c:v> 1893</c:v>
                </c:pt>
                <c:pt idx="94">
                  <c:v> 1894</c:v>
                </c:pt>
                <c:pt idx="95">
                  <c:v> 1895</c:v>
                </c:pt>
                <c:pt idx="96">
                  <c:v> 1896</c:v>
                </c:pt>
                <c:pt idx="97">
                  <c:v> 1897</c:v>
                </c:pt>
                <c:pt idx="98">
                  <c:v> 1898</c:v>
                </c:pt>
                <c:pt idx="99">
                  <c:v> 1899</c:v>
                </c:pt>
                <c:pt idx="100">
                  <c:v> 1900</c:v>
                </c:pt>
                <c:pt idx="101">
                  <c:v> 1901</c:v>
                </c:pt>
                <c:pt idx="102">
                  <c:v> 1902</c:v>
                </c:pt>
                <c:pt idx="103">
                  <c:v> 1903</c:v>
                </c:pt>
                <c:pt idx="104">
                  <c:v> 1904</c:v>
                </c:pt>
                <c:pt idx="105">
                  <c:v> 1905</c:v>
                </c:pt>
                <c:pt idx="106">
                  <c:v> 1906</c:v>
                </c:pt>
                <c:pt idx="107">
                  <c:v> 1907</c:v>
                </c:pt>
                <c:pt idx="108">
                  <c:v> 1908</c:v>
                </c:pt>
                <c:pt idx="109">
                  <c:v> 1909</c:v>
                </c:pt>
                <c:pt idx="110">
                  <c:v> 1910</c:v>
                </c:pt>
                <c:pt idx="111">
                  <c:v> 1911</c:v>
                </c:pt>
                <c:pt idx="112">
                  <c:v> 1912</c:v>
                </c:pt>
                <c:pt idx="113">
                  <c:v> 1913</c:v>
                </c:pt>
                <c:pt idx="114">
                  <c:v> 1914</c:v>
                </c:pt>
                <c:pt idx="115">
                  <c:v> 1915</c:v>
                </c:pt>
                <c:pt idx="116">
                  <c:v> 1916</c:v>
                </c:pt>
                <c:pt idx="117">
                  <c:v> 1917</c:v>
                </c:pt>
                <c:pt idx="118">
                  <c:v> 1918</c:v>
                </c:pt>
                <c:pt idx="119">
                  <c:v> 1919</c:v>
                </c:pt>
                <c:pt idx="120">
                  <c:v> 1920</c:v>
                </c:pt>
                <c:pt idx="121">
                  <c:v> 1921</c:v>
                </c:pt>
                <c:pt idx="122">
                  <c:v> 1922</c:v>
                </c:pt>
                <c:pt idx="123">
                  <c:v> 1923</c:v>
                </c:pt>
                <c:pt idx="124">
                  <c:v> 1924</c:v>
                </c:pt>
                <c:pt idx="125">
                  <c:v> 1925</c:v>
                </c:pt>
                <c:pt idx="126">
                  <c:v> 1926</c:v>
                </c:pt>
                <c:pt idx="127">
                  <c:v> 1927</c:v>
                </c:pt>
                <c:pt idx="128">
                  <c:v> 1928</c:v>
                </c:pt>
                <c:pt idx="129">
                  <c:v> 1929</c:v>
                </c:pt>
                <c:pt idx="130">
                  <c:v> 1930</c:v>
                </c:pt>
                <c:pt idx="131">
                  <c:v> 1931</c:v>
                </c:pt>
                <c:pt idx="132">
                  <c:v> 1932</c:v>
                </c:pt>
                <c:pt idx="133">
                  <c:v> 1933</c:v>
                </c:pt>
                <c:pt idx="134">
                  <c:v> 1934</c:v>
                </c:pt>
                <c:pt idx="135">
                  <c:v> 1935</c:v>
                </c:pt>
                <c:pt idx="136">
                  <c:v> 1936</c:v>
                </c:pt>
                <c:pt idx="137">
                  <c:v> 1937</c:v>
                </c:pt>
                <c:pt idx="138">
                  <c:v> 1938</c:v>
                </c:pt>
                <c:pt idx="139">
                  <c:v> 1939</c:v>
                </c:pt>
                <c:pt idx="140">
                  <c:v> 1940</c:v>
                </c:pt>
                <c:pt idx="141">
                  <c:v> 1941</c:v>
                </c:pt>
                <c:pt idx="142">
                  <c:v> 1942</c:v>
                </c:pt>
                <c:pt idx="143">
                  <c:v> 1943</c:v>
                </c:pt>
                <c:pt idx="144">
                  <c:v> 1944</c:v>
                </c:pt>
                <c:pt idx="145">
                  <c:v> 1945</c:v>
                </c:pt>
                <c:pt idx="146">
                  <c:v> 1946</c:v>
                </c:pt>
                <c:pt idx="147">
                  <c:v> 1947</c:v>
                </c:pt>
                <c:pt idx="148">
                  <c:v> 1948</c:v>
                </c:pt>
                <c:pt idx="149">
                  <c:v> 1949</c:v>
                </c:pt>
                <c:pt idx="150">
                  <c:v> 1950</c:v>
                </c:pt>
              </c:strCache>
            </c:strRef>
          </c:cat>
          <c:val>
            <c:numRef>
              <c:f>'Enter Data 1'!$D$1803:$D$1953</c:f>
              <c:numCache>
                <c:formatCode>0</c:formatCode>
                <c:ptCount val="151"/>
              </c:numCache>
            </c:numRef>
          </c:val>
          <c:smooth val="0"/>
          <c:extLst>
            <c:ext xmlns:c16="http://schemas.microsoft.com/office/drawing/2014/chart" uri="{C3380CC4-5D6E-409C-BE32-E72D297353CC}">
              <c16:uniqueId val="{00000015-0D8A-B94A-8D0A-C26A85CF6086}"/>
            </c:ext>
          </c:extLst>
        </c:ser>
        <c:ser>
          <c:idx val="23"/>
          <c:order val="22"/>
          <c:tx>
            <c:v>R2 in SR</c:v>
          </c:tx>
          <c:spPr>
            <a:ln w="25400" cap="rnd">
              <a:noFill/>
              <a:round/>
            </a:ln>
            <a:effectLst/>
          </c:spPr>
          <c:marker>
            <c:symbol val="circle"/>
            <c:size val="4"/>
            <c:spPr>
              <a:solidFill>
                <a:srgbClr val="FF9900"/>
              </a:solidFill>
              <a:ln w="9525">
                <a:noFill/>
              </a:ln>
              <a:effectLst/>
            </c:spPr>
          </c:marker>
          <c:cat>
            <c:strRef>
              <c:f>'Enter Data 1'!$B$1803:$C$1953</c:f>
              <c:strCache>
                <c:ptCount val="151"/>
                <c:pt idx="0">
                  <c:v> 1800</c:v>
                </c:pt>
                <c:pt idx="1">
                  <c:v> 1801</c:v>
                </c:pt>
                <c:pt idx="2">
                  <c:v> 1802</c:v>
                </c:pt>
                <c:pt idx="3">
                  <c:v> 1803</c:v>
                </c:pt>
                <c:pt idx="4">
                  <c:v> 1804</c:v>
                </c:pt>
                <c:pt idx="5">
                  <c:v> 1805</c:v>
                </c:pt>
                <c:pt idx="6">
                  <c:v> 1806</c:v>
                </c:pt>
                <c:pt idx="7">
                  <c:v> 1807</c:v>
                </c:pt>
                <c:pt idx="8">
                  <c:v> 1808</c:v>
                </c:pt>
                <c:pt idx="9">
                  <c:v> 1809</c:v>
                </c:pt>
                <c:pt idx="10">
                  <c:v> 1810</c:v>
                </c:pt>
                <c:pt idx="11">
                  <c:v> 1811</c:v>
                </c:pt>
                <c:pt idx="12">
                  <c:v> 1812</c:v>
                </c:pt>
                <c:pt idx="13">
                  <c:v> 1813</c:v>
                </c:pt>
                <c:pt idx="14">
                  <c:v> 1814</c:v>
                </c:pt>
                <c:pt idx="15">
                  <c:v> 1815</c:v>
                </c:pt>
                <c:pt idx="16">
                  <c:v> 1816</c:v>
                </c:pt>
                <c:pt idx="17">
                  <c:v> 1817</c:v>
                </c:pt>
                <c:pt idx="18">
                  <c:v> 1818</c:v>
                </c:pt>
                <c:pt idx="19">
                  <c:v> 1819</c:v>
                </c:pt>
                <c:pt idx="20">
                  <c:v> 1820</c:v>
                </c:pt>
                <c:pt idx="21">
                  <c:v> 1821</c:v>
                </c:pt>
                <c:pt idx="22">
                  <c:v> 1822</c:v>
                </c:pt>
                <c:pt idx="23">
                  <c:v> 1823</c:v>
                </c:pt>
                <c:pt idx="24">
                  <c:v> 1824</c:v>
                </c:pt>
                <c:pt idx="25">
                  <c:v> 1825</c:v>
                </c:pt>
                <c:pt idx="26">
                  <c:v> 1826</c:v>
                </c:pt>
                <c:pt idx="27">
                  <c:v> 1827</c:v>
                </c:pt>
                <c:pt idx="28">
                  <c:v> 1828</c:v>
                </c:pt>
                <c:pt idx="29">
                  <c:v> 1829</c:v>
                </c:pt>
                <c:pt idx="30">
                  <c:v> 1830</c:v>
                </c:pt>
                <c:pt idx="31">
                  <c:v> 1831</c:v>
                </c:pt>
                <c:pt idx="32">
                  <c:v> 1832</c:v>
                </c:pt>
                <c:pt idx="33">
                  <c:v> 1833</c:v>
                </c:pt>
                <c:pt idx="34">
                  <c:v> 1834</c:v>
                </c:pt>
                <c:pt idx="35">
                  <c:v> 1835</c:v>
                </c:pt>
                <c:pt idx="36">
                  <c:v> 1836</c:v>
                </c:pt>
                <c:pt idx="37">
                  <c:v> 1837</c:v>
                </c:pt>
                <c:pt idx="38">
                  <c:v> 1838</c:v>
                </c:pt>
                <c:pt idx="39">
                  <c:v> 1839</c:v>
                </c:pt>
                <c:pt idx="40">
                  <c:v> 1840</c:v>
                </c:pt>
                <c:pt idx="41">
                  <c:v> 1841</c:v>
                </c:pt>
                <c:pt idx="42">
                  <c:v> 1842</c:v>
                </c:pt>
                <c:pt idx="43">
                  <c:v> 1843</c:v>
                </c:pt>
                <c:pt idx="44">
                  <c:v> 1844</c:v>
                </c:pt>
                <c:pt idx="45">
                  <c:v> 1845</c:v>
                </c:pt>
                <c:pt idx="46">
                  <c:v> 1846</c:v>
                </c:pt>
                <c:pt idx="47">
                  <c:v> 1847</c:v>
                </c:pt>
                <c:pt idx="48">
                  <c:v> 1848</c:v>
                </c:pt>
                <c:pt idx="49">
                  <c:v> 1849</c:v>
                </c:pt>
                <c:pt idx="50">
                  <c:v> 1850</c:v>
                </c:pt>
                <c:pt idx="51">
                  <c:v> 1851</c:v>
                </c:pt>
                <c:pt idx="52">
                  <c:v> 1852</c:v>
                </c:pt>
                <c:pt idx="53">
                  <c:v> 1853</c:v>
                </c:pt>
                <c:pt idx="54">
                  <c:v> 1854</c:v>
                </c:pt>
                <c:pt idx="55">
                  <c:v> 1855</c:v>
                </c:pt>
                <c:pt idx="56">
                  <c:v> 1856</c:v>
                </c:pt>
                <c:pt idx="57">
                  <c:v> 1857</c:v>
                </c:pt>
                <c:pt idx="58">
                  <c:v> 1858</c:v>
                </c:pt>
                <c:pt idx="59">
                  <c:v> 1859</c:v>
                </c:pt>
                <c:pt idx="60">
                  <c:v> 1860</c:v>
                </c:pt>
                <c:pt idx="61">
                  <c:v> 1861</c:v>
                </c:pt>
                <c:pt idx="62">
                  <c:v> 1862</c:v>
                </c:pt>
                <c:pt idx="63">
                  <c:v> 1863</c:v>
                </c:pt>
                <c:pt idx="64">
                  <c:v> 1864</c:v>
                </c:pt>
                <c:pt idx="65">
                  <c:v> 1865</c:v>
                </c:pt>
                <c:pt idx="66">
                  <c:v> 1866</c:v>
                </c:pt>
                <c:pt idx="67">
                  <c:v> 1867</c:v>
                </c:pt>
                <c:pt idx="68">
                  <c:v> 1868</c:v>
                </c:pt>
                <c:pt idx="69">
                  <c:v> 1869</c:v>
                </c:pt>
                <c:pt idx="70">
                  <c:v> 1870</c:v>
                </c:pt>
                <c:pt idx="71">
                  <c:v> 1871</c:v>
                </c:pt>
                <c:pt idx="72">
                  <c:v> 1872</c:v>
                </c:pt>
                <c:pt idx="73">
                  <c:v> 1873</c:v>
                </c:pt>
                <c:pt idx="74">
                  <c:v> 1874</c:v>
                </c:pt>
                <c:pt idx="75">
                  <c:v> 1875</c:v>
                </c:pt>
                <c:pt idx="76">
                  <c:v> 1876</c:v>
                </c:pt>
                <c:pt idx="77">
                  <c:v> 1877</c:v>
                </c:pt>
                <c:pt idx="78">
                  <c:v> 1878</c:v>
                </c:pt>
                <c:pt idx="79">
                  <c:v> 1879</c:v>
                </c:pt>
                <c:pt idx="80">
                  <c:v> 1880</c:v>
                </c:pt>
                <c:pt idx="81">
                  <c:v> 1881</c:v>
                </c:pt>
                <c:pt idx="82">
                  <c:v> 1882</c:v>
                </c:pt>
                <c:pt idx="83">
                  <c:v> 1883</c:v>
                </c:pt>
                <c:pt idx="84">
                  <c:v> 1884</c:v>
                </c:pt>
                <c:pt idx="85">
                  <c:v> 1885</c:v>
                </c:pt>
                <c:pt idx="86">
                  <c:v> 1886</c:v>
                </c:pt>
                <c:pt idx="87">
                  <c:v> 1887</c:v>
                </c:pt>
                <c:pt idx="88">
                  <c:v> 1888</c:v>
                </c:pt>
                <c:pt idx="89">
                  <c:v> 1889</c:v>
                </c:pt>
                <c:pt idx="90">
                  <c:v> 1890</c:v>
                </c:pt>
                <c:pt idx="91">
                  <c:v> 1891</c:v>
                </c:pt>
                <c:pt idx="92">
                  <c:v> 1892</c:v>
                </c:pt>
                <c:pt idx="93">
                  <c:v> 1893</c:v>
                </c:pt>
                <c:pt idx="94">
                  <c:v> 1894</c:v>
                </c:pt>
                <c:pt idx="95">
                  <c:v> 1895</c:v>
                </c:pt>
                <c:pt idx="96">
                  <c:v> 1896</c:v>
                </c:pt>
                <c:pt idx="97">
                  <c:v> 1897</c:v>
                </c:pt>
                <c:pt idx="98">
                  <c:v> 1898</c:v>
                </c:pt>
                <c:pt idx="99">
                  <c:v> 1899</c:v>
                </c:pt>
                <c:pt idx="100">
                  <c:v> 1900</c:v>
                </c:pt>
                <c:pt idx="101">
                  <c:v> 1901</c:v>
                </c:pt>
                <c:pt idx="102">
                  <c:v> 1902</c:v>
                </c:pt>
                <c:pt idx="103">
                  <c:v> 1903</c:v>
                </c:pt>
                <c:pt idx="104">
                  <c:v> 1904</c:v>
                </c:pt>
                <c:pt idx="105">
                  <c:v> 1905</c:v>
                </c:pt>
                <c:pt idx="106">
                  <c:v> 1906</c:v>
                </c:pt>
                <c:pt idx="107">
                  <c:v> 1907</c:v>
                </c:pt>
                <c:pt idx="108">
                  <c:v> 1908</c:v>
                </c:pt>
                <c:pt idx="109">
                  <c:v> 1909</c:v>
                </c:pt>
                <c:pt idx="110">
                  <c:v> 1910</c:v>
                </c:pt>
                <c:pt idx="111">
                  <c:v> 1911</c:v>
                </c:pt>
                <c:pt idx="112">
                  <c:v> 1912</c:v>
                </c:pt>
                <c:pt idx="113">
                  <c:v> 1913</c:v>
                </c:pt>
                <c:pt idx="114">
                  <c:v> 1914</c:v>
                </c:pt>
                <c:pt idx="115">
                  <c:v> 1915</c:v>
                </c:pt>
                <c:pt idx="116">
                  <c:v> 1916</c:v>
                </c:pt>
                <c:pt idx="117">
                  <c:v> 1917</c:v>
                </c:pt>
                <c:pt idx="118">
                  <c:v> 1918</c:v>
                </c:pt>
                <c:pt idx="119">
                  <c:v> 1919</c:v>
                </c:pt>
                <c:pt idx="120">
                  <c:v> 1920</c:v>
                </c:pt>
                <c:pt idx="121">
                  <c:v> 1921</c:v>
                </c:pt>
                <c:pt idx="122">
                  <c:v> 1922</c:v>
                </c:pt>
                <c:pt idx="123">
                  <c:v> 1923</c:v>
                </c:pt>
                <c:pt idx="124">
                  <c:v> 1924</c:v>
                </c:pt>
                <c:pt idx="125">
                  <c:v> 1925</c:v>
                </c:pt>
                <c:pt idx="126">
                  <c:v> 1926</c:v>
                </c:pt>
                <c:pt idx="127">
                  <c:v> 1927</c:v>
                </c:pt>
                <c:pt idx="128">
                  <c:v> 1928</c:v>
                </c:pt>
                <c:pt idx="129">
                  <c:v> 1929</c:v>
                </c:pt>
                <c:pt idx="130">
                  <c:v> 1930</c:v>
                </c:pt>
                <c:pt idx="131">
                  <c:v> 1931</c:v>
                </c:pt>
                <c:pt idx="132">
                  <c:v> 1932</c:v>
                </c:pt>
                <c:pt idx="133">
                  <c:v> 1933</c:v>
                </c:pt>
                <c:pt idx="134">
                  <c:v> 1934</c:v>
                </c:pt>
                <c:pt idx="135">
                  <c:v> 1935</c:v>
                </c:pt>
                <c:pt idx="136">
                  <c:v> 1936</c:v>
                </c:pt>
                <c:pt idx="137">
                  <c:v> 1937</c:v>
                </c:pt>
                <c:pt idx="138">
                  <c:v> 1938</c:v>
                </c:pt>
                <c:pt idx="139">
                  <c:v> 1939</c:v>
                </c:pt>
                <c:pt idx="140">
                  <c:v> 1940</c:v>
                </c:pt>
                <c:pt idx="141">
                  <c:v> 1941</c:v>
                </c:pt>
                <c:pt idx="142">
                  <c:v> 1942</c:v>
                </c:pt>
                <c:pt idx="143">
                  <c:v> 1943</c:v>
                </c:pt>
                <c:pt idx="144">
                  <c:v> 1944</c:v>
                </c:pt>
                <c:pt idx="145">
                  <c:v> 1945</c:v>
                </c:pt>
                <c:pt idx="146">
                  <c:v> 1946</c:v>
                </c:pt>
                <c:pt idx="147">
                  <c:v> 1947</c:v>
                </c:pt>
                <c:pt idx="148">
                  <c:v> 1948</c:v>
                </c:pt>
                <c:pt idx="149">
                  <c:v> 1949</c:v>
                </c:pt>
                <c:pt idx="150">
                  <c:v> 1950</c:v>
                </c:pt>
              </c:strCache>
            </c:strRef>
          </c:cat>
          <c:val>
            <c:numRef>
              <c:f>'Enter Data 1'!$E$1803:$E$1953</c:f>
              <c:numCache>
                <c:formatCode>0</c:formatCode>
                <c:ptCount val="151"/>
              </c:numCache>
            </c:numRef>
          </c:val>
          <c:smooth val="0"/>
          <c:extLst>
            <c:ext xmlns:c16="http://schemas.microsoft.com/office/drawing/2014/chart" uri="{C3380CC4-5D6E-409C-BE32-E72D297353CC}">
              <c16:uniqueId val="{00000016-0D8A-B94A-8D0A-C26A85CF6086}"/>
            </c:ext>
          </c:extLst>
        </c:ser>
        <c:ser>
          <c:idx val="24"/>
          <c:order val="23"/>
          <c:tx>
            <c:v>R3 in SR</c:v>
          </c:tx>
          <c:spPr>
            <a:ln w="25400" cap="rnd">
              <a:noFill/>
              <a:round/>
            </a:ln>
            <a:effectLst/>
          </c:spPr>
          <c:marker>
            <c:symbol val="circle"/>
            <c:size val="4"/>
            <c:spPr>
              <a:solidFill>
                <a:schemeClr val="accent4">
                  <a:lumMod val="60000"/>
                  <a:lumOff val="40000"/>
                </a:schemeClr>
              </a:solidFill>
              <a:ln w="9525">
                <a:noFill/>
              </a:ln>
              <a:effectLst/>
            </c:spPr>
          </c:marker>
          <c:cat>
            <c:strRef>
              <c:f>'Enter Data 1'!$B$1803:$C$1953</c:f>
              <c:strCache>
                <c:ptCount val="151"/>
                <c:pt idx="0">
                  <c:v> 1800</c:v>
                </c:pt>
                <c:pt idx="1">
                  <c:v> 1801</c:v>
                </c:pt>
                <c:pt idx="2">
                  <c:v> 1802</c:v>
                </c:pt>
                <c:pt idx="3">
                  <c:v> 1803</c:v>
                </c:pt>
                <c:pt idx="4">
                  <c:v> 1804</c:v>
                </c:pt>
                <c:pt idx="5">
                  <c:v> 1805</c:v>
                </c:pt>
                <c:pt idx="6">
                  <c:v> 1806</c:v>
                </c:pt>
                <c:pt idx="7">
                  <c:v> 1807</c:v>
                </c:pt>
                <c:pt idx="8">
                  <c:v> 1808</c:v>
                </c:pt>
                <c:pt idx="9">
                  <c:v> 1809</c:v>
                </c:pt>
                <c:pt idx="10">
                  <c:v> 1810</c:v>
                </c:pt>
                <c:pt idx="11">
                  <c:v> 1811</c:v>
                </c:pt>
                <c:pt idx="12">
                  <c:v> 1812</c:v>
                </c:pt>
                <c:pt idx="13">
                  <c:v> 1813</c:v>
                </c:pt>
                <c:pt idx="14">
                  <c:v> 1814</c:v>
                </c:pt>
                <c:pt idx="15">
                  <c:v> 1815</c:v>
                </c:pt>
                <c:pt idx="16">
                  <c:v> 1816</c:v>
                </c:pt>
                <c:pt idx="17">
                  <c:v> 1817</c:v>
                </c:pt>
                <c:pt idx="18">
                  <c:v> 1818</c:v>
                </c:pt>
                <c:pt idx="19">
                  <c:v> 1819</c:v>
                </c:pt>
                <c:pt idx="20">
                  <c:v> 1820</c:v>
                </c:pt>
                <c:pt idx="21">
                  <c:v> 1821</c:v>
                </c:pt>
                <c:pt idx="22">
                  <c:v> 1822</c:v>
                </c:pt>
                <c:pt idx="23">
                  <c:v> 1823</c:v>
                </c:pt>
                <c:pt idx="24">
                  <c:v> 1824</c:v>
                </c:pt>
                <c:pt idx="25">
                  <c:v> 1825</c:v>
                </c:pt>
                <c:pt idx="26">
                  <c:v> 1826</c:v>
                </c:pt>
                <c:pt idx="27">
                  <c:v> 1827</c:v>
                </c:pt>
                <c:pt idx="28">
                  <c:v> 1828</c:v>
                </c:pt>
                <c:pt idx="29">
                  <c:v> 1829</c:v>
                </c:pt>
                <c:pt idx="30">
                  <c:v> 1830</c:v>
                </c:pt>
                <c:pt idx="31">
                  <c:v> 1831</c:v>
                </c:pt>
                <c:pt idx="32">
                  <c:v> 1832</c:v>
                </c:pt>
                <c:pt idx="33">
                  <c:v> 1833</c:v>
                </c:pt>
                <c:pt idx="34">
                  <c:v> 1834</c:v>
                </c:pt>
                <c:pt idx="35">
                  <c:v> 1835</c:v>
                </c:pt>
                <c:pt idx="36">
                  <c:v> 1836</c:v>
                </c:pt>
                <c:pt idx="37">
                  <c:v> 1837</c:v>
                </c:pt>
                <c:pt idx="38">
                  <c:v> 1838</c:v>
                </c:pt>
                <c:pt idx="39">
                  <c:v> 1839</c:v>
                </c:pt>
                <c:pt idx="40">
                  <c:v> 1840</c:v>
                </c:pt>
                <c:pt idx="41">
                  <c:v> 1841</c:v>
                </c:pt>
                <c:pt idx="42">
                  <c:v> 1842</c:v>
                </c:pt>
                <c:pt idx="43">
                  <c:v> 1843</c:v>
                </c:pt>
                <c:pt idx="44">
                  <c:v> 1844</c:v>
                </c:pt>
                <c:pt idx="45">
                  <c:v> 1845</c:v>
                </c:pt>
                <c:pt idx="46">
                  <c:v> 1846</c:v>
                </c:pt>
                <c:pt idx="47">
                  <c:v> 1847</c:v>
                </c:pt>
                <c:pt idx="48">
                  <c:v> 1848</c:v>
                </c:pt>
                <c:pt idx="49">
                  <c:v> 1849</c:v>
                </c:pt>
                <c:pt idx="50">
                  <c:v> 1850</c:v>
                </c:pt>
                <c:pt idx="51">
                  <c:v> 1851</c:v>
                </c:pt>
                <c:pt idx="52">
                  <c:v> 1852</c:v>
                </c:pt>
                <c:pt idx="53">
                  <c:v> 1853</c:v>
                </c:pt>
                <c:pt idx="54">
                  <c:v> 1854</c:v>
                </c:pt>
                <c:pt idx="55">
                  <c:v> 1855</c:v>
                </c:pt>
                <c:pt idx="56">
                  <c:v> 1856</c:v>
                </c:pt>
                <c:pt idx="57">
                  <c:v> 1857</c:v>
                </c:pt>
                <c:pt idx="58">
                  <c:v> 1858</c:v>
                </c:pt>
                <c:pt idx="59">
                  <c:v> 1859</c:v>
                </c:pt>
                <c:pt idx="60">
                  <c:v> 1860</c:v>
                </c:pt>
                <c:pt idx="61">
                  <c:v> 1861</c:v>
                </c:pt>
                <c:pt idx="62">
                  <c:v> 1862</c:v>
                </c:pt>
                <c:pt idx="63">
                  <c:v> 1863</c:v>
                </c:pt>
                <c:pt idx="64">
                  <c:v> 1864</c:v>
                </c:pt>
                <c:pt idx="65">
                  <c:v> 1865</c:v>
                </c:pt>
                <c:pt idx="66">
                  <c:v> 1866</c:v>
                </c:pt>
                <c:pt idx="67">
                  <c:v> 1867</c:v>
                </c:pt>
                <c:pt idx="68">
                  <c:v> 1868</c:v>
                </c:pt>
                <c:pt idx="69">
                  <c:v> 1869</c:v>
                </c:pt>
                <c:pt idx="70">
                  <c:v> 1870</c:v>
                </c:pt>
                <c:pt idx="71">
                  <c:v> 1871</c:v>
                </c:pt>
                <c:pt idx="72">
                  <c:v> 1872</c:v>
                </c:pt>
                <c:pt idx="73">
                  <c:v> 1873</c:v>
                </c:pt>
                <c:pt idx="74">
                  <c:v> 1874</c:v>
                </c:pt>
                <c:pt idx="75">
                  <c:v> 1875</c:v>
                </c:pt>
                <c:pt idx="76">
                  <c:v> 1876</c:v>
                </c:pt>
                <c:pt idx="77">
                  <c:v> 1877</c:v>
                </c:pt>
                <c:pt idx="78">
                  <c:v> 1878</c:v>
                </c:pt>
                <c:pt idx="79">
                  <c:v> 1879</c:v>
                </c:pt>
                <c:pt idx="80">
                  <c:v> 1880</c:v>
                </c:pt>
                <c:pt idx="81">
                  <c:v> 1881</c:v>
                </c:pt>
                <c:pt idx="82">
                  <c:v> 1882</c:v>
                </c:pt>
                <c:pt idx="83">
                  <c:v> 1883</c:v>
                </c:pt>
                <c:pt idx="84">
                  <c:v> 1884</c:v>
                </c:pt>
                <c:pt idx="85">
                  <c:v> 1885</c:v>
                </c:pt>
                <c:pt idx="86">
                  <c:v> 1886</c:v>
                </c:pt>
                <c:pt idx="87">
                  <c:v> 1887</c:v>
                </c:pt>
                <c:pt idx="88">
                  <c:v> 1888</c:v>
                </c:pt>
                <c:pt idx="89">
                  <c:v> 1889</c:v>
                </c:pt>
                <c:pt idx="90">
                  <c:v> 1890</c:v>
                </c:pt>
                <c:pt idx="91">
                  <c:v> 1891</c:v>
                </c:pt>
                <c:pt idx="92">
                  <c:v> 1892</c:v>
                </c:pt>
                <c:pt idx="93">
                  <c:v> 1893</c:v>
                </c:pt>
                <c:pt idx="94">
                  <c:v> 1894</c:v>
                </c:pt>
                <c:pt idx="95">
                  <c:v> 1895</c:v>
                </c:pt>
                <c:pt idx="96">
                  <c:v> 1896</c:v>
                </c:pt>
                <c:pt idx="97">
                  <c:v> 1897</c:v>
                </c:pt>
                <c:pt idx="98">
                  <c:v> 1898</c:v>
                </c:pt>
                <c:pt idx="99">
                  <c:v> 1899</c:v>
                </c:pt>
                <c:pt idx="100">
                  <c:v> 1900</c:v>
                </c:pt>
                <c:pt idx="101">
                  <c:v> 1901</c:v>
                </c:pt>
                <c:pt idx="102">
                  <c:v> 1902</c:v>
                </c:pt>
                <c:pt idx="103">
                  <c:v> 1903</c:v>
                </c:pt>
                <c:pt idx="104">
                  <c:v> 1904</c:v>
                </c:pt>
                <c:pt idx="105">
                  <c:v> 1905</c:v>
                </c:pt>
                <c:pt idx="106">
                  <c:v> 1906</c:v>
                </c:pt>
                <c:pt idx="107">
                  <c:v> 1907</c:v>
                </c:pt>
                <c:pt idx="108">
                  <c:v> 1908</c:v>
                </c:pt>
                <c:pt idx="109">
                  <c:v> 1909</c:v>
                </c:pt>
                <c:pt idx="110">
                  <c:v> 1910</c:v>
                </c:pt>
                <c:pt idx="111">
                  <c:v> 1911</c:v>
                </c:pt>
                <c:pt idx="112">
                  <c:v> 1912</c:v>
                </c:pt>
                <c:pt idx="113">
                  <c:v> 1913</c:v>
                </c:pt>
                <c:pt idx="114">
                  <c:v> 1914</c:v>
                </c:pt>
                <c:pt idx="115">
                  <c:v> 1915</c:v>
                </c:pt>
                <c:pt idx="116">
                  <c:v> 1916</c:v>
                </c:pt>
                <c:pt idx="117">
                  <c:v> 1917</c:v>
                </c:pt>
                <c:pt idx="118">
                  <c:v> 1918</c:v>
                </c:pt>
                <c:pt idx="119">
                  <c:v> 1919</c:v>
                </c:pt>
                <c:pt idx="120">
                  <c:v> 1920</c:v>
                </c:pt>
                <c:pt idx="121">
                  <c:v> 1921</c:v>
                </c:pt>
                <c:pt idx="122">
                  <c:v> 1922</c:v>
                </c:pt>
                <c:pt idx="123">
                  <c:v> 1923</c:v>
                </c:pt>
                <c:pt idx="124">
                  <c:v> 1924</c:v>
                </c:pt>
                <c:pt idx="125">
                  <c:v> 1925</c:v>
                </c:pt>
                <c:pt idx="126">
                  <c:v> 1926</c:v>
                </c:pt>
                <c:pt idx="127">
                  <c:v> 1927</c:v>
                </c:pt>
                <c:pt idx="128">
                  <c:v> 1928</c:v>
                </c:pt>
                <c:pt idx="129">
                  <c:v> 1929</c:v>
                </c:pt>
                <c:pt idx="130">
                  <c:v> 1930</c:v>
                </c:pt>
                <c:pt idx="131">
                  <c:v> 1931</c:v>
                </c:pt>
                <c:pt idx="132">
                  <c:v> 1932</c:v>
                </c:pt>
                <c:pt idx="133">
                  <c:v> 1933</c:v>
                </c:pt>
                <c:pt idx="134">
                  <c:v> 1934</c:v>
                </c:pt>
                <c:pt idx="135">
                  <c:v> 1935</c:v>
                </c:pt>
                <c:pt idx="136">
                  <c:v> 1936</c:v>
                </c:pt>
                <c:pt idx="137">
                  <c:v> 1937</c:v>
                </c:pt>
                <c:pt idx="138">
                  <c:v> 1938</c:v>
                </c:pt>
                <c:pt idx="139">
                  <c:v> 1939</c:v>
                </c:pt>
                <c:pt idx="140">
                  <c:v> 1940</c:v>
                </c:pt>
                <c:pt idx="141">
                  <c:v> 1941</c:v>
                </c:pt>
                <c:pt idx="142">
                  <c:v> 1942</c:v>
                </c:pt>
                <c:pt idx="143">
                  <c:v> 1943</c:v>
                </c:pt>
                <c:pt idx="144">
                  <c:v> 1944</c:v>
                </c:pt>
                <c:pt idx="145">
                  <c:v> 1945</c:v>
                </c:pt>
                <c:pt idx="146">
                  <c:v> 1946</c:v>
                </c:pt>
                <c:pt idx="147">
                  <c:v> 1947</c:v>
                </c:pt>
                <c:pt idx="148">
                  <c:v> 1948</c:v>
                </c:pt>
                <c:pt idx="149">
                  <c:v> 1949</c:v>
                </c:pt>
                <c:pt idx="150">
                  <c:v> 1950</c:v>
                </c:pt>
              </c:strCache>
            </c:strRef>
          </c:cat>
          <c:val>
            <c:numRef>
              <c:f>'Enter Data 1'!$F$1803:$F$1953</c:f>
              <c:numCache>
                <c:formatCode>0</c:formatCode>
                <c:ptCount val="151"/>
              </c:numCache>
            </c:numRef>
          </c:val>
          <c:smooth val="0"/>
          <c:extLst>
            <c:ext xmlns:c16="http://schemas.microsoft.com/office/drawing/2014/chart" uri="{C3380CC4-5D6E-409C-BE32-E72D297353CC}">
              <c16:uniqueId val="{00000017-0D8A-B94A-8D0A-C26A85CF6086}"/>
            </c:ext>
          </c:extLst>
        </c:ser>
        <c:ser>
          <c:idx val="25"/>
          <c:order val="24"/>
          <c:tx>
            <c:v>HRE</c:v>
          </c:tx>
          <c:spPr>
            <a:ln w="25400" cap="rnd">
              <a:noFill/>
              <a:round/>
            </a:ln>
            <a:effectLst/>
          </c:spPr>
          <c:marker>
            <c:symbol val="circle"/>
            <c:size val="4"/>
            <c:spPr>
              <a:solidFill>
                <a:srgbClr val="B43CD1"/>
              </a:solidFill>
              <a:ln w="3175">
                <a:solidFill>
                  <a:srgbClr val="B43CD1"/>
                </a:solidFill>
              </a:ln>
              <a:effectLst/>
            </c:spPr>
          </c:marker>
          <c:cat>
            <c:strRef>
              <c:f>'Enter Data 1'!$B$1803:$C$1953</c:f>
              <c:strCache>
                <c:ptCount val="151"/>
                <c:pt idx="0">
                  <c:v> 1800</c:v>
                </c:pt>
                <c:pt idx="1">
                  <c:v> 1801</c:v>
                </c:pt>
                <c:pt idx="2">
                  <c:v> 1802</c:v>
                </c:pt>
                <c:pt idx="3">
                  <c:v> 1803</c:v>
                </c:pt>
                <c:pt idx="4">
                  <c:v> 1804</c:v>
                </c:pt>
                <c:pt idx="5">
                  <c:v> 1805</c:v>
                </c:pt>
                <c:pt idx="6">
                  <c:v> 1806</c:v>
                </c:pt>
                <c:pt idx="7">
                  <c:v> 1807</c:v>
                </c:pt>
                <c:pt idx="8">
                  <c:v> 1808</c:v>
                </c:pt>
                <c:pt idx="9">
                  <c:v> 1809</c:v>
                </c:pt>
                <c:pt idx="10">
                  <c:v> 1810</c:v>
                </c:pt>
                <c:pt idx="11">
                  <c:v> 1811</c:v>
                </c:pt>
                <c:pt idx="12">
                  <c:v> 1812</c:v>
                </c:pt>
                <c:pt idx="13">
                  <c:v> 1813</c:v>
                </c:pt>
                <c:pt idx="14">
                  <c:v> 1814</c:v>
                </c:pt>
                <c:pt idx="15">
                  <c:v> 1815</c:v>
                </c:pt>
                <c:pt idx="16">
                  <c:v> 1816</c:v>
                </c:pt>
                <c:pt idx="17">
                  <c:v> 1817</c:v>
                </c:pt>
                <c:pt idx="18">
                  <c:v> 1818</c:v>
                </c:pt>
                <c:pt idx="19">
                  <c:v> 1819</c:v>
                </c:pt>
                <c:pt idx="20">
                  <c:v> 1820</c:v>
                </c:pt>
                <c:pt idx="21">
                  <c:v> 1821</c:v>
                </c:pt>
                <c:pt idx="22">
                  <c:v> 1822</c:v>
                </c:pt>
                <c:pt idx="23">
                  <c:v> 1823</c:v>
                </c:pt>
                <c:pt idx="24">
                  <c:v> 1824</c:v>
                </c:pt>
                <c:pt idx="25">
                  <c:v> 1825</c:v>
                </c:pt>
                <c:pt idx="26">
                  <c:v> 1826</c:v>
                </c:pt>
                <c:pt idx="27">
                  <c:v> 1827</c:v>
                </c:pt>
                <c:pt idx="28">
                  <c:v> 1828</c:v>
                </c:pt>
                <c:pt idx="29">
                  <c:v> 1829</c:v>
                </c:pt>
                <c:pt idx="30">
                  <c:v> 1830</c:v>
                </c:pt>
                <c:pt idx="31">
                  <c:v> 1831</c:v>
                </c:pt>
                <c:pt idx="32">
                  <c:v> 1832</c:v>
                </c:pt>
                <c:pt idx="33">
                  <c:v> 1833</c:v>
                </c:pt>
                <c:pt idx="34">
                  <c:v> 1834</c:v>
                </c:pt>
                <c:pt idx="35">
                  <c:v> 1835</c:v>
                </c:pt>
                <c:pt idx="36">
                  <c:v> 1836</c:v>
                </c:pt>
                <c:pt idx="37">
                  <c:v> 1837</c:v>
                </c:pt>
                <c:pt idx="38">
                  <c:v> 1838</c:v>
                </c:pt>
                <c:pt idx="39">
                  <c:v> 1839</c:v>
                </c:pt>
                <c:pt idx="40">
                  <c:v> 1840</c:v>
                </c:pt>
                <c:pt idx="41">
                  <c:v> 1841</c:v>
                </c:pt>
                <c:pt idx="42">
                  <c:v> 1842</c:v>
                </c:pt>
                <c:pt idx="43">
                  <c:v> 1843</c:v>
                </c:pt>
                <c:pt idx="44">
                  <c:v> 1844</c:v>
                </c:pt>
                <c:pt idx="45">
                  <c:v> 1845</c:v>
                </c:pt>
                <c:pt idx="46">
                  <c:v> 1846</c:v>
                </c:pt>
                <c:pt idx="47">
                  <c:v> 1847</c:v>
                </c:pt>
                <c:pt idx="48">
                  <c:v> 1848</c:v>
                </c:pt>
                <c:pt idx="49">
                  <c:v> 1849</c:v>
                </c:pt>
                <c:pt idx="50">
                  <c:v> 1850</c:v>
                </c:pt>
                <c:pt idx="51">
                  <c:v> 1851</c:v>
                </c:pt>
                <c:pt idx="52">
                  <c:v> 1852</c:v>
                </c:pt>
                <c:pt idx="53">
                  <c:v> 1853</c:v>
                </c:pt>
                <c:pt idx="54">
                  <c:v> 1854</c:v>
                </c:pt>
                <c:pt idx="55">
                  <c:v> 1855</c:v>
                </c:pt>
                <c:pt idx="56">
                  <c:v> 1856</c:v>
                </c:pt>
                <c:pt idx="57">
                  <c:v> 1857</c:v>
                </c:pt>
                <c:pt idx="58">
                  <c:v> 1858</c:v>
                </c:pt>
                <c:pt idx="59">
                  <c:v> 1859</c:v>
                </c:pt>
                <c:pt idx="60">
                  <c:v> 1860</c:v>
                </c:pt>
                <c:pt idx="61">
                  <c:v> 1861</c:v>
                </c:pt>
                <c:pt idx="62">
                  <c:v> 1862</c:v>
                </c:pt>
                <c:pt idx="63">
                  <c:v> 1863</c:v>
                </c:pt>
                <c:pt idx="64">
                  <c:v> 1864</c:v>
                </c:pt>
                <c:pt idx="65">
                  <c:v> 1865</c:v>
                </c:pt>
                <c:pt idx="66">
                  <c:v> 1866</c:v>
                </c:pt>
                <c:pt idx="67">
                  <c:v> 1867</c:v>
                </c:pt>
                <c:pt idx="68">
                  <c:v> 1868</c:v>
                </c:pt>
                <c:pt idx="69">
                  <c:v> 1869</c:v>
                </c:pt>
                <c:pt idx="70">
                  <c:v> 1870</c:v>
                </c:pt>
                <c:pt idx="71">
                  <c:v> 1871</c:v>
                </c:pt>
                <c:pt idx="72">
                  <c:v> 1872</c:v>
                </c:pt>
                <c:pt idx="73">
                  <c:v> 1873</c:v>
                </c:pt>
                <c:pt idx="74">
                  <c:v> 1874</c:v>
                </c:pt>
                <c:pt idx="75">
                  <c:v> 1875</c:v>
                </c:pt>
                <c:pt idx="76">
                  <c:v> 1876</c:v>
                </c:pt>
                <c:pt idx="77">
                  <c:v> 1877</c:v>
                </c:pt>
                <c:pt idx="78">
                  <c:v> 1878</c:v>
                </c:pt>
                <c:pt idx="79">
                  <c:v> 1879</c:v>
                </c:pt>
                <c:pt idx="80">
                  <c:v> 1880</c:v>
                </c:pt>
                <c:pt idx="81">
                  <c:v> 1881</c:v>
                </c:pt>
                <c:pt idx="82">
                  <c:v> 1882</c:v>
                </c:pt>
                <c:pt idx="83">
                  <c:v> 1883</c:v>
                </c:pt>
                <c:pt idx="84">
                  <c:v> 1884</c:v>
                </c:pt>
                <c:pt idx="85">
                  <c:v> 1885</c:v>
                </c:pt>
                <c:pt idx="86">
                  <c:v> 1886</c:v>
                </c:pt>
                <c:pt idx="87">
                  <c:v> 1887</c:v>
                </c:pt>
                <c:pt idx="88">
                  <c:v> 1888</c:v>
                </c:pt>
                <c:pt idx="89">
                  <c:v> 1889</c:v>
                </c:pt>
                <c:pt idx="90">
                  <c:v> 1890</c:v>
                </c:pt>
                <c:pt idx="91">
                  <c:v> 1891</c:v>
                </c:pt>
                <c:pt idx="92">
                  <c:v> 1892</c:v>
                </c:pt>
                <c:pt idx="93">
                  <c:v> 1893</c:v>
                </c:pt>
                <c:pt idx="94">
                  <c:v> 1894</c:v>
                </c:pt>
                <c:pt idx="95">
                  <c:v> 1895</c:v>
                </c:pt>
                <c:pt idx="96">
                  <c:v> 1896</c:v>
                </c:pt>
                <c:pt idx="97">
                  <c:v> 1897</c:v>
                </c:pt>
                <c:pt idx="98">
                  <c:v> 1898</c:v>
                </c:pt>
                <c:pt idx="99">
                  <c:v> 1899</c:v>
                </c:pt>
                <c:pt idx="100">
                  <c:v> 1900</c:v>
                </c:pt>
                <c:pt idx="101">
                  <c:v> 1901</c:v>
                </c:pt>
                <c:pt idx="102">
                  <c:v> 1902</c:v>
                </c:pt>
                <c:pt idx="103">
                  <c:v> 1903</c:v>
                </c:pt>
                <c:pt idx="104">
                  <c:v> 1904</c:v>
                </c:pt>
                <c:pt idx="105">
                  <c:v> 1905</c:v>
                </c:pt>
                <c:pt idx="106">
                  <c:v> 1906</c:v>
                </c:pt>
                <c:pt idx="107">
                  <c:v> 1907</c:v>
                </c:pt>
                <c:pt idx="108">
                  <c:v> 1908</c:v>
                </c:pt>
                <c:pt idx="109">
                  <c:v> 1909</c:v>
                </c:pt>
                <c:pt idx="110">
                  <c:v> 1910</c:v>
                </c:pt>
                <c:pt idx="111">
                  <c:v> 1911</c:v>
                </c:pt>
                <c:pt idx="112">
                  <c:v> 1912</c:v>
                </c:pt>
                <c:pt idx="113">
                  <c:v> 1913</c:v>
                </c:pt>
                <c:pt idx="114">
                  <c:v> 1914</c:v>
                </c:pt>
                <c:pt idx="115">
                  <c:v> 1915</c:v>
                </c:pt>
                <c:pt idx="116">
                  <c:v> 1916</c:v>
                </c:pt>
                <c:pt idx="117">
                  <c:v> 1917</c:v>
                </c:pt>
                <c:pt idx="118">
                  <c:v> 1918</c:v>
                </c:pt>
                <c:pt idx="119">
                  <c:v> 1919</c:v>
                </c:pt>
                <c:pt idx="120">
                  <c:v> 1920</c:v>
                </c:pt>
                <c:pt idx="121">
                  <c:v> 1921</c:v>
                </c:pt>
                <c:pt idx="122">
                  <c:v> 1922</c:v>
                </c:pt>
                <c:pt idx="123">
                  <c:v> 1923</c:v>
                </c:pt>
                <c:pt idx="124">
                  <c:v> 1924</c:v>
                </c:pt>
                <c:pt idx="125">
                  <c:v> 1925</c:v>
                </c:pt>
                <c:pt idx="126">
                  <c:v> 1926</c:v>
                </c:pt>
                <c:pt idx="127">
                  <c:v> 1927</c:v>
                </c:pt>
                <c:pt idx="128">
                  <c:v> 1928</c:v>
                </c:pt>
                <c:pt idx="129">
                  <c:v> 1929</c:v>
                </c:pt>
                <c:pt idx="130">
                  <c:v> 1930</c:v>
                </c:pt>
                <c:pt idx="131">
                  <c:v> 1931</c:v>
                </c:pt>
                <c:pt idx="132">
                  <c:v> 1932</c:v>
                </c:pt>
                <c:pt idx="133">
                  <c:v> 1933</c:v>
                </c:pt>
                <c:pt idx="134">
                  <c:v> 1934</c:v>
                </c:pt>
                <c:pt idx="135">
                  <c:v> 1935</c:v>
                </c:pt>
                <c:pt idx="136">
                  <c:v> 1936</c:v>
                </c:pt>
                <c:pt idx="137">
                  <c:v> 1937</c:v>
                </c:pt>
                <c:pt idx="138">
                  <c:v> 1938</c:v>
                </c:pt>
                <c:pt idx="139">
                  <c:v> 1939</c:v>
                </c:pt>
                <c:pt idx="140">
                  <c:v> 1940</c:v>
                </c:pt>
                <c:pt idx="141">
                  <c:v> 1941</c:v>
                </c:pt>
                <c:pt idx="142">
                  <c:v> 1942</c:v>
                </c:pt>
                <c:pt idx="143">
                  <c:v> 1943</c:v>
                </c:pt>
                <c:pt idx="144">
                  <c:v> 1944</c:v>
                </c:pt>
                <c:pt idx="145">
                  <c:v> 1945</c:v>
                </c:pt>
                <c:pt idx="146">
                  <c:v> 1946</c:v>
                </c:pt>
                <c:pt idx="147">
                  <c:v> 1947</c:v>
                </c:pt>
                <c:pt idx="148">
                  <c:v> 1948</c:v>
                </c:pt>
                <c:pt idx="149">
                  <c:v> 1949</c:v>
                </c:pt>
                <c:pt idx="150">
                  <c:v> 1950</c:v>
                </c:pt>
              </c:strCache>
            </c:strRef>
          </c:cat>
          <c:val>
            <c:numRef>
              <c:f>'Enter Data 1'!$G$1803:$G$1953</c:f>
              <c:numCache>
                <c:formatCode>0</c:formatCode>
                <c:ptCount val="151"/>
              </c:numCache>
            </c:numRef>
          </c:val>
          <c:smooth val="0"/>
          <c:extLst>
            <c:ext xmlns:c16="http://schemas.microsoft.com/office/drawing/2014/chart" uri="{C3380CC4-5D6E-409C-BE32-E72D297353CC}">
              <c16:uniqueId val="{00000018-0D8A-B94A-8D0A-C26A85CF6086}"/>
            </c:ext>
          </c:extLst>
        </c:ser>
        <c:ser>
          <c:idx val="26"/>
          <c:order val="25"/>
          <c:tx>
            <c:v>R3 in EO</c:v>
          </c:tx>
          <c:spPr>
            <a:ln w="25400" cap="rnd">
              <a:noFill/>
              <a:round/>
            </a:ln>
            <a:effectLst/>
          </c:spPr>
          <c:marker>
            <c:symbol val="circle"/>
            <c:size val="4"/>
            <c:spPr>
              <a:solidFill>
                <a:srgbClr val="FF0000"/>
              </a:solidFill>
              <a:ln w="3175">
                <a:solidFill>
                  <a:srgbClr val="FF0000"/>
                </a:solidFill>
              </a:ln>
              <a:effectLst/>
            </c:spPr>
          </c:marker>
          <c:cat>
            <c:strRef>
              <c:f>'Enter Data 1'!$B$1803:$C$1953</c:f>
              <c:strCache>
                <c:ptCount val="151"/>
                <c:pt idx="0">
                  <c:v> 1800</c:v>
                </c:pt>
                <c:pt idx="1">
                  <c:v> 1801</c:v>
                </c:pt>
                <c:pt idx="2">
                  <c:v> 1802</c:v>
                </c:pt>
                <c:pt idx="3">
                  <c:v> 1803</c:v>
                </c:pt>
                <c:pt idx="4">
                  <c:v> 1804</c:v>
                </c:pt>
                <c:pt idx="5">
                  <c:v> 1805</c:v>
                </c:pt>
                <c:pt idx="6">
                  <c:v> 1806</c:v>
                </c:pt>
                <c:pt idx="7">
                  <c:v> 1807</c:v>
                </c:pt>
                <c:pt idx="8">
                  <c:v> 1808</c:v>
                </c:pt>
                <c:pt idx="9">
                  <c:v> 1809</c:v>
                </c:pt>
                <c:pt idx="10">
                  <c:v> 1810</c:v>
                </c:pt>
                <c:pt idx="11">
                  <c:v> 1811</c:v>
                </c:pt>
                <c:pt idx="12">
                  <c:v> 1812</c:v>
                </c:pt>
                <c:pt idx="13">
                  <c:v> 1813</c:v>
                </c:pt>
                <c:pt idx="14">
                  <c:v> 1814</c:v>
                </c:pt>
                <c:pt idx="15">
                  <c:v> 1815</c:v>
                </c:pt>
                <c:pt idx="16">
                  <c:v> 1816</c:v>
                </c:pt>
                <c:pt idx="17">
                  <c:v> 1817</c:v>
                </c:pt>
                <c:pt idx="18">
                  <c:v> 1818</c:v>
                </c:pt>
                <c:pt idx="19">
                  <c:v> 1819</c:v>
                </c:pt>
                <c:pt idx="20">
                  <c:v> 1820</c:v>
                </c:pt>
                <c:pt idx="21">
                  <c:v> 1821</c:v>
                </c:pt>
                <c:pt idx="22">
                  <c:v> 1822</c:v>
                </c:pt>
                <c:pt idx="23">
                  <c:v> 1823</c:v>
                </c:pt>
                <c:pt idx="24">
                  <c:v> 1824</c:v>
                </c:pt>
                <c:pt idx="25">
                  <c:v> 1825</c:v>
                </c:pt>
                <c:pt idx="26">
                  <c:v> 1826</c:v>
                </c:pt>
                <c:pt idx="27">
                  <c:v> 1827</c:v>
                </c:pt>
                <c:pt idx="28">
                  <c:v> 1828</c:v>
                </c:pt>
                <c:pt idx="29">
                  <c:v> 1829</c:v>
                </c:pt>
                <c:pt idx="30">
                  <c:v> 1830</c:v>
                </c:pt>
                <c:pt idx="31">
                  <c:v> 1831</c:v>
                </c:pt>
                <c:pt idx="32">
                  <c:v> 1832</c:v>
                </c:pt>
                <c:pt idx="33">
                  <c:v> 1833</c:v>
                </c:pt>
                <c:pt idx="34">
                  <c:v> 1834</c:v>
                </c:pt>
                <c:pt idx="35">
                  <c:v> 1835</c:v>
                </c:pt>
                <c:pt idx="36">
                  <c:v> 1836</c:v>
                </c:pt>
                <c:pt idx="37">
                  <c:v> 1837</c:v>
                </c:pt>
                <c:pt idx="38">
                  <c:v> 1838</c:v>
                </c:pt>
                <c:pt idx="39">
                  <c:v> 1839</c:v>
                </c:pt>
                <c:pt idx="40">
                  <c:v> 1840</c:v>
                </c:pt>
                <c:pt idx="41">
                  <c:v> 1841</c:v>
                </c:pt>
                <c:pt idx="42">
                  <c:v> 1842</c:v>
                </c:pt>
                <c:pt idx="43">
                  <c:v> 1843</c:v>
                </c:pt>
                <c:pt idx="44">
                  <c:v> 1844</c:v>
                </c:pt>
                <c:pt idx="45">
                  <c:v> 1845</c:v>
                </c:pt>
                <c:pt idx="46">
                  <c:v> 1846</c:v>
                </c:pt>
                <c:pt idx="47">
                  <c:v> 1847</c:v>
                </c:pt>
                <c:pt idx="48">
                  <c:v> 1848</c:v>
                </c:pt>
                <c:pt idx="49">
                  <c:v> 1849</c:v>
                </c:pt>
                <c:pt idx="50">
                  <c:v> 1850</c:v>
                </c:pt>
                <c:pt idx="51">
                  <c:v> 1851</c:v>
                </c:pt>
                <c:pt idx="52">
                  <c:v> 1852</c:v>
                </c:pt>
                <c:pt idx="53">
                  <c:v> 1853</c:v>
                </c:pt>
                <c:pt idx="54">
                  <c:v> 1854</c:v>
                </c:pt>
                <c:pt idx="55">
                  <c:v> 1855</c:v>
                </c:pt>
                <c:pt idx="56">
                  <c:v> 1856</c:v>
                </c:pt>
                <c:pt idx="57">
                  <c:v> 1857</c:v>
                </c:pt>
                <c:pt idx="58">
                  <c:v> 1858</c:v>
                </c:pt>
                <c:pt idx="59">
                  <c:v> 1859</c:v>
                </c:pt>
                <c:pt idx="60">
                  <c:v> 1860</c:v>
                </c:pt>
                <c:pt idx="61">
                  <c:v> 1861</c:v>
                </c:pt>
                <c:pt idx="62">
                  <c:v> 1862</c:v>
                </c:pt>
                <c:pt idx="63">
                  <c:v> 1863</c:v>
                </c:pt>
                <c:pt idx="64">
                  <c:v> 1864</c:v>
                </c:pt>
                <c:pt idx="65">
                  <c:v> 1865</c:v>
                </c:pt>
                <c:pt idx="66">
                  <c:v> 1866</c:v>
                </c:pt>
                <c:pt idx="67">
                  <c:v> 1867</c:v>
                </c:pt>
                <c:pt idx="68">
                  <c:v> 1868</c:v>
                </c:pt>
                <c:pt idx="69">
                  <c:v> 1869</c:v>
                </c:pt>
                <c:pt idx="70">
                  <c:v> 1870</c:v>
                </c:pt>
                <c:pt idx="71">
                  <c:v> 1871</c:v>
                </c:pt>
                <c:pt idx="72">
                  <c:v> 1872</c:v>
                </c:pt>
                <c:pt idx="73">
                  <c:v> 1873</c:v>
                </c:pt>
                <c:pt idx="74">
                  <c:v> 1874</c:v>
                </c:pt>
                <c:pt idx="75">
                  <c:v> 1875</c:v>
                </c:pt>
                <c:pt idx="76">
                  <c:v> 1876</c:v>
                </c:pt>
                <c:pt idx="77">
                  <c:v> 1877</c:v>
                </c:pt>
                <c:pt idx="78">
                  <c:v> 1878</c:v>
                </c:pt>
                <c:pt idx="79">
                  <c:v> 1879</c:v>
                </c:pt>
                <c:pt idx="80">
                  <c:v> 1880</c:v>
                </c:pt>
                <c:pt idx="81">
                  <c:v> 1881</c:v>
                </c:pt>
                <c:pt idx="82">
                  <c:v> 1882</c:v>
                </c:pt>
                <c:pt idx="83">
                  <c:v> 1883</c:v>
                </c:pt>
                <c:pt idx="84">
                  <c:v> 1884</c:v>
                </c:pt>
                <c:pt idx="85">
                  <c:v> 1885</c:v>
                </c:pt>
                <c:pt idx="86">
                  <c:v> 1886</c:v>
                </c:pt>
                <c:pt idx="87">
                  <c:v> 1887</c:v>
                </c:pt>
                <c:pt idx="88">
                  <c:v> 1888</c:v>
                </c:pt>
                <c:pt idx="89">
                  <c:v> 1889</c:v>
                </c:pt>
                <c:pt idx="90">
                  <c:v> 1890</c:v>
                </c:pt>
                <c:pt idx="91">
                  <c:v> 1891</c:v>
                </c:pt>
                <c:pt idx="92">
                  <c:v> 1892</c:v>
                </c:pt>
                <c:pt idx="93">
                  <c:v> 1893</c:v>
                </c:pt>
                <c:pt idx="94">
                  <c:v> 1894</c:v>
                </c:pt>
                <c:pt idx="95">
                  <c:v> 1895</c:v>
                </c:pt>
                <c:pt idx="96">
                  <c:v> 1896</c:v>
                </c:pt>
                <c:pt idx="97">
                  <c:v> 1897</c:v>
                </c:pt>
                <c:pt idx="98">
                  <c:v> 1898</c:v>
                </c:pt>
                <c:pt idx="99">
                  <c:v> 1899</c:v>
                </c:pt>
                <c:pt idx="100">
                  <c:v> 1900</c:v>
                </c:pt>
                <c:pt idx="101">
                  <c:v> 1901</c:v>
                </c:pt>
                <c:pt idx="102">
                  <c:v> 1902</c:v>
                </c:pt>
                <c:pt idx="103">
                  <c:v> 1903</c:v>
                </c:pt>
                <c:pt idx="104">
                  <c:v> 1904</c:v>
                </c:pt>
                <c:pt idx="105">
                  <c:v> 1905</c:v>
                </c:pt>
                <c:pt idx="106">
                  <c:v> 1906</c:v>
                </c:pt>
                <c:pt idx="107">
                  <c:v> 1907</c:v>
                </c:pt>
                <c:pt idx="108">
                  <c:v> 1908</c:v>
                </c:pt>
                <c:pt idx="109">
                  <c:v> 1909</c:v>
                </c:pt>
                <c:pt idx="110">
                  <c:v> 1910</c:v>
                </c:pt>
                <c:pt idx="111">
                  <c:v> 1911</c:v>
                </c:pt>
                <c:pt idx="112">
                  <c:v> 1912</c:v>
                </c:pt>
                <c:pt idx="113">
                  <c:v> 1913</c:v>
                </c:pt>
                <c:pt idx="114">
                  <c:v> 1914</c:v>
                </c:pt>
                <c:pt idx="115">
                  <c:v> 1915</c:v>
                </c:pt>
                <c:pt idx="116">
                  <c:v> 1916</c:v>
                </c:pt>
                <c:pt idx="117">
                  <c:v> 1917</c:v>
                </c:pt>
                <c:pt idx="118">
                  <c:v> 1918</c:v>
                </c:pt>
                <c:pt idx="119">
                  <c:v> 1919</c:v>
                </c:pt>
                <c:pt idx="120">
                  <c:v> 1920</c:v>
                </c:pt>
                <c:pt idx="121">
                  <c:v> 1921</c:v>
                </c:pt>
                <c:pt idx="122">
                  <c:v> 1922</c:v>
                </c:pt>
                <c:pt idx="123">
                  <c:v> 1923</c:v>
                </c:pt>
                <c:pt idx="124">
                  <c:v> 1924</c:v>
                </c:pt>
                <c:pt idx="125">
                  <c:v> 1925</c:v>
                </c:pt>
                <c:pt idx="126">
                  <c:v> 1926</c:v>
                </c:pt>
                <c:pt idx="127">
                  <c:v> 1927</c:v>
                </c:pt>
                <c:pt idx="128">
                  <c:v> 1928</c:v>
                </c:pt>
                <c:pt idx="129">
                  <c:v> 1929</c:v>
                </c:pt>
                <c:pt idx="130">
                  <c:v> 1930</c:v>
                </c:pt>
                <c:pt idx="131">
                  <c:v> 1931</c:v>
                </c:pt>
                <c:pt idx="132">
                  <c:v> 1932</c:v>
                </c:pt>
                <c:pt idx="133">
                  <c:v> 1933</c:v>
                </c:pt>
                <c:pt idx="134">
                  <c:v> 1934</c:v>
                </c:pt>
                <c:pt idx="135">
                  <c:v> 1935</c:v>
                </c:pt>
                <c:pt idx="136">
                  <c:v> 1936</c:v>
                </c:pt>
                <c:pt idx="137">
                  <c:v> 1937</c:v>
                </c:pt>
                <c:pt idx="138">
                  <c:v> 1938</c:v>
                </c:pt>
                <c:pt idx="139">
                  <c:v> 1939</c:v>
                </c:pt>
                <c:pt idx="140">
                  <c:v> 1940</c:v>
                </c:pt>
                <c:pt idx="141">
                  <c:v> 1941</c:v>
                </c:pt>
                <c:pt idx="142">
                  <c:v> 1942</c:v>
                </c:pt>
                <c:pt idx="143">
                  <c:v> 1943</c:v>
                </c:pt>
                <c:pt idx="144">
                  <c:v> 1944</c:v>
                </c:pt>
                <c:pt idx="145">
                  <c:v> 1945</c:v>
                </c:pt>
                <c:pt idx="146">
                  <c:v> 1946</c:v>
                </c:pt>
                <c:pt idx="147">
                  <c:v> 1947</c:v>
                </c:pt>
                <c:pt idx="148">
                  <c:v> 1948</c:v>
                </c:pt>
                <c:pt idx="149">
                  <c:v> 1949</c:v>
                </c:pt>
                <c:pt idx="150">
                  <c:v> 1950</c:v>
                </c:pt>
              </c:strCache>
            </c:strRef>
          </c:cat>
          <c:val>
            <c:numRef>
              <c:f>'Enter Data 1'!$J$1803:$J$1953</c:f>
              <c:numCache>
                <c:formatCode>General</c:formatCode>
                <c:ptCount val="151"/>
              </c:numCache>
            </c:numRef>
          </c:val>
          <c:smooth val="0"/>
          <c:extLst>
            <c:ext xmlns:c16="http://schemas.microsoft.com/office/drawing/2014/chart" uri="{C3380CC4-5D6E-409C-BE32-E72D297353CC}">
              <c16:uniqueId val="{00000019-0D8A-B94A-8D0A-C26A85CF6086}"/>
            </c:ext>
          </c:extLst>
        </c:ser>
        <c:ser>
          <c:idx val="27"/>
          <c:order val="26"/>
          <c:spPr>
            <a:ln w="25400" cap="rnd">
              <a:noFill/>
              <a:round/>
            </a:ln>
            <a:effectLst/>
          </c:spPr>
          <c:marker>
            <c:symbol val="circle"/>
            <c:size val="4"/>
            <c:spPr>
              <a:solidFill>
                <a:schemeClr val="accent6">
                  <a:lumMod val="75000"/>
                </a:schemeClr>
              </a:solidFill>
              <a:ln w="9525">
                <a:noFill/>
              </a:ln>
              <a:effectLst/>
            </c:spPr>
          </c:marker>
          <c:cat>
            <c:strRef>
              <c:f>'Enter Data 1'!$B$1803:$C$1953</c:f>
              <c:strCache>
                <c:ptCount val="151"/>
                <c:pt idx="0">
                  <c:v> 1800</c:v>
                </c:pt>
                <c:pt idx="1">
                  <c:v> 1801</c:v>
                </c:pt>
                <c:pt idx="2">
                  <c:v> 1802</c:v>
                </c:pt>
                <c:pt idx="3">
                  <c:v> 1803</c:v>
                </c:pt>
                <c:pt idx="4">
                  <c:v> 1804</c:v>
                </c:pt>
                <c:pt idx="5">
                  <c:v> 1805</c:v>
                </c:pt>
                <c:pt idx="6">
                  <c:v> 1806</c:v>
                </c:pt>
                <c:pt idx="7">
                  <c:v> 1807</c:v>
                </c:pt>
                <c:pt idx="8">
                  <c:v> 1808</c:v>
                </c:pt>
                <c:pt idx="9">
                  <c:v> 1809</c:v>
                </c:pt>
                <c:pt idx="10">
                  <c:v> 1810</c:v>
                </c:pt>
                <c:pt idx="11">
                  <c:v> 1811</c:v>
                </c:pt>
                <c:pt idx="12">
                  <c:v> 1812</c:v>
                </c:pt>
                <c:pt idx="13">
                  <c:v> 1813</c:v>
                </c:pt>
                <c:pt idx="14">
                  <c:v> 1814</c:v>
                </c:pt>
                <c:pt idx="15">
                  <c:v> 1815</c:v>
                </c:pt>
                <c:pt idx="16">
                  <c:v> 1816</c:v>
                </c:pt>
                <c:pt idx="17">
                  <c:v> 1817</c:v>
                </c:pt>
                <c:pt idx="18">
                  <c:v> 1818</c:v>
                </c:pt>
                <c:pt idx="19">
                  <c:v> 1819</c:v>
                </c:pt>
                <c:pt idx="20">
                  <c:v> 1820</c:v>
                </c:pt>
                <c:pt idx="21">
                  <c:v> 1821</c:v>
                </c:pt>
                <c:pt idx="22">
                  <c:v> 1822</c:v>
                </c:pt>
                <c:pt idx="23">
                  <c:v> 1823</c:v>
                </c:pt>
                <c:pt idx="24">
                  <c:v> 1824</c:v>
                </c:pt>
                <c:pt idx="25">
                  <c:v> 1825</c:v>
                </c:pt>
                <c:pt idx="26">
                  <c:v> 1826</c:v>
                </c:pt>
                <c:pt idx="27">
                  <c:v> 1827</c:v>
                </c:pt>
                <c:pt idx="28">
                  <c:v> 1828</c:v>
                </c:pt>
                <c:pt idx="29">
                  <c:v> 1829</c:v>
                </c:pt>
                <c:pt idx="30">
                  <c:v> 1830</c:v>
                </c:pt>
                <c:pt idx="31">
                  <c:v> 1831</c:v>
                </c:pt>
                <c:pt idx="32">
                  <c:v> 1832</c:v>
                </c:pt>
                <c:pt idx="33">
                  <c:v> 1833</c:v>
                </c:pt>
                <c:pt idx="34">
                  <c:v> 1834</c:v>
                </c:pt>
                <c:pt idx="35">
                  <c:v> 1835</c:v>
                </c:pt>
                <c:pt idx="36">
                  <c:v> 1836</c:v>
                </c:pt>
                <c:pt idx="37">
                  <c:v> 1837</c:v>
                </c:pt>
                <c:pt idx="38">
                  <c:v> 1838</c:v>
                </c:pt>
                <c:pt idx="39">
                  <c:v> 1839</c:v>
                </c:pt>
                <c:pt idx="40">
                  <c:v> 1840</c:v>
                </c:pt>
                <c:pt idx="41">
                  <c:v> 1841</c:v>
                </c:pt>
                <c:pt idx="42">
                  <c:v> 1842</c:v>
                </c:pt>
                <c:pt idx="43">
                  <c:v> 1843</c:v>
                </c:pt>
                <c:pt idx="44">
                  <c:v> 1844</c:v>
                </c:pt>
                <c:pt idx="45">
                  <c:v> 1845</c:v>
                </c:pt>
                <c:pt idx="46">
                  <c:v> 1846</c:v>
                </c:pt>
                <c:pt idx="47">
                  <c:v> 1847</c:v>
                </c:pt>
                <c:pt idx="48">
                  <c:v> 1848</c:v>
                </c:pt>
                <c:pt idx="49">
                  <c:v> 1849</c:v>
                </c:pt>
                <c:pt idx="50">
                  <c:v> 1850</c:v>
                </c:pt>
                <c:pt idx="51">
                  <c:v> 1851</c:v>
                </c:pt>
                <c:pt idx="52">
                  <c:v> 1852</c:v>
                </c:pt>
                <c:pt idx="53">
                  <c:v> 1853</c:v>
                </c:pt>
                <c:pt idx="54">
                  <c:v> 1854</c:v>
                </c:pt>
                <c:pt idx="55">
                  <c:v> 1855</c:v>
                </c:pt>
                <c:pt idx="56">
                  <c:v> 1856</c:v>
                </c:pt>
                <c:pt idx="57">
                  <c:v> 1857</c:v>
                </c:pt>
                <c:pt idx="58">
                  <c:v> 1858</c:v>
                </c:pt>
                <c:pt idx="59">
                  <c:v> 1859</c:v>
                </c:pt>
                <c:pt idx="60">
                  <c:v> 1860</c:v>
                </c:pt>
                <c:pt idx="61">
                  <c:v> 1861</c:v>
                </c:pt>
                <c:pt idx="62">
                  <c:v> 1862</c:v>
                </c:pt>
                <c:pt idx="63">
                  <c:v> 1863</c:v>
                </c:pt>
                <c:pt idx="64">
                  <c:v> 1864</c:v>
                </c:pt>
                <c:pt idx="65">
                  <c:v> 1865</c:v>
                </c:pt>
                <c:pt idx="66">
                  <c:v> 1866</c:v>
                </c:pt>
                <c:pt idx="67">
                  <c:v> 1867</c:v>
                </c:pt>
                <c:pt idx="68">
                  <c:v> 1868</c:v>
                </c:pt>
                <c:pt idx="69">
                  <c:v> 1869</c:v>
                </c:pt>
                <c:pt idx="70">
                  <c:v> 1870</c:v>
                </c:pt>
                <c:pt idx="71">
                  <c:v> 1871</c:v>
                </c:pt>
                <c:pt idx="72">
                  <c:v> 1872</c:v>
                </c:pt>
                <c:pt idx="73">
                  <c:v> 1873</c:v>
                </c:pt>
                <c:pt idx="74">
                  <c:v> 1874</c:v>
                </c:pt>
                <c:pt idx="75">
                  <c:v> 1875</c:v>
                </c:pt>
                <c:pt idx="76">
                  <c:v> 1876</c:v>
                </c:pt>
                <c:pt idx="77">
                  <c:v> 1877</c:v>
                </c:pt>
                <c:pt idx="78">
                  <c:v> 1878</c:v>
                </c:pt>
                <c:pt idx="79">
                  <c:v> 1879</c:v>
                </c:pt>
                <c:pt idx="80">
                  <c:v> 1880</c:v>
                </c:pt>
                <c:pt idx="81">
                  <c:v> 1881</c:v>
                </c:pt>
                <c:pt idx="82">
                  <c:v> 1882</c:v>
                </c:pt>
                <c:pt idx="83">
                  <c:v> 1883</c:v>
                </c:pt>
                <c:pt idx="84">
                  <c:v> 1884</c:v>
                </c:pt>
                <c:pt idx="85">
                  <c:v> 1885</c:v>
                </c:pt>
                <c:pt idx="86">
                  <c:v> 1886</c:v>
                </c:pt>
                <c:pt idx="87">
                  <c:v> 1887</c:v>
                </c:pt>
                <c:pt idx="88">
                  <c:v> 1888</c:v>
                </c:pt>
                <c:pt idx="89">
                  <c:v> 1889</c:v>
                </c:pt>
                <c:pt idx="90">
                  <c:v> 1890</c:v>
                </c:pt>
                <c:pt idx="91">
                  <c:v> 1891</c:v>
                </c:pt>
                <c:pt idx="92">
                  <c:v> 1892</c:v>
                </c:pt>
                <c:pt idx="93">
                  <c:v> 1893</c:v>
                </c:pt>
                <c:pt idx="94">
                  <c:v> 1894</c:v>
                </c:pt>
                <c:pt idx="95">
                  <c:v> 1895</c:v>
                </c:pt>
                <c:pt idx="96">
                  <c:v> 1896</c:v>
                </c:pt>
                <c:pt idx="97">
                  <c:v> 1897</c:v>
                </c:pt>
                <c:pt idx="98">
                  <c:v> 1898</c:v>
                </c:pt>
                <c:pt idx="99">
                  <c:v> 1899</c:v>
                </c:pt>
                <c:pt idx="100">
                  <c:v> 1900</c:v>
                </c:pt>
                <c:pt idx="101">
                  <c:v> 1901</c:v>
                </c:pt>
                <c:pt idx="102">
                  <c:v> 1902</c:v>
                </c:pt>
                <c:pt idx="103">
                  <c:v> 1903</c:v>
                </c:pt>
                <c:pt idx="104">
                  <c:v> 1904</c:v>
                </c:pt>
                <c:pt idx="105">
                  <c:v> 1905</c:v>
                </c:pt>
                <c:pt idx="106">
                  <c:v> 1906</c:v>
                </c:pt>
                <c:pt idx="107">
                  <c:v> 1907</c:v>
                </c:pt>
                <c:pt idx="108">
                  <c:v> 1908</c:v>
                </c:pt>
                <c:pt idx="109">
                  <c:v> 1909</c:v>
                </c:pt>
                <c:pt idx="110">
                  <c:v> 1910</c:v>
                </c:pt>
                <c:pt idx="111">
                  <c:v> 1911</c:v>
                </c:pt>
                <c:pt idx="112">
                  <c:v> 1912</c:v>
                </c:pt>
                <c:pt idx="113">
                  <c:v> 1913</c:v>
                </c:pt>
                <c:pt idx="114">
                  <c:v> 1914</c:v>
                </c:pt>
                <c:pt idx="115">
                  <c:v> 1915</c:v>
                </c:pt>
                <c:pt idx="116">
                  <c:v> 1916</c:v>
                </c:pt>
                <c:pt idx="117">
                  <c:v> 1917</c:v>
                </c:pt>
                <c:pt idx="118">
                  <c:v> 1918</c:v>
                </c:pt>
                <c:pt idx="119">
                  <c:v> 1919</c:v>
                </c:pt>
                <c:pt idx="120">
                  <c:v> 1920</c:v>
                </c:pt>
                <c:pt idx="121">
                  <c:v> 1921</c:v>
                </c:pt>
                <c:pt idx="122">
                  <c:v> 1922</c:v>
                </c:pt>
                <c:pt idx="123">
                  <c:v> 1923</c:v>
                </c:pt>
                <c:pt idx="124">
                  <c:v> 1924</c:v>
                </c:pt>
                <c:pt idx="125">
                  <c:v> 1925</c:v>
                </c:pt>
                <c:pt idx="126">
                  <c:v> 1926</c:v>
                </c:pt>
                <c:pt idx="127">
                  <c:v> 1927</c:v>
                </c:pt>
                <c:pt idx="128">
                  <c:v> 1928</c:v>
                </c:pt>
                <c:pt idx="129">
                  <c:v> 1929</c:v>
                </c:pt>
                <c:pt idx="130">
                  <c:v> 1930</c:v>
                </c:pt>
                <c:pt idx="131">
                  <c:v> 1931</c:v>
                </c:pt>
                <c:pt idx="132">
                  <c:v> 1932</c:v>
                </c:pt>
                <c:pt idx="133">
                  <c:v> 1933</c:v>
                </c:pt>
                <c:pt idx="134">
                  <c:v> 1934</c:v>
                </c:pt>
                <c:pt idx="135">
                  <c:v> 1935</c:v>
                </c:pt>
                <c:pt idx="136">
                  <c:v> 1936</c:v>
                </c:pt>
                <c:pt idx="137">
                  <c:v> 1937</c:v>
                </c:pt>
                <c:pt idx="138">
                  <c:v> 1938</c:v>
                </c:pt>
                <c:pt idx="139">
                  <c:v> 1939</c:v>
                </c:pt>
                <c:pt idx="140">
                  <c:v> 1940</c:v>
                </c:pt>
                <c:pt idx="141">
                  <c:v> 1941</c:v>
                </c:pt>
                <c:pt idx="142">
                  <c:v> 1942</c:v>
                </c:pt>
                <c:pt idx="143">
                  <c:v> 1943</c:v>
                </c:pt>
                <c:pt idx="144">
                  <c:v> 1944</c:v>
                </c:pt>
                <c:pt idx="145">
                  <c:v> 1945</c:v>
                </c:pt>
                <c:pt idx="146">
                  <c:v> 1946</c:v>
                </c:pt>
                <c:pt idx="147">
                  <c:v> 1947</c:v>
                </c:pt>
                <c:pt idx="148">
                  <c:v> 1948</c:v>
                </c:pt>
                <c:pt idx="149">
                  <c:v> 1949</c:v>
                </c:pt>
                <c:pt idx="150">
                  <c:v> 1950</c:v>
                </c:pt>
              </c:strCache>
            </c:strRef>
          </c:cat>
          <c:val>
            <c:numRef>
              <c:f>'Enter Data 1'!$AB$1803:$AB$1953</c:f>
              <c:numCache>
                <c:formatCode>General</c:formatCode>
                <c:ptCount val="151"/>
              </c:numCache>
            </c:numRef>
          </c:val>
          <c:smooth val="0"/>
          <c:extLst>
            <c:ext xmlns:c16="http://schemas.microsoft.com/office/drawing/2014/chart" uri="{C3380CC4-5D6E-409C-BE32-E72D297353CC}">
              <c16:uniqueId val="{0000001A-0D8A-B94A-8D0A-C26A85CF6086}"/>
            </c:ext>
          </c:extLst>
        </c:ser>
        <c:dLbls>
          <c:showLegendKey val="0"/>
          <c:showVal val="0"/>
          <c:showCatName val="0"/>
          <c:showSerName val="0"/>
          <c:showPercent val="0"/>
          <c:showBubbleSize val="0"/>
        </c:dLbls>
        <c:marker val="1"/>
        <c:smooth val="0"/>
        <c:axId val="561890808"/>
        <c:axId val="561888888"/>
      </c:lineChart>
      <c:catAx>
        <c:axId val="561890808"/>
        <c:scaling>
          <c:orientation val="minMax"/>
        </c:scaling>
        <c:delete val="0"/>
        <c:axPos val="b"/>
        <c:title>
          <c:tx>
            <c:rich>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r>
                  <a:rPr lang="en-US" sz="1050">
                    <a:latin typeface="Times New Roman" panose="02020603050405020304" pitchFamily="18" charset="0"/>
                    <a:cs typeface="Times New Roman" panose="02020603050405020304" pitchFamily="18" charset="0"/>
                  </a:rPr>
                  <a:t>Trials</a:t>
                </a:r>
                <a:endParaRPr lang="en-US" sz="900">
                  <a:latin typeface="Times New Roman" panose="02020603050405020304" pitchFamily="18" charset="0"/>
                  <a:cs typeface="Times New Roman" panose="02020603050405020304" pitchFamily="18" charset="0"/>
                </a:endParaRPr>
              </a:p>
            </c:rich>
          </c:tx>
          <c:layout>
            <c:manualLayout>
              <c:xMode val="edge"/>
              <c:yMode val="edge"/>
              <c:x val="0.48528797761538073"/>
              <c:y val="0.94981360590696773"/>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out"/>
        <c:minorTickMark val="none"/>
        <c:tickLblPos val="low"/>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chemeClr val="tx1"/>
                </a:solidFill>
                <a:latin typeface="Times New Roman" panose="02020603050405020304" pitchFamily="18" charset="0"/>
                <a:ea typeface="+mn-ea"/>
                <a:cs typeface="Times New Roman" panose="02020603050405020304" pitchFamily="18" charset="0"/>
              </a:defRPr>
            </a:pPr>
            <a:endParaRPr lang="en-US"/>
          </a:p>
        </c:txPr>
        <c:crossAx val="561888888"/>
        <c:crossesAt val="-5"/>
        <c:auto val="0"/>
        <c:lblAlgn val="ctr"/>
        <c:lblOffset val="100"/>
        <c:tickLblSkip val="15"/>
        <c:tickMarkSkip val="15"/>
        <c:noMultiLvlLbl val="1"/>
      </c:catAx>
      <c:valAx>
        <c:axId val="561888888"/>
        <c:scaling>
          <c:orientation val="minMax"/>
          <c:max val="12"/>
          <c:min val="-5"/>
        </c:scaling>
        <c:delete val="0"/>
        <c:axPos val="l"/>
        <c:numFmt formatCode="General" sourceLinked="1"/>
        <c:majorTickMark val="out"/>
        <c:minorTickMark val="none"/>
        <c:tickLblPos val="nextTo"/>
        <c:spPr>
          <a:solidFill>
            <a:schemeClr val="bg1"/>
          </a:solidFill>
          <a:ln>
            <a:solidFill>
              <a:schemeClr val="tx1"/>
            </a:solidFill>
          </a:ln>
          <a:effectLst/>
        </c:spPr>
        <c:txPr>
          <a:bodyPr rot="-60000000" spcFirstLastPara="1" vertOverflow="ellipsis" vert="horz" wrap="square" anchor="ctr" anchorCtr="1"/>
          <a:lstStyle/>
          <a:p>
            <a:pPr>
              <a:defRPr sz="900" b="0" i="0" u="none" strike="noStrike" kern="1200" baseline="0">
                <a:solidFill>
                  <a:schemeClr val="bg1"/>
                </a:solidFill>
                <a:latin typeface="+mn-lt"/>
                <a:ea typeface="+mn-ea"/>
                <a:cs typeface="+mn-cs"/>
              </a:defRPr>
            </a:pPr>
            <a:endParaRPr lang="en-US"/>
          </a:p>
        </c:txPr>
        <c:crossAx val="561890808"/>
        <c:crosses val="autoZero"/>
        <c:crossBetween val="midCat"/>
        <c:majorUnit val="1"/>
      </c:valAx>
      <c:valAx>
        <c:axId val="239067407"/>
        <c:scaling>
          <c:orientation val="minMax"/>
          <c:max val="17"/>
          <c:min val="0"/>
        </c:scaling>
        <c:delete val="0"/>
        <c:axPos val="r"/>
        <c:numFmt formatCode="General"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bg1"/>
                </a:solidFill>
                <a:latin typeface="+mn-lt"/>
                <a:ea typeface="+mn-ea"/>
                <a:cs typeface="+mn-cs"/>
              </a:defRPr>
            </a:pPr>
            <a:endParaRPr lang="en-US"/>
          </a:p>
        </c:txPr>
        <c:crossAx val="159216431"/>
        <c:crosses val="max"/>
        <c:crossBetween val="between"/>
      </c:valAx>
      <c:catAx>
        <c:axId val="159216431"/>
        <c:scaling>
          <c:orientation val="minMax"/>
        </c:scaling>
        <c:delete val="1"/>
        <c:axPos val="b"/>
        <c:numFmt formatCode="General" sourceLinked="1"/>
        <c:majorTickMark val="out"/>
        <c:minorTickMark val="none"/>
        <c:tickLblPos val="nextTo"/>
        <c:crossAx val="239067407"/>
        <c:crosses val="autoZero"/>
        <c:auto val="1"/>
        <c:lblAlgn val="ctr"/>
        <c:lblOffset val="100"/>
        <c:noMultiLvlLbl val="0"/>
      </c:cat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en-US"/>
    </a:p>
  </c:txPr>
  <c:printSettings>
    <c:headerFooter/>
    <c:pageMargins b="0.75" l="0.7" r="0.7" t="0.75" header="0.3" footer="0.3"/>
    <c:pageSetup/>
  </c:printSettings>
  <c:userShapes r:id="rId3"/>
</c:chartSpace>
</file>

<file path=xl/charts/chart1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latin typeface="Times New Roman" panose="02020603050405020304" pitchFamily="18" charset="0"/>
                <a:cs typeface="Times New Roman" panose="02020603050405020304" pitchFamily="18" charset="0"/>
              </a:rPr>
              <a:t>Skill-Based</a:t>
            </a:r>
            <a:r>
              <a:rPr lang="en-US" baseline="0">
                <a:latin typeface="Times New Roman" panose="02020603050405020304" pitchFamily="18" charset="0"/>
                <a:cs typeface="Times New Roman" panose="02020603050405020304" pitchFamily="18" charset="0"/>
              </a:rPr>
              <a:t> Treatment</a:t>
            </a:r>
            <a:endParaRPr lang="en-US">
              <a:latin typeface="Times New Roman" panose="02020603050405020304" pitchFamily="18" charset="0"/>
              <a:cs typeface="Times New Roman" panose="02020603050405020304" pitchFamily="18" charset="0"/>
            </a:endParaRP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3.2143372703412075E-2"/>
          <c:y val="0.1205932494419506"/>
          <c:w val="0.9501630577427822"/>
          <c:h val="0.75130191085927345"/>
        </c:manualLayout>
      </c:layout>
      <c:barChart>
        <c:barDir val="col"/>
        <c:grouping val="clustered"/>
        <c:varyColors val="0"/>
        <c:ser>
          <c:idx val="20"/>
          <c:order val="19"/>
          <c:spPr>
            <a:solidFill>
              <a:schemeClr val="bg1">
                <a:lumMod val="95000"/>
              </a:schemeClr>
            </a:solidFill>
            <a:ln w="25400">
              <a:noFill/>
            </a:ln>
            <a:effectLst/>
          </c:spPr>
          <c:invertIfNegative val="0"/>
          <c:cat>
            <c:strRef>
              <c:f>'Enter Data 1'!$C$3:$C$153</c:f>
              <c:strCache>
                <c:ptCount val="151"/>
                <c:pt idx="0">
                  <c:v> 0</c:v>
                </c:pt>
                <c:pt idx="1">
                  <c:v> 1</c:v>
                </c:pt>
                <c:pt idx="2">
                  <c:v> 2</c:v>
                </c:pt>
                <c:pt idx="3">
                  <c:v> 3</c:v>
                </c:pt>
                <c:pt idx="4">
                  <c:v> 4</c:v>
                </c:pt>
                <c:pt idx="5">
                  <c:v> 5</c:v>
                </c:pt>
                <c:pt idx="6">
                  <c:v> 6</c:v>
                </c:pt>
                <c:pt idx="7">
                  <c:v> 7</c:v>
                </c:pt>
                <c:pt idx="8">
                  <c:v> 8</c:v>
                </c:pt>
                <c:pt idx="9">
                  <c:v> 9</c:v>
                </c:pt>
                <c:pt idx="10">
                  <c:v> 10</c:v>
                </c:pt>
                <c:pt idx="11">
                  <c:v> 11</c:v>
                </c:pt>
                <c:pt idx="12">
                  <c:v> 12</c:v>
                </c:pt>
                <c:pt idx="13">
                  <c:v> 13</c:v>
                </c:pt>
                <c:pt idx="14">
                  <c:v> 14</c:v>
                </c:pt>
                <c:pt idx="15">
                  <c:v> 15</c:v>
                </c:pt>
                <c:pt idx="16">
                  <c:v> 16</c:v>
                </c:pt>
                <c:pt idx="17">
                  <c:v> 17</c:v>
                </c:pt>
                <c:pt idx="18">
                  <c:v> 18</c:v>
                </c:pt>
                <c:pt idx="19">
                  <c:v> 19</c:v>
                </c:pt>
                <c:pt idx="20">
                  <c:v> 20</c:v>
                </c:pt>
                <c:pt idx="21">
                  <c:v> 21</c:v>
                </c:pt>
                <c:pt idx="22">
                  <c:v> 22</c:v>
                </c:pt>
                <c:pt idx="23">
                  <c:v> 23</c:v>
                </c:pt>
                <c:pt idx="24">
                  <c:v> 24</c:v>
                </c:pt>
                <c:pt idx="25">
                  <c:v> 25</c:v>
                </c:pt>
                <c:pt idx="26">
                  <c:v> 26</c:v>
                </c:pt>
                <c:pt idx="27">
                  <c:v> 27</c:v>
                </c:pt>
                <c:pt idx="28">
                  <c:v> 28</c:v>
                </c:pt>
                <c:pt idx="29">
                  <c:v> 29</c:v>
                </c:pt>
                <c:pt idx="30">
                  <c:v> 30</c:v>
                </c:pt>
                <c:pt idx="31">
                  <c:v> 31</c:v>
                </c:pt>
                <c:pt idx="32">
                  <c:v> 32</c:v>
                </c:pt>
                <c:pt idx="33">
                  <c:v> 33</c:v>
                </c:pt>
                <c:pt idx="34">
                  <c:v> 34</c:v>
                </c:pt>
                <c:pt idx="35">
                  <c:v> 35</c:v>
                </c:pt>
                <c:pt idx="36">
                  <c:v> 36</c:v>
                </c:pt>
                <c:pt idx="37">
                  <c:v> 37</c:v>
                </c:pt>
                <c:pt idx="38">
                  <c:v> 38</c:v>
                </c:pt>
                <c:pt idx="39">
                  <c:v> 39</c:v>
                </c:pt>
                <c:pt idx="40">
                  <c:v> 40</c:v>
                </c:pt>
                <c:pt idx="41">
                  <c:v> 41</c:v>
                </c:pt>
                <c:pt idx="42">
                  <c:v> 42</c:v>
                </c:pt>
                <c:pt idx="43">
                  <c:v> 43</c:v>
                </c:pt>
                <c:pt idx="44">
                  <c:v> 44</c:v>
                </c:pt>
                <c:pt idx="45">
                  <c:v> 45</c:v>
                </c:pt>
                <c:pt idx="46">
                  <c:v> 46</c:v>
                </c:pt>
                <c:pt idx="47">
                  <c:v> 47</c:v>
                </c:pt>
                <c:pt idx="48">
                  <c:v> 48</c:v>
                </c:pt>
                <c:pt idx="49">
                  <c:v> 49</c:v>
                </c:pt>
                <c:pt idx="50">
                  <c:v> 50</c:v>
                </c:pt>
                <c:pt idx="51">
                  <c:v> 51</c:v>
                </c:pt>
                <c:pt idx="52">
                  <c:v> 52</c:v>
                </c:pt>
                <c:pt idx="53">
                  <c:v> 53</c:v>
                </c:pt>
                <c:pt idx="54">
                  <c:v> 54</c:v>
                </c:pt>
                <c:pt idx="55">
                  <c:v> 55</c:v>
                </c:pt>
                <c:pt idx="56">
                  <c:v> 56</c:v>
                </c:pt>
                <c:pt idx="57">
                  <c:v> 57</c:v>
                </c:pt>
                <c:pt idx="58">
                  <c:v> 58</c:v>
                </c:pt>
                <c:pt idx="59">
                  <c:v> 59</c:v>
                </c:pt>
                <c:pt idx="60">
                  <c:v> 60</c:v>
                </c:pt>
                <c:pt idx="61">
                  <c:v> 61</c:v>
                </c:pt>
                <c:pt idx="62">
                  <c:v> 62</c:v>
                </c:pt>
                <c:pt idx="63">
                  <c:v> 63</c:v>
                </c:pt>
                <c:pt idx="64">
                  <c:v> 64</c:v>
                </c:pt>
                <c:pt idx="65">
                  <c:v> 65</c:v>
                </c:pt>
                <c:pt idx="66">
                  <c:v> 66</c:v>
                </c:pt>
                <c:pt idx="67">
                  <c:v> 67</c:v>
                </c:pt>
                <c:pt idx="68">
                  <c:v> 68</c:v>
                </c:pt>
                <c:pt idx="69">
                  <c:v> 69</c:v>
                </c:pt>
                <c:pt idx="70">
                  <c:v> 70</c:v>
                </c:pt>
                <c:pt idx="71">
                  <c:v> 71</c:v>
                </c:pt>
                <c:pt idx="72">
                  <c:v> 72</c:v>
                </c:pt>
                <c:pt idx="73">
                  <c:v> 73</c:v>
                </c:pt>
                <c:pt idx="74">
                  <c:v> 74</c:v>
                </c:pt>
                <c:pt idx="75">
                  <c:v> 75</c:v>
                </c:pt>
                <c:pt idx="76">
                  <c:v> 76</c:v>
                </c:pt>
                <c:pt idx="77">
                  <c:v> 77</c:v>
                </c:pt>
                <c:pt idx="78">
                  <c:v> 78</c:v>
                </c:pt>
                <c:pt idx="79">
                  <c:v> 79</c:v>
                </c:pt>
                <c:pt idx="80">
                  <c:v> 80</c:v>
                </c:pt>
                <c:pt idx="81">
                  <c:v> 81</c:v>
                </c:pt>
                <c:pt idx="82">
                  <c:v> 82</c:v>
                </c:pt>
                <c:pt idx="83">
                  <c:v> 83</c:v>
                </c:pt>
                <c:pt idx="84">
                  <c:v> 84</c:v>
                </c:pt>
                <c:pt idx="85">
                  <c:v> 85</c:v>
                </c:pt>
                <c:pt idx="86">
                  <c:v> 86</c:v>
                </c:pt>
                <c:pt idx="87">
                  <c:v> 87</c:v>
                </c:pt>
                <c:pt idx="88">
                  <c:v> 88</c:v>
                </c:pt>
                <c:pt idx="89">
                  <c:v> 89</c:v>
                </c:pt>
                <c:pt idx="90">
                  <c:v> 90</c:v>
                </c:pt>
                <c:pt idx="91">
                  <c:v> 91</c:v>
                </c:pt>
                <c:pt idx="92">
                  <c:v> 92</c:v>
                </c:pt>
                <c:pt idx="93">
                  <c:v> 93</c:v>
                </c:pt>
                <c:pt idx="94">
                  <c:v> 94</c:v>
                </c:pt>
                <c:pt idx="95">
                  <c:v> 95</c:v>
                </c:pt>
                <c:pt idx="96">
                  <c:v> 96</c:v>
                </c:pt>
                <c:pt idx="97">
                  <c:v> 97</c:v>
                </c:pt>
                <c:pt idx="98">
                  <c:v> 98</c:v>
                </c:pt>
                <c:pt idx="99">
                  <c:v> 99</c:v>
                </c:pt>
                <c:pt idx="100">
                  <c:v> 100</c:v>
                </c:pt>
                <c:pt idx="101">
                  <c:v> 101</c:v>
                </c:pt>
                <c:pt idx="102">
                  <c:v> 102</c:v>
                </c:pt>
                <c:pt idx="103">
                  <c:v> 103</c:v>
                </c:pt>
                <c:pt idx="104">
                  <c:v> 104</c:v>
                </c:pt>
                <c:pt idx="105">
                  <c:v> 105</c:v>
                </c:pt>
                <c:pt idx="106">
                  <c:v> 106</c:v>
                </c:pt>
                <c:pt idx="107">
                  <c:v> 107</c:v>
                </c:pt>
                <c:pt idx="108">
                  <c:v> 108</c:v>
                </c:pt>
                <c:pt idx="109">
                  <c:v> 109</c:v>
                </c:pt>
                <c:pt idx="110">
                  <c:v> 110</c:v>
                </c:pt>
                <c:pt idx="111">
                  <c:v> 111</c:v>
                </c:pt>
                <c:pt idx="112">
                  <c:v> 112</c:v>
                </c:pt>
                <c:pt idx="113">
                  <c:v> 113</c:v>
                </c:pt>
                <c:pt idx="114">
                  <c:v> 114</c:v>
                </c:pt>
                <c:pt idx="115">
                  <c:v> 115</c:v>
                </c:pt>
                <c:pt idx="116">
                  <c:v> 116</c:v>
                </c:pt>
                <c:pt idx="117">
                  <c:v> 117</c:v>
                </c:pt>
                <c:pt idx="118">
                  <c:v> 118</c:v>
                </c:pt>
                <c:pt idx="119">
                  <c:v> 119</c:v>
                </c:pt>
                <c:pt idx="120">
                  <c:v> 120</c:v>
                </c:pt>
                <c:pt idx="121">
                  <c:v> 121</c:v>
                </c:pt>
                <c:pt idx="122">
                  <c:v> 122</c:v>
                </c:pt>
                <c:pt idx="123">
                  <c:v> 123</c:v>
                </c:pt>
                <c:pt idx="124">
                  <c:v> 124</c:v>
                </c:pt>
                <c:pt idx="125">
                  <c:v> 125</c:v>
                </c:pt>
                <c:pt idx="126">
                  <c:v> 126</c:v>
                </c:pt>
                <c:pt idx="127">
                  <c:v> 127</c:v>
                </c:pt>
                <c:pt idx="128">
                  <c:v> 128</c:v>
                </c:pt>
                <c:pt idx="129">
                  <c:v> 129</c:v>
                </c:pt>
                <c:pt idx="130">
                  <c:v> 130</c:v>
                </c:pt>
                <c:pt idx="131">
                  <c:v> 131</c:v>
                </c:pt>
                <c:pt idx="132">
                  <c:v> 132</c:v>
                </c:pt>
                <c:pt idx="133">
                  <c:v> 133</c:v>
                </c:pt>
                <c:pt idx="134">
                  <c:v> 134</c:v>
                </c:pt>
                <c:pt idx="135">
                  <c:v> 135</c:v>
                </c:pt>
                <c:pt idx="136">
                  <c:v> 136</c:v>
                </c:pt>
                <c:pt idx="137">
                  <c:v> 137</c:v>
                </c:pt>
                <c:pt idx="138">
                  <c:v> 138</c:v>
                </c:pt>
                <c:pt idx="139">
                  <c:v> 139</c:v>
                </c:pt>
                <c:pt idx="140">
                  <c:v> 140</c:v>
                </c:pt>
                <c:pt idx="141">
                  <c:v> 141</c:v>
                </c:pt>
                <c:pt idx="142">
                  <c:v> 142</c:v>
                </c:pt>
                <c:pt idx="143">
                  <c:v> 143</c:v>
                </c:pt>
                <c:pt idx="144">
                  <c:v> 144</c:v>
                </c:pt>
                <c:pt idx="145">
                  <c:v> 145</c:v>
                </c:pt>
                <c:pt idx="146">
                  <c:v> 146</c:v>
                </c:pt>
                <c:pt idx="147">
                  <c:v> 147</c:v>
                </c:pt>
                <c:pt idx="148">
                  <c:v> 148</c:v>
                </c:pt>
                <c:pt idx="149">
                  <c:v> 149</c:v>
                </c:pt>
                <c:pt idx="150">
                  <c:v> 150</c:v>
                </c:pt>
              </c:strCache>
            </c:strRef>
          </c:cat>
          <c:val>
            <c:numRef>
              <c:f>'Enter Data 1'!$AC$1953:$AC$2103</c:f>
              <c:numCache>
                <c:formatCode>General</c:formatCode>
                <c:ptCount val="151"/>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pt idx="35">
                  <c:v>#N/A</c:v>
                </c:pt>
                <c:pt idx="36">
                  <c:v>#N/A</c:v>
                </c:pt>
                <c:pt idx="37">
                  <c:v>#N/A</c:v>
                </c:pt>
                <c:pt idx="38">
                  <c:v>#N/A</c:v>
                </c:pt>
                <c:pt idx="39">
                  <c:v>#N/A</c:v>
                </c:pt>
                <c:pt idx="40">
                  <c:v>#N/A</c:v>
                </c:pt>
                <c:pt idx="41">
                  <c:v>#N/A</c:v>
                </c:pt>
                <c:pt idx="42">
                  <c:v>#N/A</c:v>
                </c:pt>
                <c:pt idx="43">
                  <c:v>#N/A</c:v>
                </c:pt>
                <c:pt idx="44">
                  <c:v>#N/A</c:v>
                </c:pt>
                <c:pt idx="45">
                  <c:v>#N/A</c:v>
                </c:pt>
                <c:pt idx="46">
                  <c:v>#N/A</c:v>
                </c:pt>
                <c:pt idx="47">
                  <c:v>#N/A</c:v>
                </c:pt>
                <c:pt idx="48">
                  <c:v>#N/A</c:v>
                </c:pt>
                <c:pt idx="49">
                  <c:v>#N/A</c:v>
                </c:pt>
                <c:pt idx="50">
                  <c:v>#N/A</c:v>
                </c:pt>
                <c:pt idx="51">
                  <c:v>#N/A</c:v>
                </c:pt>
                <c:pt idx="52">
                  <c:v>#N/A</c:v>
                </c:pt>
                <c:pt idx="53">
                  <c:v>#N/A</c:v>
                </c:pt>
                <c:pt idx="54">
                  <c:v>#N/A</c:v>
                </c:pt>
                <c:pt idx="55">
                  <c:v>#N/A</c:v>
                </c:pt>
                <c:pt idx="56">
                  <c:v>#N/A</c:v>
                </c:pt>
                <c:pt idx="57">
                  <c:v>#N/A</c:v>
                </c:pt>
                <c:pt idx="58">
                  <c:v>#N/A</c:v>
                </c:pt>
                <c:pt idx="59">
                  <c:v>#N/A</c:v>
                </c:pt>
                <c:pt idx="60">
                  <c:v>#N/A</c:v>
                </c:pt>
                <c:pt idx="61">
                  <c:v>#N/A</c:v>
                </c:pt>
                <c:pt idx="62">
                  <c:v>#N/A</c:v>
                </c:pt>
                <c:pt idx="63">
                  <c:v>#N/A</c:v>
                </c:pt>
                <c:pt idx="64">
                  <c:v>#N/A</c:v>
                </c:pt>
                <c:pt idx="65">
                  <c:v>#N/A</c:v>
                </c:pt>
                <c:pt idx="66">
                  <c:v>#N/A</c:v>
                </c:pt>
                <c:pt idx="67">
                  <c:v>#N/A</c:v>
                </c:pt>
                <c:pt idx="68">
                  <c:v>#N/A</c:v>
                </c:pt>
                <c:pt idx="69">
                  <c:v>#N/A</c:v>
                </c:pt>
                <c:pt idx="70">
                  <c:v>#N/A</c:v>
                </c:pt>
                <c:pt idx="71">
                  <c:v>#N/A</c:v>
                </c:pt>
                <c:pt idx="72">
                  <c:v>#N/A</c:v>
                </c:pt>
                <c:pt idx="73">
                  <c:v>#N/A</c:v>
                </c:pt>
                <c:pt idx="74">
                  <c:v>#N/A</c:v>
                </c:pt>
                <c:pt idx="75">
                  <c:v>#N/A</c:v>
                </c:pt>
                <c:pt idx="76">
                  <c:v>#N/A</c:v>
                </c:pt>
                <c:pt idx="77">
                  <c:v>#N/A</c:v>
                </c:pt>
                <c:pt idx="78">
                  <c:v>#N/A</c:v>
                </c:pt>
                <c:pt idx="79">
                  <c:v>#N/A</c:v>
                </c:pt>
                <c:pt idx="80">
                  <c:v>#N/A</c:v>
                </c:pt>
                <c:pt idx="81">
                  <c:v>#N/A</c:v>
                </c:pt>
                <c:pt idx="82">
                  <c:v>#N/A</c:v>
                </c:pt>
                <c:pt idx="83">
                  <c:v>#N/A</c:v>
                </c:pt>
                <c:pt idx="84">
                  <c:v>#N/A</c:v>
                </c:pt>
                <c:pt idx="85">
                  <c:v>#N/A</c:v>
                </c:pt>
                <c:pt idx="86">
                  <c:v>#N/A</c:v>
                </c:pt>
                <c:pt idx="87">
                  <c:v>#N/A</c:v>
                </c:pt>
                <c:pt idx="88">
                  <c:v>#N/A</c:v>
                </c:pt>
                <c:pt idx="89">
                  <c:v>#N/A</c:v>
                </c:pt>
                <c:pt idx="90">
                  <c:v>#N/A</c:v>
                </c:pt>
                <c:pt idx="91">
                  <c:v>#N/A</c:v>
                </c:pt>
                <c:pt idx="92">
                  <c:v>#N/A</c:v>
                </c:pt>
                <c:pt idx="93">
                  <c:v>#N/A</c:v>
                </c:pt>
                <c:pt idx="94">
                  <c:v>#N/A</c:v>
                </c:pt>
                <c:pt idx="95">
                  <c:v>#N/A</c:v>
                </c:pt>
                <c:pt idx="96">
                  <c:v>#N/A</c:v>
                </c:pt>
                <c:pt idx="97">
                  <c:v>#N/A</c:v>
                </c:pt>
                <c:pt idx="98">
                  <c:v>#N/A</c:v>
                </c:pt>
                <c:pt idx="99">
                  <c:v>#N/A</c:v>
                </c:pt>
                <c:pt idx="100">
                  <c:v>#N/A</c:v>
                </c:pt>
                <c:pt idx="101">
                  <c:v>#N/A</c:v>
                </c:pt>
                <c:pt idx="102">
                  <c:v>#N/A</c:v>
                </c:pt>
                <c:pt idx="103">
                  <c:v>#N/A</c:v>
                </c:pt>
                <c:pt idx="104">
                  <c:v>#N/A</c:v>
                </c:pt>
                <c:pt idx="105">
                  <c:v>#N/A</c:v>
                </c:pt>
                <c:pt idx="106">
                  <c:v>#N/A</c:v>
                </c:pt>
                <c:pt idx="107">
                  <c:v>#N/A</c:v>
                </c:pt>
                <c:pt idx="108">
                  <c:v>#N/A</c:v>
                </c:pt>
                <c:pt idx="109">
                  <c:v>#N/A</c:v>
                </c:pt>
                <c:pt idx="110">
                  <c:v>#N/A</c:v>
                </c:pt>
                <c:pt idx="111">
                  <c:v>#N/A</c:v>
                </c:pt>
                <c:pt idx="112">
                  <c:v>#N/A</c:v>
                </c:pt>
                <c:pt idx="113">
                  <c:v>#N/A</c:v>
                </c:pt>
                <c:pt idx="114">
                  <c:v>#N/A</c:v>
                </c:pt>
                <c:pt idx="115">
                  <c:v>#N/A</c:v>
                </c:pt>
                <c:pt idx="116">
                  <c:v>#N/A</c:v>
                </c:pt>
                <c:pt idx="117">
                  <c:v>#N/A</c:v>
                </c:pt>
                <c:pt idx="118">
                  <c:v>#N/A</c:v>
                </c:pt>
                <c:pt idx="119">
                  <c:v>#N/A</c:v>
                </c:pt>
                <c:pt idx="120">
                  <c:v>#N/A</c:v>
                </c:pt>
                <c:pt idx="121">
                  <c:v>#N/A</c:v>
                </c:pt>
                <c:pt idx="122">
                  <c:v>#N/A</c:v>
                </c:pt>
                <c:pt idx="123">
                  <c:v>#N/A</c:v>
                </c:pt>
                <c:pt idx="124">
                  <c:v>#N/A</c:v>
                </c:pt>
                <c:pt idx="125">
                  <c:v>#N/A</c:v>
                </c:pt>
                <c:pt idx="126">
                  <c:v>#N/A</c:v>
                </c:pt>
                <c:pt idx="127">
                  <c:v>#N/A</c:v>
                </c:pt>
                <c:pt idx="128">
                  <c:v>#N/A</c:v>
                </c:pt>
                <c:pt idx="129">
                  <c:v>#N/A</c:v>
                </c:pt>
                <c:pt idx="130">
                  <c:v>#N/A</c:v>
                </c:pt>
                <c:pt idx="131">
                  <c:v>#N/A</c:v>
                </c:pt>
                <c:pt idx="132">
                  <c:v>#N/A</c:v>
                </c:pt>
                <c:pt idx="133">
                  <c:v>#N/A</c:v>
                </c:pt>
                <c:pt idx="134">
                  <c:v>#N/A</c:v>
                </c:pt>
                <c:pt idx="135">
                  <c:v>#N/A</c:v>
                </c:pt>
                <c:pt idx="136">
                  <c:v>#N/A</c:v>
                </c:pt>
                <c:pt idx="137">
                  <c:v>#N/A</c:v>
                </c:pt>
                <c:pt idx="138">
                  <c:v>#N/A</c:v>
                </c:pt>
                <c:pt idx="139">
                  <c:v>#N/A</c:v>
                </c:pt>
                <c:pt idx="140">
                  <c:v>#N/A</c:v>
                </c:pt>
                <c:pt idx="141">
                  <c:v>#N/A</c:v>
                </c:pt>
                <c:pt idx="142">
                  <c:v>#N/A</c:v>
                </c:pt>
                <c:pt idx="143">
                  <c:v>#N/A</c:v>
                </c:pt>
                <c:pt idx="144">
                  <c:v>#N/A</c:v>
                </c:pt>
                <c:pt idx="145">
                  <c:v>#N/A</c:v>
                </c:pt>
                <c:pt idx="146">
                  <c:v>#N/A</c:v>
                </c:pt>
                <c:pt idx="147">
                  <c:v>#N/A</c:v>
                </c:pt>
                <c:pt idx="148">
                  <c:v>#N/A</c:v>
                </c:pt>
                <c:pt idx="149">
                  <c:v>#N/A</c:v>
                </c:pt>
                <c:pt idx="150">
                  <c:v>#N/A</c:v>
                </c:pt>
              </c:numCache>
            </c:numRef>
          </c:val>
          <c:extLst>
            <c:ext xmlns:c16="http://schemas.microsoft.com/office/drawing/2014/chart" uri="{C3380CC4-5D6E-409C-BE32-E72D297353CC}">
              <c16:uniqueId val="{00000000-4E7D-AA45-A07A-617AEF3F3C72}"/>
            </c:ext>
          </c:extLst>
        </c:ser>
        <c:dLbls>
          <c:showLegendKey val="0"/>
          <c:showVal val="0"/>
          <c:showCatName val="0"/>
          <c:showSerName val="0"/>
          <c:showPercent val="0"/>
          <c:showBubbleSize val="0"/>
        </c:dLbls>
        <c:gapWidth val="0"/>
        <c:axId val="159216431"/>
        <c:axId val="239067407"/>
      </c:barChart>
      <c:lineChart>
        <c:grouping val="standard"/>
        <c:varyColors val="0"/>
        <c:ser>
          <c:idx val="0"/>
          <c:order val="0"/>
          <c:spPr>
            <a:ln w="12700" cap="rnd">
              <a:noFill/>
              <a:round/>
            </a:ln>
            <a:effectLst/>
          </c:spPr>
          <c:marker>
            <c:symbol val="circle"/>
            <c:size val="4"/>
            <c:spPr>
              <a:solidFill>
                <a:schemeClr val="accent4">
                  <a:lumMod val="60000"/>
                  <a:lumOff val="40000"/>
                </a:schemeClr>
              </a:solidFill>
              <a:ln w="3175">
                <a:solidFill>
                  <a:schemeClr val="accent4">
                    <a:lumMod val="60000"/>
                    <a:lumOff val="40000"/>
                  </a:schemeClr>
                </a:solidFill>
              </a:ln>
              <a:effectLst/>
            </c:spPr>
          </c:marker>
          <c:cat>
            <c:strRef>
              <c:f>'Enter Data 1'!$B$1953:$C$2103</c:f>
              <c:strCache>
                <c:ptCount val="151"/>
                <c:pt idx="0">
                  <c:v> 1950</c:v>
                </c:pt>
                <c:pt idx="1">
                  <c:v> 1951</c:v>
                </c:pt>
                <c:pt idx="2">
                  <c:v> 1952</c:v>
                </c:pt>
                <c:pt idx="3">
                  <c:v> 1953</c:v>
                </c:pt>
                <c:pt idx="4">
                  <c:v> 1954</c:v>
                </c:pt>
                <c:pt idx="5">
                  <c:v> 1955</c:v>
                </c:pt>
                <c:pt idx="6">
                  <c:v> 1956</c:v>
                </c:pt>
                <c:pt idx="7">
                  <c:v> 1957</c:v>
                </c:pt>
                <c:pt idx="8">
                  <c:v> 1958</c:v>
                </c:pt>
                <c:pt idx="9">
                  <c:v> 1959</c:v>
                </c:pt>
                <c:pt idx="10">
                  <c:v> 1960</c:v>
                </c:pt>
                <c:pt idx="11">
                  <c:v> 1961</c:v>
                </c:pt>
                <c:pt idx="12">
                  <c:v> 1962</c:v>
                </c:pt>
                <c:pt idx="13">
                  <c:v> 1963</c:v>
                </c:pt>
                <c:pt idx="14">
                  <c:v> 1964</c:v>
                </c:pt>
                <c:pt idx="15">
                  <c:v> 1965</c:v>
                </c:pt>
                <c:pt idx="16">
                  <c:v> 1966</c:v>
                </c:pt>
                <c:pt idx="17">
                  <c:v> 1967</c:v>
                </c:pt>
                <c:pt idx="18">
                  <c:v> 1968</c:v>
                </c:pt>
                <c:pt idx="19">
                  <c:v> 1969</c:v>
                </c:pt>
                <c:pt idx="20">
                  <c:v> 1970</c:v>
                </c:pt>
                <c:pt idx="21">
                  <c:v> 1971</c:v>
                </c:pt>
                <c:pt idx="22">
                  <c:v> 1972</c:v>
                </c:pt>
                <c:pt idx="23">
                  <c:v> 1973</c:v>
                </c:pt>
                <c:pt idx="24">
                  <c:v> 1974</c:v>
                </c:pt>
                <c:pt idx="25">
                  <c:v> 1975</c:v>
                </c:pt>
                <c:pt idx="26">
                  <c:v> 1976</c:v>
                </c:pt>
                <c:pt idx="27">
                  <c:v> 1977</c:v>
                </c:pt>
                <c:pt idx="28">
                  <c:v> 1978</c:v>
                </c:pt>
                <c:pt idx="29">
                  <c:v> 1979</c:v>
                </c:pt>
                <c:pt idx="30">
                  <c:v> 1980</c:v>
                </c:pt>
                <c:pt idx="31">
                  <c:v> 1981</c:v>
                </c:pt>
                <c:pt idx="32">
                  <c:v> 1982</c:v>
                </c:pt>
                <c:pt idx="33">
                  <c:v> 1983</c:v>
                </c:pt>
                <c:pt idx="34">
                  <c:v> 1984</c:v>
                </c:pt>
                <c:pt idx="35">
                  <c:v> 1985</c:v>
                </c:pt>
                <c:pt idx="36">
                  <c:v> 1986</c:v>
                </c:pt>
                <c:pt idx="37">
                  <c:v> 1987</c:v>
                </c:pt>
                <c:pt idx="38">
                  <c:v> 1988</c:v>
                </c:pt>
                <c:pt idx="39">
                  <c:v> 1989</c:v>
                </c:pt>
                <c:pt idx="40">
                  <c:v> 1990</c:v>
                </c:pt>
                <c:pt idx="41">
                  <c:v> 1991</c:v>
                </c:pt>
                <c:pt idx="42">
                  <c:v> 1992</c:v>
                </c:pt>
                <c:pt idx="43">
                  <c:v> 1993</c:v>
                </c:pt>
                <c:pt idx="44">
                  <c:v> 1994</c:v>
                </c:pt>
                <c:pt idx="45">
                  <c:v> 1995</c:v>
                </c:pt>
                <c:pt idx="46">
                  <c:v> 1996</c:v>
                </c:pt>
                <c:pt idx="47">
                  <c:v> 1997</c:v>
                </c:pt>
                <c:pt idx="48">
                  <c:v> 1998</c:v>
                </c:pt>
                <c:pt idx="49">
                  <c:v> 1999</c:v>
                </c:pt>
                <c:pt idx="50">
                  <c:v> 2000</c:v>
                </c:pt>
                <c:pt idx="51">
                  <c:v> 2001</c:v>
                </c:pt>
                <c:pt idx="52">
                  <c:v> 2002</c:v>
                </c:pt>
                <c:pt idx="53">
                  <c:v> 2003</c:v>
                </c:pt>
                <c:pt idx="54">
                  <c:v> 2004</c:v>
                </c:pt>
                <c:pt idx="55">
                  <c:v> 2005</c:v>
                </c:pt>
                <c:pt idx="56">
                  <c:v> 2006</c:v>
                </c:pt>
                <c:pt idx="57">
                  <c:v> 2007</c:v>
                </c:pt>
                <c:pt idx="58">
                  <c:v> 2008</c:v>
                </c:pt>
                <c:pt idx="59">
                  <c:v> 2009</c:v>
                </c:pt>
                <c:pt idx="60">
                  <c:v> 2010</c:v>
                </c:pt>
                <c:pt idx="61">
                  <c:v> 2011</c:v>
                </c:pt>
                <c:pt idx="62">
                  <c:v> 2012</c:v>
                </c:pt>
                <c:pt idx="63">
                  <c:v> 2013</c:v>
                </c:pt>
                <c:pt idx="64">
                  <c:v> 2014</c:v>
                </c:pt>
                <c:pt idx="65">
                  <c:v> 2015</c:v>
                </c:pt>
                <c:pt idx="66">
                  <c:v> 2016</c:v>
                </c:pt>
                <c:pt idx="67">
                  <c:v> 2017</c:v>
                </c:pt>
                <c:pt idx="68">
                  <c:v> 2018</c:v>
                </c:pt>
                <c:pt idx="69">
                  <c:v> 2019</c:v>
                </c:pt>
                <c:pt idx="70">
                  <c:v> 2020</c:v>
                </c:pt>
                <c:pt idx="71">
                  <c:v> 2021</c:v>
                </c:pt>
                <c:pt idx="72">
                  <c:v> 2022</c:v>
                </c:pt>
                <c:pt idx="73">
                  <c:v> 2023</c:v>
                </c:pt>
                <c:pt idx="74">
                  <c:v> 2024</c:v>
                </c:pt>
                <c:pt idx="75">
                  <c:v> 2025</c:v>
                </c:pt>
                <c:pt idx="76">
                  <c:v> 2026</c:v>
                </c:pt>
                <c:pt idx="77">
                  <c:v> 2027</c:v>
                </c:pt>
                <c:pt idx="78">
                  <c:v> 2028</c:v>
                </c:pt>
                <c:pt idx="79">
                  <c:v> 2029</c:v>
                </c:pt>
                <c:pt idx="80">
                  <c:v> 2030</c:v>
                </c:pt>
                <c:pt idx="81">
                  <c:v> 2031</c:v>
                </c:pt>
                <c:pt idx="82">
                  <c:v> 2032</c:v>
                </c:pt>
                <c:pt idx="83">
                  <c:v> 2033</c:v>
                </c:pt>
                <c:pt idx="84">
                  <c:v> 2034</c:v>
                </c:pt>
                <c:pt idx="85">
                  <c:v> 2035</c:v>
                </c:pt>
                <c:pt idx="86">
                  <c:v> 2036</c:v>
                </c:pt>
                <c:pt idx="87">
                  <c:v> 2037</c:v>
                </c:pt>
                <c:pt idx="88">
                  <c:v> 2038</c:v>
                </c:pt>
                <c:pt idx="89">
                  <c:v> 2039</c:v>
                </c:pt>
                <c:pt idx="90">
                  <c:v> 2040</c:v>
                </c:pt>
                <c:pt idx="91">
                  <c:v> 2041</c:v>
                </c:pt>
                <c:pt idx="92">
                  <c:v> 2042</c:v>
                </c:pt>
                <c:pt idx="93">
                  <c:v> 2043</c:v>
                </c:pt>
                <c:pt idx="94">
                  <c:v> 2044</c:v>
                </c:pt>
                <c:pt idx="95">
                  <c:v> 2045</c:v>
                </c:pt>
                <c:pt idx="96">
                  <c:v> 2046</c:v>
                </c:pt>
                <c:pt idx="97">
                  <c:v> 2047</c:v>
                </c:pt>
                <c:pt idx="98">
                  <c:v> 2048</c:v>
                </c:pt>
                <c:pt idx="99">
                  <c:v> 2049</c:v>
                </c:pt>
                <c:pt idx="100">
                  <c:v> 2050</c:v>
                </c:pt>
                <c:pt idx="101">
                  <c:v> 2051</c:v>
                </c:pt>
                <c:pt idx="102">
                  <c:v> 2052</c:v>
                </c:pt>
                <c:pt idx="103">
                  <c:v> 2053</c:v>
                </c:pt>
                <c:pt idx="104">
                  <c:v> 2054</c:v>
                </c:pt>
                <c:pt idx="105">
                  <c:v> 2055</c:v>
                </c:pt>
                <c:pt idx="106">
                  <c:v> 2056</c:v>
                </c:pt>
                <c:pt idx="107">
                  <c:v> 2057</c:v>
                </c:pt>
                <c:pt idx="108">
                  <c:v> 2058</c:v>
                </c:pt>
                <c:pt idx="109">
                  <c:v> 2059</c:v>
                </c:pt>
                <c:pt idx="110">
                  <c:v> 2060</c:v>
                </c:pt>
                <c:pt idx="111">
                  <c:v> 2061</c:v>
                </c:pt>
                <c:pt idx="112">
                  <c:v> 2062</c:v>
                </c:pt>
                <c:pt idx="113">
                  <c:v> 2063</c:v>
                </c:pt>
                <c:pt idx="114">
                  <c:v> 2064</c:v>
                </c:pt>
                <c:pt idx="115">
                  <c:v> 2065</c:v>
                </c:pt>
                <c:pt idx="116">
                  <c:v> 2066</c:v>
                </c:pt>
                <c:pt idx="117">
                  <c:v> 2067</c:v>
                </c:pt>
                <c:pt idx="118">
                  <c:v> 2068</c:v>
                </c:pt>
                <c:pt idx="119">
                  <c:v> 2069</c:v>
                </c:pt>
                <c:pt idx="120">
                  <c:v> 2070</c:v>
                </c:pt>
                <c:pt idx="121">
                  <c:v> 2071</c:v>
                </c:pt>
                <c:pt idx="122">
                  <c:v> 2072</c:v>
                </c:pt>
                <c:pt idx="123">
                  <c:v> 2073</c:v>
                </c:pt>
                <c:pt idx="124">
                  <c:v> 2074</c:v>
                </c:pt>
                <c:pt idx="125">
                  <c:v> 2075</c:v>
                </c:pt>
                <c:pt idx="126">
                  <c:v> 2076</c:v>
                </c:pt>
                <c:pt idx="127">
                  <c:v> 2077</c:v>
                </c:pt>
                <c:pt idx="128">
                  <c:v> 2078</c:v>
                </c:pt>
                <c:pt idx="129">
                  <c:v> 2079</c:v>
                </c:pt>
                <c:pt idx="130">
                  <c:v> 2080</c:v>
                </c:pt>
                <c:pt idx="131">
                  <c:v> 2081</c:v>
                </c:pt>
                <c:pt idx="132">
                  <c:v> 2082</c:v>
                </c:pt>
                <c:pt idx="133">
                  <c:v> 2083</c:v>
                </c:pt>
                <c:pt idx="134">
                  <c:v> 2084</c:v>
                </c:pt>
                <c:pt idx="135">
                  <c:v> 2085</c:v>
                </c:pt>
                <c:pt idx="136">
                  <c:v> 2086</c:v>
                </c:pt>
                <c:pt idx="137">
                  <c:v> 2087</c:v>
                </c:pt>
                <c:pt idx="138">
                  <c:v> 2088</c:v>
                </c:pt>
                <c:pt idx="139">
                  <c:v> 2089</c:v>
                </c:pt>
                <c:pt idx="140">
                  <c:v> 2090</c:v>
                </c:pt>
                <c:pt idx="141">
                  <c:v> 2091</c:v>
                </c:pt>
                <c:pt idx="142">
                  <c:v> 2092</c:v>
                </c:pt>
                <c:pt idx="143">
                  <c:v> 2093</c:v>
                </c:pt>
                <c:pt idx="144">
                  <c:v> 2094</c:v>
                </c:pt>
                <c:pt idx="145">
                  <c:v> 2095</c:v>
                </c:pt>
                <c:pt idx="146">
                  <c:v> 2096</c:v>
                </c:pt>
                <c:pt idx="147">
                  <c:v> 2097</c:v>
                </c:pt>
                <c:pt idx="148">
                  <c:v> 2098</c:v>
                </c:pt>
                <c:pt idx="149">
                  <c:v> 2099</c:v>
                </c:pt>
                <c:pt idx="150">
                  <c:v> 2100</c:v>
                </c:pt>
              </c:strCache>
            </c:strRef>
          </c:cat>
          <c:val>
            <c:numRef>
              <c:f>'Enter Data 1'!$H$1953:$H$2103</c:f>
              <c:numCache>
                <c:formatCode>General</c:formatCode>
                <c:ptCount val="151"/>
              </c:numCache>
            </c:numRef>
          </c:val>
          <c:smooth val="0"/>
          <c:extLst>
            <c:ext xmlns:c16="http://schemas.microsoft.com/office/drawing/2014/chart" uri="{C3380CC4-5D6E-409C-BE32-E72D297353CC}">
              <c16:uniqueId val="{00000001-4E7D-AA45-A07A-617AEF3F3C72}"/>
            </c:ext>
          </c:extLst>
        </c:ser>
        <c:ser>
          <c:idx val="1"/>
          <c:order val="1"/>
          <c:spPr>
            <a:ln w="12700" cap="rnd">
              <a:noFill/>
              <a:round/>
            </a:ln>
            <a:effectLst/>
          </c:spPr>
          <c:marker>
            <c:symbol val="circle"/>
            <c:size val="4"/>
            <c:spPr>
              <a:solidFill>
                <a:srgbClr val="FFAB2F"/>
              </a:solidFill>
              <a:ln w="3175">
                <a:solidFill>
                  <a:srgbClr val="FFAB2F"/>
                </a:solidFill>
              </a:ln>
              <a:effectLst/>
            </c:spPr>
          </c:marker>
          <c:cat>
            <c:strRef>
              <c:f>'Enter Data 1'!$B$1953:$C$2103</c:f>
              <c:strCache>
                <c:ptCount val="151"/>
                <c:pt idx="0">
                  <c:v> 1950</c:v>
                </c:pt>
                <c:pt idx="1">
                  <c:v> 1951</c:v>
                </c:pt>
                <c:pt idx="2">
                  <c:v> 1952</c:v>
                </c:pt>
                <c:pt idx="3">
                  <c:v> 1953</c:v>
                </c:pt>
                <c:pt idx="4">
                  <c:v> 1954</c:v>
                </c:pt>
                <c:pt idx="5">
                  <c:v> 1955</c:v>
                </c:pt>
                <c:pt idx="6">
                  <c:v> 1956</c:v>
                </c:pt>
                <c:pt idx="7">
                  <c:v> 1957</c:v>
                </c:pt>
                <c:pt idx="8">
                  <c:v> 1958</c:v>
                </c:pt>
                <c:pt idx="9">
                  <c:v> 1959</c:v>
                </c:pt>
                <c:pt idx="10">
                  <c:v> 1960</c:v>
                </c:pt>
                <c:pt idx="11">
                  <c:v> 1961</c:v>
                </c:pt>
                <c:pt idx="12">
                  <c:v> 1962</c:v>
                </c:pt>
                <c:pt idx="13">
                  <c:v> 1963</c:v>
                </c:pt>
                <c:pt idx="14">
                  <c:v> 1964</c:v>
                </c:pt>
                <c:pt idx="15">
                  <c:v> 1965</c:v>
                </c:pt>
                <c:pt idx="16">
                  <c:v> 1966</c:v>
                </c:pt>
                <c:pt idx="17">
                  <c:v> 1967</c:v>
                </c:pt>
                <c:pt idx="18">
                  <c:v> 1968</c:v>
                </c:pt>
                <c:pt idx="19">
                  <c:v> 1969</c:v>
                </c:pt>
                <c:pt idx="20">
                  <c:v> 1970</c:v>
                </c:pt>
                <c:pt idx="21">
                  <c:v> 1971</c:v>
                </c:pt>
                <c:pt idx="22">
                  <c:v> 1972</c:v>
                </c:pt>
                <c:pt idx="23">
                  <c:v> 1973</c:v>
                </c:pt>
                <c:pt idx="24">
                  <c:v> 1974</c:v>
                </c:pt>
                <c:pt idx="25">
                  <c:v> 1975</c:v>
                </c:pt>
                <c:pt idx="26">
                  <c:v> 1976</c:v>
                </c:pt>
                <c:pt idx="27">
                  <c:v> 1977</c:v>
                </c:pt>
                <c:pt idx="28">
                  <c:v> 1978</c:v>
                </c:pt>
                <c:pt idx="29">
                  <c:v> 1979</c:v>
                </c:pt>
                <c:pt idx="30">
                  <c:v> 1980</c:v>
                </c:pt>
                <c:pt idx="31">
                  <c:v> 1981</c:v>
                </c:pt>
                <c:pt idx="32">
                  <c:v> 1982</c:v>
                </c:pt>
                <c:pt idx="33">
                  <c:v> 1983</c:v>
                </c:pt>
                <c:pt idx="34">
                  <c:v> 1984</c:v>
                </c:pt>
                <c:pt idx="35">
                  <c:v> 1985</c:v>
                </c:pt>
                <c:pt idx="36">
                  <c:v> 1986</c:v>
                </c:pt>
                <c:pt idx="37">
                  <c:v> 1987</c:v>
                </c:pt>
                <c:pt idx="38">
                  <c:v> 1988</c:v>
                </c:pt>
                <c:pt idx="39">
                  <c:v> 1989</c:v>
                </c:pt>
                <c:pt idx="40">
                  <c:v> 1990</c:v>
                </c:pt>
                <c:pt idx="41">
                  <c:v> 1991</c:v>
                </c:pt>
                <c:pt idx="42">
                  <c:v> 1992</c:v>
                </c:pt>
                <c:pt idx="43">
                  <c:v> 1993</c:v>
                </c:pt>
                <c:pt idx="44">
                  <c:v> 1994</c:v>
                </c:pt>
                <c:pt idx="45">
                  <c:v> 1995</c:v>
                </c:pt>
                <c:pt idx="46">
                  <c:v> 1996</c:v>
                </c:pt>
                <c:pt idx="47">
                  <c:v> 1997</c:v>
                </c:pt>
                <c:pt idx="48">
                  <c:v> 1998</c:v>
                </c:pt>
                <c:pt idx="49">
                  <c:v> 1999</c:v>
                </c:pt>
                <c:pt idx="50">
                  <c:v> 2000</c:v>
                </c:pt>
                <c:pt idx="51">
                  <c:v> 2001</c:v>
                </c:pt>
                <c:pt idx="52">
                  <c:v> 2002</c:v>
                </c:pt>
                <c:pt idx="53">
                  <c:v> 2003</c:v>
                </c:pt>
                <c:pt idx="54">
                  <c:v> 2004</c:v>
                </c:pt>
                <c:pt idx="55">
                  <c:v> 2005</c:v>
                </c:pt>
                <c:pt idx="56">
                  <c:v> 2006</c:v>
                </c:pt>
                <c:pt idx="57">
                  <c:v> 2007</c:v>
                </c:pt>
                <c:pt idx="58">
                  <c:v> 2008</c:v>
                </c:pt>
                <c:pt idx="59">
                  <c:v> 2009</c:v>
                </c:pt>
                <c:pt idx="60">
                  <c:v> 2010</c:v>
                </c:pt>
                <c:pt idx="61">
                  <c:v> 2011</c:v>
                </c:pt>
                <c:pt idx="62">
                  <c:v> 2012</c:v>
                </c:pt>
                <c:pt idx="63">
                  <c:v> 2013</c:v>
                </c:pt>
                <c:pt idx="64">
                  <c:v> 2014</c:v>
                </c:pt>
                <c:pt idx="65">
                  <c:v> 2015</c:v>
                </c:pt>
                <c:pt idx="66">
                  <c:v> 2016</c:v>
                </c:pt>
                <c:pt idx="67">
                  <c:v> 2017</c:v>
                </c:pt>
                <c:pt idx="68">
                  <c:v> 2018</c:v>
                </c:pt>
                <c:pt idx="69">
                  <c:v> 2019</c:v>
                </c:pt>
                <c:pt idx="70">
                  <c:v> 2020</c:v>
                </c:pt>
                <c:pt idx="71">
                  <c:v> 2021</c:v>
                </c:pt>
                <c:pt idx="72">
                  <c:v> 2022</c:v>
                </c:pt>
                <c:pt idx="73">
                  <c:v> 2023</c:v>
                </c:pt>
                <c:pt idx="74">
                  <c:v> 2024</c:v>
                </c:pt>
                <c:pt idx="75">
                  <c:v> 2025</c:v>
                </c:pt>
                <c:pt idx="76">
                  <c:v> 2026</c:v>
                </c:pt>
                <c:pt idx="77">
                  <c:v> 2027</c:v>
                </c:pt>
                <c:pt idx="78">
                  <c:v> 2028</c:v>
                </c:pt>
                <c:pt idx="79">
                  <c:v> 2029</c:v>
                </c:pt>
                <c:pt idx="80">
                  <c:v> 2030</c:v>
                </c:pt>
                <c:pt idx="81">
                  <c:v> 2031</c:v>
                </c:pt>
                <c:pt idx="82">
                  <c:v> 2032</c:v>
                </c:pt>
                <c:pt idx="83">
                  <c:v> 2033</c:v>
                </c:pt>
                <c:pt idx="84">
                  <c:v> 2034</c:v>
                </c:pt>
                <c:pt idx="85">
                  <c:v> 2035</c:v>
                </c:pt>
                <c:pt idx="86">
                  <c:v> 2036</c:v>
                </c:pt>
                <c:pt idx="87">
                  <c:v> 2037</c:v>
                </c:pt>
                <c:pt idx="88">
                  <c:v> 2038</c:v>
                </c:pt>
                <c:pt idx="89">
                  <c:v> 2039</c:v>
                </c:pt>
                <c:pt idx="90">
                  <c:v> 2040</c:v>
                </c:pt>
                <c:pt idx="91">
                  <c:v> 2041</c:v>
                </c:pt>
                <c:pt idx="92">
                  <c:v> 2042</c:v>
                </c:pt>
                <c:pt idx="93">
                  <c:v> 2043</c:v>
                </c:pt>
                <c:pt idx="94">
                  <c:v> 2044</c:v>
                </c:pt>
                <c:pt idx="95">
                  <c:v> 2045</c:v>
                </c:pt>
                <c:pt idx="96">
                  <c:v> 2046</c:v>
                </c:pt>
                <c:pt idx="97">
                  <c:v> 2047</c:v>
                </c:pt>
                <c:pt idx="98">
                  <c:v> 2048</c:v>
                </c:pt>
                <c:pt idx="99">
                  <c:v> 2049</c:v>
                </c:pt>
                <c:pt idx="100">
                  <c:v> 2050</c:v>
                </c:pt>
                <c:pt idx="101">
                  <c:v> 2051</c:v>
                </c:pt>
                <c:pt idx="102">
                  <c:v> 2052</c:v>
                </c:pt>
                <c:pt idx="103">
                  <c:v> 2053</c:v>
                </c:pt>
                <c:pt idx="104">
                  <c:v> 2054</c:v>
                </c:pt>
                <c:pt idx="105">
                  <c:v> 2055</c:v>
                </c:pt>
                <c:pt idx="106">
                  <c:v> 2056</c:v>
                </c:pt>
                <c:pt idx="107">
                  <c:v> 2057</c:v>
                </c:pt>
                <c:pt idx="108">
                  <c:v> 2058</c:v>
                </c:pt>
                <c:pt idx="109">
                  <c:v> 2059</c:v>
                </c:pt>
                <c:pt idx="110">
                  <c:v> 2060</c:v>
                </c:pt>
                <c:pt idx="111">
                  <c:v> 2061</c:v>
                </c:pt>
                <c:pt idx="112">
                  <c:v> 2062</c:v>
                </c:pt>
                <c:pt idx="113">
                  <c:v> 2063</c:v>
                </c:pt>
                <c:pt idx="114">
                  <c:v> 2064</c:v>
                </c:pt>
                <c:pt idx="115">
                  <c:v> 2065</c:v>
                </c:pt>
                <c:pt idx="116">
                  <c:v> 2066</c:v>
                </c:pt>
                <c:pt idx="117">
                  <c:v> 2067</c:v>
                </c:pt>
                <c:pt idx="118">
                  <c:v> 2068</c:v>
                </c:pt>
                <c:pt idx="119">
                  <c:v> 2069</c:v>
                </c:pt>
                <c:pt idx="120">
                  <c:v> 2070</c:v>
                </c:pt>
                <c:pt idx="121">
                  <c:v> 2071</c:v>
                </c:pt>
                <c:pt idx="122">
                  <c:v> 2072</c:v>
                </c:pt>
                <c:pt idx="123">
                  <c:v> 2073</c:v>
                </c:pt>
                <c:pt idx="124">
                  <c:v> 2074</c:v>
                </c:pt>
                <c:pt idx="125">
                  <c:v> 2075</c:v>
                </c:pt>
                <c:pt idx="126">
                  <c:v> 2076</c:v>
                </c:pt>
                <c:pt idx="127">
                  <c:v> 2077</c:v>
                </c:pt>
                <c:pt idx="128">
                  <c:v> 2078</c:v>
                </c:pt>
                <c:pt idx="129">
                  <c:v> 2079</c:v>
                </c:pt>
                <c:pt idx="130">
                  <c:v> 2080</c:v>
                </c:pt>
                <c:pt idx="131">
                  <c:v> 2081</c:v>
                </c:pt>
                <c:pt idx="132">
                  <c:v> 2082</c:v>
                </c:pt>
                <c:pt idx="133">
                  <c:v> 2083</c:v>
                </c:pt>
                <c:pt idx="134">
                  <c:v> 2084</c:v>
                </c:pt>
                <c:pt idx="135">
                  <c:v> 2085</c:v>
                </c:pt>
                <c:pt idx="136">
                  <c:v> 2086</c:v>
                </c:pt>
                <c:pt idx="137">
                  <c:v> 2087</c:v>
                </c:pt>
                <c:pt idx="138">
                  <c:v> 2088</c:v>
                </c:pt>
                <c:pt idx="139">
                  <c:v> 2089</c:v>
                </c:pt>
                <c:pt idx="140">
                  <c:v> 2090</c:v>
                </c:pt>
                <c:pt idx="141">
                  <c:v> 2091</c:v>
                </c:pt>
                <c:pt idx="142">
                  <c:v> 2092</c:v>
                </c:pt>
                <c:pt idx="143">
                  <c:v> 2093</c:v>
                </c:pt>
                <c:pt idx="144">
                  <c:v> 2094</c:v>
                </c:pt>
                <c:pt idx="145">
                  <c:v> 2095</c:v>
                </c:pt>
                <c:pt idx="146">
                  <c:v> 2096</c:v>
                </c:pt>
                <c:pt idx="147">
                  <c:v> 2097</c:v>
                </c:pt>
                <c:pt idx="148">
                  <c:v> 2098</c:v>
                </c:pt>
                <c:pt idx="149">
                  <c:v> 2099</c:v>
                </c:pt>
                <c:pt idx="150">
                  <c:v> 2100</c:v>
                </c:pt>
              </c:strCache>
            </c:strRef>
          </c:cat>
          <c:val>
            <c:numRef>
              <c:f>'Enter Data 1'!$I$1953:$I$2103</c:f>
              <c:numCache>
                <c:formatCode>General</c:formatCode>
                <c:ptCount val="151"/>
              </c:numCache>
            </c:numRef>
          </c:val>
          <c:smooth val="0"/>
          <c:extLst>
            <c:ext xmlns:c16="http://schemas.microsoft.com/office/drawing/2014/chart" uri="{C3380CC4-5D6E-409C-BE32-E72D297353CC}">
              <c16:uniqueId val="{00000002-4E7D-AA45-A07A-617AEF3F3C72}"/>
            </c:ext>
          </c:extLst>
        </c:ser>
        <c:ser>
          <c:idx val="2"/>
          <c:order val="2"/>
          <c:spPr>
            <a:ln w="28575" cap="rnd">
              <a:noFill/>
              <a:round/>
            </a:ln>
            <a:effectLst/>
          </c:spPr>
          <c:marker>
            <c:symbol val="circle"/>
            <c:size val="4"/>
            <c:spPr>
              <a:noFill/>
              <a:ln w="3175">
                <a:solidFill>
                  <a:schemeClr val="accent6">
                    <a:lumMod val="60000"/>
                    <a:lumOff val="40000"/>
                  </a:schemeClr>
                </a:solidFill>
              </a:ln>
              <a:effectLst/>
            </c:spPr>
          </c:marker>
          <c:cat>
            <c:strRef>
              <c:f>'Enter Data 1'!$B$1953:$C$2103</c:f>
              <c:strCache>
                <c:ptCount val="151"/>
                <c:pt idx="0">
                  <c:v> 1950</c:v>
                </c:pt>
                <c:pt idx="1">
                  <c:v> 1951</c:v>
                </c:pt>
                <c:pt idx="2">
                  <c:v> 1952</c:v>
                </c:pt>
                <c:pt idx="3">
                  <c:v> 1953</c:v>
                </c:pt>
                <c:pt idx="4">
                  <c:v> 1954</c:v>
                </c:pt>
                <c:pt idx="5">
                  <c:v> 1955</c:v>
                </c:pt>
                <c:pt idx="6">
                  <c:v> 1956</c:v>
                </c:pt>
                <c:pt idx="7">
                  <c:v> 1957</c:v>
                </c:pt>
                <c:pt idx="8">
                  <c:v> 1958</c:v>
                </c:pt>
                <c:pt idx="9">
                  <c:v> 1959</c:v>
                </c:pt>
                <c:pt idx="10">
                  <c:v> 1960</c:v>
                </c:pt>
                <c:pt idx="11">
                  <c:v> 1961</c:v>
                </c:pt>
                <c:pt idx="12">
                  <c:v> 1962</c:v>
                </c:pt>
                <c:pt idx="13">
                  <c:v> 1963</c:v>
                </c:pt>
                <c:pt idx="14">
                  <c:v> 1964</c:v>
                </c:pt>
                <c:pt idx="15">
                  <c:v> 1965</c:v>
                </c:pt>
                <c:pt idx="16">
                  <c:v> 1966</c:v>
                </c:pt>
                <c:pt idx="17">
                  <c:v> 1967</c:v>
                </c:pt>
                <c:pt idx="18">
                  <c:v> 1968</c:v>
                </c:pt>
                <c:pt idx="19">
                  <c:v> 1969</c:v>
                </c:pt>
                <c:pt idx="20">
                  <c:v> 1970</c:v>
                </c:pt>
                <c:pt idx="21">
                  <c:v> 1971</c:v>
                </c:pt>
                <c:pt idx="22">
                  <c:v> 1972</c:v>
                </c:pt>
                <c:pt idx="23">
                  <c:v> 1973</c:v>
                </c:pt>
                <c:pt idx="24">
                  <c:v> 1974</c:v>
                </c:pt>
                <c:pt idx="25">
                  <c:v> 1975</c:v>
                </c:pt>
                <c:pt idx="26">
                  <c:v> 1976</c:v>
                </c:pt>
                <c:pt idx="27">
                  <c:v> 1977</c:v>
                </c:pt>
                <c:pt idx="28">
                  <c:v> 1978</c:v>
                </c:pt>
                <c:pt idx="29">
                  <c:v> 1979</c:v>
                </c:pt>
                <c:pt idx="30">
                  <c:v> 1980</c:v>
                </c:pt>
                <c:pt idx="31">
                  <c:v> 1981</c:v>
                </c:pt>
                <c:pt idx="32">
                  <c:v> 1982</c:v>
                </c:pt>
                <c:pt idx="33">
                  <c:v> 1983</c:v>
                </c:pt>
                <c:pt idx="34">
                  <c:v> 1984</c:v>
                </c:pt>
                <c:pt idx="35">
                  <c:v> 1985</c:v>
                </c:pt>
                <c:pt idx="36">
                  <c:v> 1986</c:v>
                </c:pt>
                <c:pt idx="37">
                  <c:v> 1987</c:v>
                </c:pt>
                <c:pt idx="38">
                  <c:v> 1988</c:v>
                </c:pt>
                <c:pt idx="39">
                  <c:v> 1989</c:v>
                </c:pt>
                <c:pt idx="40">
                  <c:v> 1990</c:v>
                </c:pt>
                <c:pt idx="41">
                  <c:v> 1991</c:v>
                </c:pt>
                <c:pt idx="42">
                  <c:v> 1992</c:v>
                </c:pt>
                <c:pt idx="43">
                  <c:v> 1993</c:v>
                </c:pt>
                <c:pt idx="44">
                  <c:v> 1994</c:v>
                </c:pt>
                <c:pt idx="45">
                  <c:v> 1995</c:v>
                </c:pt>
                <c:pt idx="46">
                  <c:v> 1996</c:v>
                </c:pt>
                <c:pt idx="47">
                  <c:v> 1997</c:v>
                </c:pt>
                <c:pt idx="48">
                  <c:v> 1998</c:v>
                </c:pt>
                <c:pt idx="49">
                  <c:v> 1999</c:v>
                </c:pt>
                <c:pt idx="50">
                  <c:v> 2000</c:v>
                </c:pt>
                <c:pt idx="51">
                  <c:v> 2001</c:v>
                </c:pt>
                <c:pt idx="52">
                  <c:v> 2002</c:v>
                </c:pt>
                <c:pt idx="53">
                  <c:v> 2003</c:v>
                </c:pt>
                <c:pt idx="54">
                  <c:v> 2004</c:v>
                </c:pt>
                <c:pt idx="55">
                  <c:v> 2005</c:v>
                </c:pt>
                <c:pt idx="56">
                  <c:v> 2006</c:v>
                </c:pt>
                <c:pt idx="57">
                  <c:v> 2007</c:v>
                </c:pt>
                <c:pt idx="58">
                  <c:v> 2008</c:v>
                </c:pt>
                <c:pt idx="59">
                  <c:v> 2009</c:v>
                </c:pt>
                <c:pt idx="60">
                  <c:v> 2010</c:v>
                </c:pt>
                <c:pt idx="61">
                  <c:v> 2011</c:v>
                </c:pt>
                <c:pt idx="62">
                  <c:v> 2012</c:v>
                </c:pt>
                <c:pt idx="63">
                  <c:v> 2013</c:v>
                </c:pt>
                <c:pt idx="64">
                  <c:v> 2014</c:v>
                </c:pt>
                <c:pt idx="65">
                  <c:v> 2015</c:v>
                </c:pt>
                <c:pt idx="66">
                  <c:v> 2016</c:v>
                </c:pt>
                <c:pt idx="67">
                  <c:v> 2017</c:v>
                </c:pt>
                <c:pt idx="68">
                  <c:v> 2018</c:v>
                </c:pt>
                <c:pt idx="69">
                  <c:v> 2019</c:v>
                </c:pt>
                <c:pt idx="70">
                  <c:v> 2020</c:v>
                </c:pt>
                <c:pt idx="71">
                  <c:v> 2021</c:v>
                </c:pt>
                <c:pt idx="72">
                  <c:v> 2022</c:v>
                </c:pt>
                <c:pt idx="73">
                  <c:v> 2023</c:v>
                </c:pt>
                <c:pt idx="74">
                  <c:v> 2024</c:v>
                </c:pt>
                <c:pt idx="75">
                  <c:v> 2025</c:v>
                </c:pt>
                <c:pt idx="76">
                  <c:v> 2026</c:v>
                </c:pt>
                <c:pt idx="77">
                  <c:v> 2027</c:v>
                </c:pt>
                <c:pt idx="78">
                  <c:v> 2028</c:v>
                </c:pt>
                <c:pt idx="79">
                  <c:v> 2029</c:v>
                </c:pt>
                <c:pt idx="80">
                  <c:v> 2030</c:v>
                </c:pt>
                <c:pt idx="81">
                  <c:v> 2031</c:v>
                </c:pt>
                <c:pt idx="82">
                  <c:v> 2032</c:v>
                </c:pt>
                <c:pt idx="83">
                  <c:v> 2033</c:v>
                </c:pt>
                <c:pt idx="84">
                  <c:v> 2034</c:v>
                </c:pt>
                <c:pt idx="85">
                  <c:v> 2035</c:v>
                </c:pt>
                <c:pt idx="86">
                  <c:v> 2036</c:v>
                </c:pt>
                <c:pt idx="87">
                  <c:v> 2037</c:v>
                </c:pt>
                <c:pt idx="88">
                  <c:v> 2038</c:v>
                </c:pt>
                <c:pt idx="89">
                  <c:v> 2039</c:v>
                </c:pt>
                <c:pt idx="90">
                  <c:v> 2040</c:v>
                </c:pt>
                <c:pt idx="91">
                  <c:v> 2041</c:v>
                </c:pt>
                <c:pt idx="92">
                  <c:v> 2042</c:v>
                </c:pt>
                <c:pt idx="93">
                  <c:v> 2043</c:v>
                </c:pt>
                <c:pt idx="94">
                  <c:v> 2044</c:v>
                </c:pt>
                <c:pt idx="95">
                  <c:v> 2045</c:v>
                </c:pt>
                <c:pt idx="96">
                  <c:v> 2046</c:v>
                </c:pt>
                <c:pt idx="97">
                  <c:v> 2047</c:v>
                </c:pt>
                <c:pt idx="98">
                  <c:v> 2048</c:v>
                </c:pt>
                <c:pt idx="99">
                  <c:v> 2049</c:v>
                </c:pt>
                <c:pt idx="100">
                  <c:v> 2050</c:v>
                </c:pt>
                <c:pt idx="101">
                  <c:v> 2051</c:v>
                </c:pt>
                <c:pt idx="102">
                  <c:v> 2052</c:v>
                </c:pt>
                <c:pt idx="103">
                  <c:v> 2053</c:v>
                </c:pt>
                <c:pt idx="104">
                  <c:v> 2054</c:v>
                </c:pt>
                <c:pt idx="105">
                  <c:v> 2055</c:v>
                </c:pt>
                <c:pt idx="106">
                  <c:v> 2056</c:v>
                </c:pt>
                <c:pt idx="107">
                  <c:v> 2057</c:v>
                </c:pt>
                <c:pt idx="108">
                  <c:v> 2058</c:v>
                </c:pt>
                <c:pt idx="109">
                  <c:v> 2059</c:v>
                </c:pt>
                <c:pt idx="110">
                  <c:v> 2060</c:v>
                </c:pt>
                <c:pt idx="111">
                  <c:v> 2061</c:v>
                </c:pt>
                <c:pt idx="112">
                  <c:v> 2062</c:v>
                </c:pt>
                <c:pt idx="113">
                  <c:v> 2063</c:v>
                </c:pt>
                <c:pt idx="114">
                  <c:v> 2064</c:v>
                </c:pt>
                <c:pt idx="115">
                  <c:v> 2065</c:v>
                </c:pt>
                <c:pt idx="116">
                  <c:v> 2066</c:v>
                </c:pt>
                <c:pt idx="117">
                  <c:v> 2067</c:v>
                </c:pt>
                <c:pt idx="118">
                  <c:v> 2068</c:v>
                </c:pt>
                <c:pt idx="119">
                  <c:v> 2069</c:v>
                </c:pt>
                <c:pt idx="120">
                  <c:v> 2070</c:v>
                </c:pt>
                <c:pt idx="121">
                  <c:v> 2071</c:v>
                </c:pt>
                <c:pt idx="122">
                  <c:v> 2072</c:v>
                </c:pt>
                <c:pt idx="123">
                  <c:v> 2073</c:v>
                </c:pt>
                <c:pt idx="124">
                  <c:v> 2074</c:v>
                </c:pt>
                <c:pt idx="125">
                  <c:v> 2075</c:v>
                </c:pt>
                <c:pt idx="126">
                  <c:v> 2076</c:v>
                </c:pt>
                <c:pt idx="127">
                  <c:v> 2077</c:v>
                </c:pt>
                <c:pt idx="128">
                  <c:v> 2078</c:v>
                </c:pt>
                <c:pt idx="129">
                  <c:v> 2079</c:v>
                </c:pt>
                <c:pt idx="130">
                  <c:v> 2080</c:v>
                </c:pt>
                <c:pt idx="131">
                  <c:v> 2081</c:v>
                </c:pt>
                <c:pt idx="132">
                  <c:v> 2082</c:v>
                </c:pt>
                <c:pt idx="133">
                  <c:v> 2083</c:v>
                </c:pt>
                <c:pt idx="134">
                  <c:v> 2084</c:v>
                </c:pt>
                <c:pt idx="135">
                  <c:v> 2085</c:v>
                </c:pt>
                <c:pt idx="136">
                  <c:v> 2086</c:v>
                </c:pt>
                <c:pt idx="137">
                  <c:v> 2087</c:v>
                </c:pt>
                <c:pt idx="138">
                  <c:v> 2088</c:v>
                </c:pt>
                <c:pt idx="139">
                  <c:v> 2089</c:v>
                </c:pt>
                <c:pt idx="140">
                  <c:v> 2090</c:v>
                </c:pt>
                <c:pt idx="141">
                  <c:v> 2091</c:v>
                </c:pt>
                <c:pt idx="142">
                  <c:v> 2092</c:v>
                </c:pt>
                <c:pt idx="143">
                  <c:v> 2093</c:v>
                </c:pt>
                <c:pt idx="144">
                  <c:v> 2094</c:v>
                </c:pt>
                <c:pt idx="145">
                  <c:v> 2095</c:v>
                </c:pt>
                <c:pt idx="146">
                  <c:v> 2096</c:v>
                </c:pt>
                <c:pt idx="147">
                  <c:v> 2097</c:v>
                </c:pt>
                <c:pt idx="148">
                  <c:v> 2098</c:v>
                </c:pt>
                <c:pt idx="149">
                  <c:v> 2099</c:v>
                </c:pt>
                <c:pt idx="150">
                  <c:v> 2100</c:v>
                </c:pt>
              </c:strCache>
            </c:strRef>
          </c:cat>
          <c:val>
            <c:numRef>
              <c:f>'Enter Data 1'!$K$1953:$K$2103</c:f>
              <c:numCache>
                <c:formatCode>General</c:formatCode>
                <c:ptCount val="151"/>
              </c:numCache>
            </c:numRef>
          </c:val>
          <c:smooth val="0"/>
          <c:extLst>
            <c:ext xmlns:c16="http://schemas.microsoft.com/office/drawing/2014/chart" uri="{C3380CC4-5D6E-409C-BE32-E72D297353CC}">
              <c16:uniqueId val="{00000003-4E7D-AA45-A07A-617AEF3F3C72}"/>
            </c:ext>
          </c:extLst>
        </c:ser>
        <c:ser>
          <c:idx val="3"/>
          <c:order val="3"/>
          <c:spPr>
            <a:ln w="12700" cap="rnd">
              <a:noFill/>
              <a:round/>
            </a:ln>
            <a:effectLst/>
          </c:spPr>
          <c:marker>
            <c:symbol val="circle"/>
            <c:size val="4"/>
            <c:spPr>
              <a:solidFill>
                <a:schemeClr val="accent6">
                  <a:lumMod val="60000"/>
                  <a:lumOff val="40000"/>
                </a:schemeClr>
              </a:solidFill>
              <a:ln w="3175">
                <a:solidFill>
                  <a:schemeClr val="accent6">
                    <a:lumMod val="60000"/>
                    <a:lumOff val="40000"/>
                  </a:schemeClr>
                </a:solidFill>
              </a:ln>
              <a:effectLst/>
            </c:spPr>
          </c:marker>
          <c:cat>
            <c:strRef>
              <c:f>'Enter Data 1'!$B$1953:$C$2103</c:f>
              <c:strCache>
                <c:ptCount val="151"/>
                <c:pt idx="0">
                  <c:v> 1950</c:v>
                </c:pt>
                <c:pt idx="1">
                  <c:v> 1951</c:v>
                </c:pt>
                <c:pt idx="2">
                  <c:v> 1952</c:v>
                </c:pt>
                <c:pt idx="3">
                  <c:v> 1953</c:v>
                </c:pt>
                <c:pt idx="4">
                  <c:v> 1954</c:v>
                </c:pt>
                <c:pt idx="5">
                  <c:v> 1955</c:v>
                </c:pt>
                <c:pt idx="6">
                  <c:v> 1956</c:v>
                </c:pt>
                <c:pt idx="7">
                  <c:v> 1957</c:v>
                </c:pt>
                <c:pt idx="8">
                  <c:v> 1958</c:v>
                </c:pt>
                <c:pt idx="9">
                  <c:v> 1959</c:v>
                </c:pt>
                <c:pt idx="10">
                  <c:v> 1960</c:v>
                </c:pt>
                <c:pt idx="11">
                  <c:v> 1961</c:v>
                </c:pt>
                <c:pt idx="12">
                  <c:v> 1962</c:v>
                </c:pt>
                <c:pt idx="13">
                  <c:v> 1963</c:v>
                </c:pt>
                <c:pt idx="14">
                  <c:v> 1964</c:v>
                </c:pt>
                <c:pt idx="15">
                  <c:v> 1965</c:v>
                </c:pt>
                <c:pt idx="16">
                  <c:v> 1966</c:v>
                </c:pt>
                <c:pt idx="17">
                  <c:v> 1967</c:v>
                </c:pt>
                <c:pt idx="18">
                  <c:v> 1968</c:v>
                </c:pt>
                <c:pt idx="19">
                  <c:v> 1969</c:v>
                </c:pt>
                <c:pt idx="20">
                  <c:v> 1970</c:v>
                </c:pt>
                <c:pt idx="21">
                  <c:v> 1971</c:v>
                </c:pt>
                <c:pt idx="22">
                  <c:v> 1972</c:v>
                </c:pt>
                <c:pt idx="23">
                  <c:v> 1973</c:v>
                </c:pt>
                <c:pt idx="24">
                  <c:v> 1974</c:v>
                </c:pt>
                <c:pt idx="25">
                  <c:v> 1975</c:v>
                </c:pt>
                <c:pt idx="26">
                  <c:v> 1976</c:v>
                </c:pt>
                <c:pt idx="27">
                  <c:v> 1977</c:v>
                </c:pt>
                <c:pt idx="28">
                  <c:v> 1978</c:v>
                </c:pt>
                <c:pt idx="29">
                  <c:v> 1979</c:v>
                </c:pt>
                <c:pt idx="30">
                  <c:v> 1980</c:v>
                </c:pt>
                <c:pt idx="31">
                  <c:v> 1981</c:v>
                </c:pt>
                <c:pt idx="32">
                  <c:v> 1982</c:v>
                </c:pt>
                <c:pt idx="33">
                  <c:v> 1983</c:v>
                </c:pt>
                <c:pt idx="34">
                  <c:v> 1984</c:v>
                </c:pt>
                <c:pt idx="35">
                  <c:v> 1985</c:v>
                </c:pt>
                <c:pt idx="36">
                  <c:v> 1986</c:v>
                </c:pt>
                <c:pt idx="37">
                  <c:v> 1987</c:v>
                </c:pt>
                <c:pt idx="38">
                  <c:v> 1988</c:v>
                </c:pt>
                <c:pt idx="39">
                  <c:v> 1989</c:v>
                </c:pt>
                <c:pt idx="40">
                  <c:v> 1990</c:v>
                </c:pt>
                <c:pt idx="41">
                  <c:v> 1991</c:v>
                </c:pt>
                <c:pt idx="42">
                  <c:v> 1992</c:v>
                </c:pt>
                <c:pt idx="43">
                  <c:v> 1993</c:v>
                </c:pt>
                <c:pt idx="44">
                  <c:v> 1994</c:v>
                </c:pt>
                <c:pt idx="45">
                  <c:v> 1995</c:v>
                </c:pt>
                <c:pt idx="46">
                  <c:v> 1996</c:v>
                </c:pt>
                <c:pt idx="47">
                  <c:v> 1997</c:v>
                </c:pt>
                <c:pt idx="48">
                  <c:v> 1998</c:v>
                </c:pt>
                <c:pt idx="49">
                  <c:v> 1999</c:v>
                </c:pt>
                <c:pt idx="50">
                  <c:v> 2000</c:v>
                </c:pt>
                <c:pt idx="51">
                  <c:v> 2001</c:v>
                </c:pt>
                <c:pt idx="52">
                  <c:v> 2002</c:v>
                </c:pt>
                <c:pt idx="53">
                  <c:v> 2003</c:v>
                </c:pt>
                <c:pt idx="54">
                  <c:v> 2004</c:v>
                </c:pt>
                <c:pt idx="55">
                  <c:v> 2005</c:v>
                </c:pt>
                <c:pt idx="56">
                  <c:v> 2006</c:v>
                </c:pt>
                <c:pt idx="57">
                  <c:v> 2007</c:v>
                </c:pt>
                <c:pt idx="58">
                  <c:v> 2008</c:v>
                </c:pt>
                <c:pt idx="59">
                  <c:v> 2009</c:v>
                </c:pt>
                <c:pt idx="60">
                  <c:v> 2010</c:v>
                </c:pt>
                <c:pt idx="61">
                  <c:v> 2011</c:v>
                </c:pt>
                <c:pt idx="62">
                  <c:v> 2012</c:v>
                </c:pt>
                <c:pt idx="63">
                  <c:v> 2013</c:v>
                </c:pt>
                <c:pt idx="64">
                  <c:v> 2014</c:v>
                </c:pt>
                <c:pt idx="65">
                  <c:v> 2015</c:v>
                </c:pt>
                <c:pt idx="66">
                  <c:v> 2016</c:v>
                </c:pt>
                <c:pt idx="67">
                  <c:v> 2017</c:v>
                </c:pt>
                <c:pt idx="68">
                  <c:v> 2018</c:v>
                </c:pt>
                <c:pt idx="69">
                  <c:v> 2019</c:v>
                </c:pt>
                <c:pt idx="70">
                  <c:v> 2020</c:v>
                </c:pt>
                <c:pt idx="71">
                  <c:v> 2021</c:v>
                </c:pt>
                <c:pt idx="72">
                  <c:v> 2022</c:v>
                </c:pt>
                <c:pt idx="73">
                  <c:v> 2023</c:v>
                </c:pt>
                <c:pt idx="74">
                  <c:v> 2024</c:v>
                </c:pt>
                <c:pt idx="75">
                  <c:v> 2025</c:v>
                </c:pt>
                <c:pt idx="76">
                  <c:v> 2026</c:v>
                </c:pt>
                <c:pt idx="77">
                  <c:v> 2027</c:v>
                </c:pt>
                <c:pt idx="78">
                  <c:v> 2028</c:v>
                </c:pt>
                <c:pt idx="79">
                  <c:v> 2029</c:v>
                </c:pt>
                <c:pt idx="80">
                  <c:v> 2030</c:v>
                </c:pt>
                <c:pt idx="81">
                  <c:v> 2031</c:v>
                </c:pt>
                <c:pt idx="82">
                  <c:v> 2032</c:v>
                </c:pt>
                <c:pt idx="83">
                  <c:v> 2033</c:v>
                </c:pt>
                <c:pt idx="84">
                  <c:v> 2034</c:v>
                </c:pt>
                <c:pt idx="85">
                  <c:v> 2035</c:v>
                </c:pt>
                <c:pt idx="86">
                  <c:v> 2036</c:v>
                </c:pt>
                <c:pt idx="87">
                  <c:v> 2037</c:v>
                </c:pt>
                <c:pt idx="88">
                  <c:v> 2038</c:v>
                </c:pt>
                <c:pt idx="89">
                  <c:v> 2039</c:v>
                </c:pt>
                <c:pt idx="90">
                  <c:v> 2040</c:v>
                </c:pt>
                <c:pt idx="91">
                  <c:v> 2041</c:v>
                </c:pt>
                <c:pt idx="92">
                  <c:v> 2042</c:v>
                </c:pt>
                <c:pt idx="93">
                  <c:v> 2043</c:v>
                </c:pt>
                <c:pt idx="94">
                  <c:v> 2044</c:v>
                </c:pt>
                <c:pt idx="95">
                  <c:v> 2045</c:v>
                </c:pt>
                <c:pt idx="96">
                  <c:v> 2046</c:v>
                </c:pt>
                <c:pt idx="97">
                  <c:v> 2047</c:v>
                </c:pt>
                <c:pt idx="98">
                  <c:v> 2048</c:v>
                </c:pt>
                <c:pt idx="99">
                  <c:v> 2049</c:v>
                </c:pt>
                <c:pt idx="100">
                  <c:v> 2050</c:v>
                </c:pt>
                <c:pt idx="101">
                  <c:v> 2051</c:v>
                </c:pt>
                <c:pt idx="102">
                  <c:v> 2052</c:v>
                </c:pt>
                <c:pt idx="103">
                  <c:v> 2053</c:v>
                </c:pt>
                <c:pt idx="104">
                  <c:v> 2054</c:v>
                </c:pt>
                <c:pt idx="105">
                  <c:v> 2055</c:v>
                </c:pt>
                <c:pt idx="106">
                  <c:v> 2056</c:v>
                </c:pt>
                <c:pt idx="107">
                  <c:v> 2057</c:v>
                </c:pt>
                <c:pt idx="108">
                  <c:v> 2058</c:v>
                </c:pt>
                <c:pt idx="109">
                  <c:v> 2059</c:v>
                </c:pt>
                <c:pt idx="110">
                  <c:v> 2060</c:v>
                </c:pt>
                <c:pt idx="111">
                  <c:v> 2061</c:v>
                </c:pt>
                <c:pt idx="112">
                  <c:v> 2062</c:v>
                </c:pt>
                <c:pt idx="113">
                  <c:v> 2063</c:v>
                </c:pt>
                <c:pt idx="114">
                  <c:v> 2064</c:v>
                </c:pt>
                <c:pt idx="115">
                  <c:v> 2065</c:v>
                </c:pt>
                <c:pt idx="116">
                  <c:v> 2066</c:v>
                </c:pt>
                <c:pt idx="117">
                  <c:v> 2067</c:v>
                </c:pt>
                <c:pt idx="118">
                  <c:v> 2068</c:v>
                </c:pt>
                <c:pt idx="119">
                  <c:v> 2069</c:v>
                </c:pt>
                <c:pt idx="120">
                  <c:v> 2070</c:v>
                </c:pt>
                <c:pt idx="121">
                  <c:v> 2071</c:v>
                </c:pt>
                <c:pt idx="122">
                  <c:v> 2072</c:v>
                </c:pt>
                <c:pt idx="123">
                  <c:v> 2073</c:v>
                </c:pt>
                <c:pt idx="124">
                  <c:v> 2074</c:v>
                </c:pt>
                <c:pt idx="125">
                  <c:v> 2075</c:v>
                </c:pt>
                <c:pt idx="126">
                  <c:v> 2076</c:v>
                </c:pt>
                <c:pt idx="127">
                  <c:v> 2077</c:v>
                </c:pt>
                <c:pt idx="128">
                  <c:v> 2078</c:v>
                </c:pt>
                <c:pt idx="129">
                  <c:v> 2079</c:v>
                </c:pt>
                <c:pt idx="130">
                  <c:v> 2080</c:v>
                </c:pt>
                <c:pt idx="131">
                  <c:v> 2081</c:v>
                </c:pt>
                <c:pt idx="132">
                  <c:v> 2082</c:v>
                </c:pt>
                <c:pt idx="133">
                  <c:v> 2083</c:v>
                </c:pt>
                <c:pt idx="134">
                  <c:v> 2084</c:v>
                </c:pt>
                <c:pt idx="135">
                  <c:v> 2085</c:v>
                </c:pt>
                <c:pt idx="136">
                  <c:v> 2086</c:v>
                </c:pt>
                <c:pt idx="137">
                  <c:v> 2087</c:v>
                </c:pt>
                <c:pt idx="138">
                  <c:v> 2088</c:v>
                </c:pt>
                <c:pt idx="139">
                  <c:v> 2089</c:v>
                </c:pt>
                <c:pt idx="140">
                  <c:v> 2090</c:v>
                </c:pt>
                <c:pt idx="141">
                  <c:v> 2091</c:v>
                </c:pt>
                <c:pt idx="142">
                  <c:v> 2092</c:v>
                </c:pt>
                <c:pt idx="143">
                  <c:v> 2093</c:v>
                </c:pt>
                <c:pt idx="144">
                  <c:v> 2094</c:v>
                </c:pt>
                <c:pt idx="145">
                  <c:v> 2095</c:v>
                </c:pt>
                <c:pt idx="146">
                  <c:v> 2096</c:v>
                </c:pt>
                <c:pt idx="147">
                  <c:v> 2097</c:v>
                </c:pt>
                <c:pt idx="148">
                  <c:v> 2098</c:v>
                </c:pt>
                <c:pt idx="149">
                  <c:v> 2099</c:v>
                </c:pt>
                <c:pt idx="150">
                  <c:v> 2100</c:v>
                </c:pt>
              </c:strCache>
            </c:strRef>
          </c:cat>
          <c:val>
            <c:numRef>
              <c:f>'Enter Data 1'!$L$1953:$L$2103</c:f>
              <c:numCache>
                <c:formatCode>General</c:formatCode>
                <c:ptCount val="151"/>
              </c:numCache>
            </c:numRef>
          </c:val>
          <c:smooth val="0"/>
          <c:extLst>
            <c:ext xmlns:c16="http://schemas.microsoft.com/office/drawing/2014/chart" uri="{C3380CC4-5D6E-409C-BE32-E72D297353CC}">
              <c16:uniqueId val="{00000004-4E7D-AA45-A07A-617AEF3F3C72}"/>
            </c:ext>
          </c:extLst>
        </c:ser>
        <c:ser>
          <c:idx val="4"/>
          <c:order val="4"/>
          <c:spPr>
            <a:ln w="12700" cap="rnd">
              <a:noFill/>
              <a:round/>
            </a:ln>
            <a:effectLst/>
          </c:spPr>
          <c:marker>
            <c:symbol val="circle"/>
            <c:size val="4"/>
            <c:spPr>
              <a:noFill/>
              <a:ln w="3175">
                <a:solidFill>
                  <a:schemeClr val="accent6">
                    <a:lumMod val="60000"/>
                    <a:lumOff val="40000"/>
                  </a:schemeClr>
                </a:solidFill>
              </a:ln>
              <a:effectLst/>
            </c:spPr>
          </c:marker>
          <c:cat>
            <c:strRef>
              <c:f>'Enter Data 1'!$B$1953:$C$2103</c:f>
              <c:strCache>
                <c:ptCount val="151"/>
                <c:pt idx="0">
                  <c:v> 1950</c:v>
                </c:pt>
                <c:pt idx="1">
                  <c:v> 1951</c:v>
                </c:pt>
                <c:pt idx="2">
                  <c:v> 1952</c:v>
                </c:pt>
                <c:pt idx="3">
                  <c:v> 1953</c:v>
                </c:pt>
                <c:pt idx="4">
                  <c:v> 1954</c:v>
                </c:pt>
                <c:pt idx="5">
                  <c:v> 1955</c:v>
                </c:pt>
                <c:pt idx="6">
                  <c:v> 1956</c:v>
                </c:pt>
                <c:pt idx="7">
                  <c:v> 1957</c:v>
                </c:pt>
                <c:pt idx="8">
                  <c:v> 1958</c:v>
                </c:pt>
                <c:pt idx="9">
                  <c:v> 1959</c:v>
                </c:pt>
                <c:pt idx="10">
                  <c:v> 1960</c:v>
                </c:pt>
                <c:pt idx="11">
                  <c:v> 1961</c:v>
                </c:pt>
                <c:pt idx="12">
                  <c:v> 1962</c:v>
                </c:pt>
                <c:pt idx="13">
                  <c:v> 1963</c:v>
                </c:pt>
                <c:pt idx="14">
                  <c:v> 1964</c:v>
                </c:pt>
                <c:pt idx="15">
                  <c:v> 1965</c:v>
                </c:pt>
                <c:pt idx="16">
                  <c:v> 1966</c:v>
                </c:pt>
                <c:pt idx="17">
                  <c:v> 1967</c:v>
                </c:pt>
                <c:pt idx="18">
                  <c:v> 1968</c:v>
                </c:pt>
                <c:pt idx="19">
                  <c:v> 1969</c:v>
                </c:pt>
                <c:pt idx="20">
                  <c:v> 1970</c:v>
                </c:pt>
                <c:pt idx="21">
                  <c:v> 1971</c:v>
                </c:pt>
                <c:pt idx="22">
                  <c:v> 1972</c:v>
                </c:pt>
                <c:pt idx="23">
                  <c:v> 1973</c:v>
                </c:pt>
                <c:pt idx="24">
                  <c:v> 1974</c:v>
                </c:pt>
                <c:pt idx="25">
                  <c:v> 1975</c:v>
                </c:pt>
                <c:pt idx="26">
                  <c:v> 1976</c:v>
                </c:pt>
                <c:pt idx="27">
                  <c:v> 1977</c:v>
                </c:pt>
                <c:pt idx="28">
                  <c:v> 1978</c:v>
                </c:pt>
                <c:pt idx="29">
                  <c:v> 1979</c:v>
                </c:pt>
                <c:pt idx="30">
                  <c:v> 1980</c:v>
                </c:pt>
                <c:pt idx="31">
                  <c:v> 1981</c:v>
                </c:pt>
                <c:pt idx="32">
                  <c:v> 1982</c:v>
                </c:pt>
                <c:pt idx="33">
                  <c:v> 1983</c:v>
                </c:pt>
                <c:pt idx="34">
                  <c:v> 1984</c:v>
                </c:pt>
                <c:pt idx="35">
                  <c:v> 1985</c:v>
                </c:pt>
                <c:pt idx="36">
                  <c:v> 1986</c:v>
                </c:pt>
                <c:pt idx="37">
                  <c:v> 1987</c:v>
                </c:pt>
                <c:pt idx="38">
                  <c:v> 1988</c:v>
                </c:pt>
                <c:pt idx="39">
                  <c:v> 1989</c:v>
                </c:pt>
                <c:pt idx="40">
                  <c:v> 1990</c:v>
                </c:pt>
                <c:pt idx="41">
                  <c:v> 1991</c:v>
                </c:pt>
                <c:pt idx="42">
                  <c:v> 1992</c:v>
                </c:pt>
                <c:pt idx="43">
                  <c:v> 1993</c:v>
                </c:pt>
                <c:pt idx="44">
                  <c:v> 1994</c:v>
                </c:pt>
                <c:pt idx="45">
                  <c:v> 1995</c:v>
                </c:pt>
                <c:pt idx="46">
                  <c:v> 1996</c:v>
                </c:pt>
                <c:pt idx="47">
                  <c:v> 1997</c:v>
                </c:pt>
                <c:pt idx="48">
                  <c:v> 1998</c:v>
                </c:pt>
                <c:pt idx="49">
                  <c:v> 1999</c:v>
                </c:pt>
                <c:pt idx="50">
                  <c:v> 2000</c:v>
                </c:pt>
                <c:pt idx="51">
                  <c:v> 2001</c:v>
                </c:pt>
                <c:pt idx="52">
                  <c:v> 2002</c:v>
                </c:pt>
                <c:pt idx="53">
                  <c:v> 2003</c:v>
                </c:pt>
                <c:pt idx="54">
                  <c:v> 2004</c:v>
                </c:pt>
                <c:pt idx="55">
                  <c:v> 2005</c:v>
                </c:pt>
                <c:pt idx="56">
                  <c:v> 2006</c:v>
                </c:pt>
                <c:pt idx="57">
                  <c:v> 2007</c:v>
                </c:pt>
                <c:pt idx="58">
                  <c:v> 2008</c:v>
                </c:pt>
                <c:pt idx="59">
                  <c:v> 2009</c:v>
                </c:pt>
                <c:pt idx="60">
                  <c:v> 2010</c:v>
                </c:pt>
                <c:pt idx="61">
                  <c:v> 2011</c:v>
                </c:pt>
                <c:pt idx="62">
                  <c:v> 2012</c:v>
                </c:pt>
                <c:pt idx="63">
                  <c:v> 2013</c:v>
                </c:pt>
                <c:pt idx="64">
                  <c:v> 2014</c:v>
                </c:pt>
                <c:pt idx="65">
                  <c:v> 2015</c:v>
                </c:pt>
                <c:pt idx="66">
                  <c:v> 2016</c:v>
                </c:pt>
                <c:pt idx="67">
                  <c:v> 2017</c:v>
                </c:pt>
                <c:pt idx="68">
                  <c:v> 2018</c:v>
                </c:pt>
                <c:pt idx="69">
                  <c:v> 2019</c:v>
                </c:pt>
                <c:pt idx="70">
                  <c:v> 2020</c:v>
                </c:pt>
                <c:pt idx="71">
                  <c:v> 2021</c:v>
                </c:pt>
                <c:pt idx="72">
                  <c:v> 2022</c:v>
                </c:pt>
                <c:pt idx="73">
                  <c:v> 2023</c:v>
                </c:pt>
                <c:pt idx="74">
                  <c:v> 2024</c:v>
                </c:pt>
                <c:pt idx="75">
                  <c:v> 2025</c:v>
                </c:pt>
                <c:pt idx="76">
                  <c:v> 2026</c:v>
                </c:pt>
                <c:pt idx="77">
                  <c:v> 2027</c:v>
                </c:pt>
                <c:pt idx="78">
                  <c:v> 2028</c:v>
                </c:pt>
                <c:pt idx="79">
                  <c:v> 2029</c:v>
                </c:pt>
                <c:pt idx="80">
                  <c:v> 2030</c:v>
                </c:pt>
                <c:pt idx="81">
                  <c:v> 2031</c:v>
                </c:pt>
                <c:pt idx="82">
                  <c:v> 2032</c:v>
                </c:pt>
                <c:pt idx="83">
                  <c:v> 2033</c:v>
                </c:pt>
                <c:pt idx="84">
                  <c:v> 2034</c:v>
                </c:pt>
                <c:pt idx="85">
                  <c:v> 2035</c:v>
                </c:pt>
                <c:pt idx="86">
                  <c:v> 2036</c:v>
                </c:pt>
                <c:pt idx="87">
                  <c:v> 2037</c:v>
                </c:pt>
                <c:pt idx="88">
                  <c:v> 2038</c:v>
                </c:pt>
                <c:pt idx="89">
                  <c:v> 2039</c:v>
                </c:pt>
                <c:pt idx="90">
                  <c:v> 2040</c:v>
                </c:pt>
                <c:pt idx="91">
                  <c:v> 2041</c:v>
                </c:pt>
                <c:pt idx="92">
                  <c:v> 2042</c:v>
                </c:pt>
                <c:pt idx="93">
                  <c:v> 2043</c:v>
                </c:pt>
                <c:pt idx="94">
                  <c:v> 2044</c:v>
                </c:pt>
                <c:pt idx="95">
                  <c:v> 2045</c:v>
                </c:pt>
                <c:pt idx="96">
                  <c:v> 2046</c:v>
                </c:pt>
                <c:pt idx="97">
                  <c:v> 2047</c:v>
                </c:pt>
                <c:pt idx="98">
                  <c:v> 2048</c:v>
                </c:pt>
                <c:pt idx="99">
                  <c:v> 2049</c:v>
                </c:pt>
                <c:pt idx="100">
                  <c:v> 2050</c:v>
                </c:pt>
                <c:pt idx="101">
                  <c:v> 2051</c:v>
                </c:pt>
                <c:pt idx="102">
                  <c:v> 2052</c:v>
                </c:pt>
                <c:pt idx="103">
                  <c:v> 2053</c:v>
                </c:pt>
                <c:pt idx="104">
                  <c:v> 2054</c:v>
                </c:pt>
                <c:pt idx="105">
                  <c:v> 2055</c:v>
                </c:pt>
                <c:pt idx="106">
                  <c:v> 2056</c:v>
                </c:pt>
                <c:pt idx="107">
                  <c:v> 2057</c:v>
                </c:pt>
                <c:pt idx="108">
                  <c:v> 2058</c:v>
                </c:pt>
                <c:pt idx="109">
                  <c:v> 2059</c:v>
                </c:pt>
                <c:pt idx="110">
                  <c:v> 2060</c:v>
                </c:pt>
                <c:pt idx="111">
                  <c:v> 2061</c:v>
                </c:pt>
                <c:pt idx="112">
                  <c:v> 2062</c:v>
                </c:pt>
                <c:pt idx="113">
                  <c:v> 2063</c:v>
                </c:pt>
                <c:pt idx="114">
                  <c:v> 2064</c:v>
                </c:pt>
                <c:pt idx="115">
                  <c:v> 2065</c:v>
                </c:pt>
                <c:pt idx="116">
                  <c:v> 2066</c:v>
                </c:pt>
                <c:pt idx="117">
                  <c:v> 2067</c:v>
                </c:pt>
                <c:pt idx="118">
                  <c:v> 2068</c:v>
                </c:pt>
                <c:pt idx="119">
                  <c:v> 2069</c:v>
                </c:pt>
                <c:pt idx="120">
                  <c:v> 2070</c:v>
                </c:pt>
                <c:pt idx="121">
                  <c:v> 2071</c:v>
                </c:pt>
                <c:pt idx="122">
                  <c:v> 2072</c:v>
                </c:pt>
                <c:pt idx="123">
                  <c:v> 2073</c:v>
                </c:pt>
                <c:pt idx="124">
                  <c:v> 2074</c:v>
                </c:pt>
                <c:pt idx="125">
                  <c:v> 2075</c:v>
                </c:pt>
                <c:pt idx="126">
                  <c:v> 2076</c:v>
                </c:pt>
                <c:pt idx="127">
                  <c:v> 2077</c:v>
                </c:pt>
                <c:pt idx="128">
                  <c:v> 2078</c:v>
                </c:pt>
                <c:pt idx="129">
                  <c:v> 2079</c:v>
                </c:pt>
                <c:pt idx="130">
                  <c:v> 2080</c:v>
                </c:pt>
                <c:pt idx="131">
                  <c:v> 2081</c:v>
                </c:pt>
                <c:pt idx="132">
                  <c:v> 2082</c:v>
                </c:pt>
                <c:pt idx="133">
                  <c:v> 2083</c:v>
                </c:pt>
                <c:pt idx="134">
                  <c:v> 2084</c:v>
                </c:pt>
                <c:pt idx="135">
                  <c:v> 2085</c:v>
                </c:pt>
                <c:pt idx="136">
                  <c:v> 2086</c:v>
                </c:pt>
                <c:pt idx="137">
                  <c:v> 2087</c:v>
                </c:pt>
                <c:pt idx="138">
                  <c:v> 2088</c:v>
                </c:pt>
                <c:pt idx="139">
                  <c:v> 2089</c:v>
                </c:pt>
                <c:pt idx="140">
                  <c:v> 2090</c:v>
                </c:pt>
                <c:pt idx="141">
                  <c:v> 2091</c:v>
                </c:pt>
                <c:pt idx="142">
                  <c:v> 2092</c:v>
                </c:pt>
                <c:pt idx="143">
                  <c:v> 2093</c:v>
                </c:pt>
                <c:pt idx="144">
                  <c:v> 2094</c:v>
                </c:pt>
                <c:pt idx="145">
                  <c:v> 2095</c:v>
                </c:pt>
                <c:pt idx="146">
                  <c:v> 2096</c:v>
                </c:pt>
                <c:pt idx="147">
                  <c:v> 2097</c:v>
                </c:pt>
                <c:pt idx="148">
                  <c:v> 2098</c:v>
                </c:pt>
                <c:pt idx="149">
                  <c:v> 2099</c:v>
                </c:pt>
                <c:pt idx="150">
                  <c:v> 2100</c:v>
                </c:pt>
              </c:strCache>
            </c:strRef>
          </c:cat>
          <c:val>
            <c:numRef>
              <c:f>'Enter Data 1'!$M$1953:$M$2103</c:f>
              <c:numCache>
                <c:formatCode>General</c:formatCode>
                <c:ptCount val="151"/>
              </c:numCache>
            </c:numRef>
          </c:val>
          <c:smooth val="0"/>
          <c:extLst>
            <c:ext xmlns:c16="http://schemas.microsoft.com/office/drawing/2014/chart" uri="{C3380CC4-5D6E-409C-BE32-E72D297353CC}">
              <c16:uniqueId val="{00000005-4E7D-AA45-A07A-617AEF3F3C72}"/>
            </c:ext>
          </c:extLst>
        </c:ser>
        <c:ser>
          <c:idx val="5"/>
          <c:order val="5"/>
          <c:spPr>
            <a:ln w="28575" cap="rnd">
              <a:noFill/>
              <a:round/>
            </a:ln>
            <a:effectLst/>
          </c:spPr>
          <c:marker>
            <c:symbol val="circle"/>
            <c:size val="4"/>
            <c:spPr>
              <a:solidFill>
                <a:schemeClr val="accent6">
                  <a:lumMod val="60000"/>
                  <a:lumOff val="40000"/>
                </a:schemeClr>
              </a:solidFill>
              <a:ln w="3175">
                <a:solidFill>
                  <a:schemeClr val="accent6">
                    <a:lumMod val="40000"/>
                    <a:lumOff val="60000"/>
                  </a:schemeClr>
                </a:solidFill>
              </a:ln>
              <a:effectLst/>
            </c:spPr>
          </c:marker>
          <c:cat>
            <c:strRef>
              <c:f>'Enter Data 1'!$B$1953:$C$2103</c:f>
              <c:strCache>
                <c:ptCount val="151"/>
                <c:pt idx="0">
                  <c:v> 1950</c:v>
                </c:pt>
                <c:pt idx="1">
                  <c:v> 1951</c:v>
                </c:pt>
                <c:pt idx="2">
                  <c:v> 1952</c:v>
                </c:pt>
                <c:pt idx="3">
                  <c:v> 1953</c:v>
                </c:pt>
                <c:pt idx="4">
                  <c:v> 1954</c:v>
                </c:pt>
                <c:pt idx="5">
                  <c:v> 1955</c:v>
                </c:pt>
                <c:pt idx="6">
                  <c:v> 1956</c:v>
                </c:pt>
                <c:pt idx="7">
                  <c:v> 1957</c:v>
                </c:pt>
                <c:pt idx="8">
                  <c:v> 1958</c:v>
                </c:pt>
                <c:pt idx="9">
                  <c:v> 1959</c:v>
                </c:pt>
                <c:pt idx="10">
                  <c:v> 1960</c:v>
                </c:pt>
                <c:pt idx="11">
                  <c:v> 1961</c:v>
                </c:pt>
                <c:pt idx="12">
                  <c:v> 1962</c:v>
                </c:pt>
                <c:pt idx="13">
                  <c:v> 1963</c:v>
                </c:pt>
                <c:pt idx="14">
                  <c:v> 1964</c:v>
                </c:pt>
                <c:pt idx="15">
                  <c:v> 1965</c:v>
                </c:pt>
                <c:pt idx="16">
                  <c:v> 1966</c:v>
                </c:pt>
                <c:pt idx="17">
                  <c:v> 1967</c:v>
                </c:pt>
                <c:pt idx="18">
                  <c:v> 1968</c:v>
                </c:pt>
                <c:pt idx="19">
                  <c:v> 1969</c:v>
                </c:pt>
                <c:pt idx="20">
                  <c:v> 1970</c:v>
                </c:pt>
                <c:pt idx="21">
                  <c:v> 1971</c:v>
                </c:pt>
                <c:pt idx="22">
                  <c:v> 1972</c:v>
                </c:pt>
                <c:pt idx="23">
                  <c:v> 1973</c:v>
                </c:pt>
                <c:pt idx="24">
                  <c:v> 1974</c:v>
                </c:pt>
                <c:pt idx="25">
                  <c:v> 1975</c:v>
                </c:pt>
                <c:pt idx="26">
                  <c:v> 1976</c:v>
                </c:pt>
                <c:pt idx="27">
                  <c:v> 1977</c:v>
                </c:pt>
                <c:pt idx="28">
                  <c:v> 1978</c:v>
                </c:pt>
                <c:pt idx="29">
                  <c:v> 1979</c:v>
                </c:pt>
                <c:pt idx="30">
                  <c:v> 1980</c:v>
                </c:pt>
                <c:pt idx="31">
                  <c:v> 1981</c:v>
                </c:pt>
                <c:pt idx="32">
                  <c:v> 1982</c:v>
                </c:pt>
                <c:pt idx="33">
                  <c:v> 1983</c:v>
                </c:pt>
                <c:pt idx="34">
                  <c:v> 1984</c:v>
                </c:pt>
                <c:pt idx="35">
                  <c:v> 1985</c:v>
                </c:pt>
                <c:pt idx="36">
                  <c:v> 1986</c:v>
                </c:pt>
                <c:pt idx="37">
                  <c:v> 1987</c:v>
                </c:pt>
                <c:pt idx="38">
                  <c:v> 1988</c:v>
                </c:pt>
                <c:pt idx="39">
                  <c:v> 1989</c:v>
                </c:pt>
                <c:pt idx="40">
                  <c:v> 1990</c:v>
                </c:pt>
                <c:pt idx="41">
                  <c:v> 1991</c:v>
                </c:pt>
                <c:pt idx="42">
                  <c:v> 1992</c:v>
                </c:pt>
                <c:pt idx="43">
                  <c:v> 1993</c:v>
                </c:pt>
                <c:pt idx="44">
                  <c:v> 1994</c:v>
                </c:pt>
                <c:pt idx="45">
                  <c:v> 1995</c:v>
                </c:pt>
                <c:pt idx="46">
                  <c:v> 1996</c:v>
                </c:pt>
                <c:pt idx="47">
                  <c:v> 1997</c:v>
                </c:pt>
                <c:pt idx="48">
                  <c:v> 1998</c:v>
                </c:pt>
                <c:pt idx="49">
                  <c:v> 1999</c:v>
                </c:pt>
                <c:pt idx="50">
                  <c:v> 2000</c:v>
                </c:pt>
                <c:pt idx="51">
                  <c:v> 2001</c:v>
                </c:pt>
                <c:pt idx="52">
                  <c:v> 2002</c:v>
                </c:pt>
                <c:pt idx="53">
                  <c:v> 2003</c:v>
                </c:pt>
                <c:pt idx="54">
                  <c:v> 2004</c:v>
                </c:pt>
                <c:pt idx="55">
                  <c:v> 2005</c:v>
                </c:pt>
                <c:pt idx="56">
                  <c:v> 2006</c:v>
                </c:pt>
                <c:pt idx="57">
                  <c:v> 2007</c:v>
                </c:pt>
                <c:pt idx="58">
                  <c:v> 2008</c:v>
                </c:pt>
                <c:pt idx="59">
                  <c:v> 2009</c:v>
                </c:pt>
                <c:pt idx="60">
                  <c:v> 2010</c:v>
                </c:pt>
                <c:pt idx="61">
                  <c:v> 2011</c:v>
                </c:pt>
                <c:pt idx="62">
                  <c:v> 2012</c:v>
                </c:pt>
                <c:pt idx="63">
                  <c:v> 2013</c:v>
                </c:pt>
                <c:pt idx="64">
                  <c:v> 2014</c:v>
                </c:pt>
                <c:pt idx="65">
                  <c:v> 2015</c:v>
                </c:pt>
                <c:pt idx="66">
                  <c:v> 2016</c:v>
                </c:pt>
                <c:pt idx="67">
                  <c:v> 2017</c:v>
                </c:pt>
                <c:pt idx="68">
                  <c:v> 2018</c:v>
                </c:pt>
                <c:pt idx="69">
                  <c:v> 2019</c:v>
                </c:pt>
                <c:pt idx="70">
                  <c:v> 2020</c:v>
                </c:pt>
                <c:pt idx="71">
                  <c:v> 2021</c:v>
                </c:pt>
                <c:pt idx="72">
                  <c:v> 2022</c:v>
                </c:pt>
                <c:pt idx="73">
                  <c:v> 2023</c:v>
                </c:pt>
                <c:pt idx="74">
                  <c:v> 2024</c:v>
                </c:pt>
                <c:pt idx="75">
                  <c:v> 2025</c:v>
                </c:pt>
                <c:pt idx="76">
                  <c:v> 2026</c:v>
                </c:pt>
                <c:pt idx="77">
                  <c:v> 2027</c:v>
                </c:pt>
                <c:pt idx="78">
                  <c:v> 2028</c:v>
                </c:pt>
                <c:pt idx="79">
                  <c:v> 2029</c:v>
                </c:pt>
                <c:pt idx="80">
                  <c:v> 2030</c:v>
                </c:pt>
                <c:pt idx="81">
                  <c:v> 2031</c:v>
                </c:pt>
                <c:pt idx="82">
                  <c:v> 2032</c:v>
                </c:pt>
                <c:pt idx="83">
                  <c:v> 2033</c:v>
                </c:pt>
                <c:pt idx="84">
                  <c:v> 2034</c:v>
                </c:pt>
                <c:pt idx="85">
                  <c:v> 2035</c:v>
                </c:pt>
                <c:pt idx="86">
                  <c:v> 2036</c:v>
                </c:pt>
                <c:pt idx="87">
                  <c:v> 2037</c:v>
                </c:pt>
                <c:pt idx="88">
                  <c:v> 2038</c:v>
                </c:pt>
                <c:pt idx="89">
                  <c:v> 2039</c:v>
                </c:pt>
                <c:pt idx="90">
                  <c:v> 2040</c:v>
                </c:pt>
                <c:pt idx="91">
                  <c:v> 2041</c:v>
                </c:pt>
                <c:pt idx="92">
                  <c:v> 2042</c:v>
                </c:pt>
                <c:pt idx="93">
                  <c:v> 2043</c:v>
                </c:pt>
                <c:pt idx="94">
                  <c:v> 2044</c:v>
                </c:pt>
                <c:pt idx="95">
                  <c:v> 2045</c:v>
                </c:pt>
                <c:pt idx="96">
                  <c:v> 2046</c:v>
                </c:pt>
                <c:pt idx="97">
                  <c:v> 2047</c:v>
                </c:pt>
                <c:pt idx="98">
                  <c:v> 2048</c:v>
                </c:pt>
                <c:pt idx="99">
                  <c:v> 2049</c:v>
                </c:pt>
                <c:pt idx="100">
                  <c:v> 2050</c:v>
                </c:pt>
                <c:pt idx="101">
                  <c:v> 2051</c:v>
                </c:pt>
                <c:pt idx="102">
                  <c:v> 2052</c:v>
                </c:pt>
                <c:pt idx="103">
                  <c:v> 2053</c:v>
                </c:pt>
                <c:pt idx="104">
                  <c:v> 2054</c:v>
                </c:pt>
                <c:pt idx="105">
                  <c:v> 2055</c:v>
                </c:pt>
                <c:pt idx="106">
                  <c:v> 2056</c:v>
                </c:pt>
                <c:pt idx="107">
                  <c:v> 2057</c:v>
                </c:pt>
                <c:pt idx="108">
                  <c:v> 2058</c:v>
                </c:pt>
                <c:pt idx="109">
                  <c:v> 2059</c:v>
                </c:pt>
                <c:pt idx="110">
                  <c:v> 2060</c:v>
                </c:pt>
                <c:pt idx="111">
                  <c:v> 2061</c:v>
                </c:pt>
                <c:pt idx="112">
                  <c:v> 2062</c:v>
                </c:pt>
                <c:pt idx="113">
                  <c:v> 2063</c:v>
                </c:pt>
                <c:pt idx="114">
                  <c:v> 2064</c:v>
                </c:pt>
                <c:pt idx="115">
                  <c:v> 2065</c:v>
                </c:pt>
                <c:pt idx="116">
                  <c:v> 2066</c:v>
                </c:pt>
                <c:pt idx="117">
                  <c:v> 2067</c:v>
                </c:pt>
                <c:pt idx="118">
                  <c:v> 2068</c:v>
                </c:pt>
                <c:pt idx="119">
                  <c:v> 2069</c:v>
                </c:pt>
                <c:pt idx="120">
                  <c:v> 2070</c:v>
                </c:pt>
                <c:pt idx="121">
                  <c:v> 2071</c:v>
                </c:pt>
                <c:pt idx="122">
                  <c:v> 2072</c:v>
                </c:pt>
                <c:pt idx="123">
                  <c:v> 2073</c:v>
                </c:pt>
                <c:pt idx="124">
                  <c:v> 2074</c:v>
                </c:pt>
                <c:pt idx="125">
                  <c:v> 2075</c:v>
                </c:pt>
                <c:pt idx="126">
                  <c:v> 2076</c:v>
                </c:pt>
                <c:pt idx="127">
                  <c:v> 2077</c:v>
                </c:pt>
                <c:pt idx="128">
                  <c:v> 2078</c:v>
                </c:pt>
                <c:pt idx="129">
                  <c:v> 2079</c:v>
                </c:pt>
                <c:pt idx="130">
                  <c:v> 2080</c:v>
                </c:pt>
                <c:pt idx="131">
                  <c:v> 2081</c:v>
                </c:pt>
                <c:pt idx="132">
                  <c:v> 2082</c:v>
                </c:pt>
                <c:pt idx="133">
                  <c:v> 2083</c:v>
                </c:pt>
                <c:pt idx="134">
                  <c:v> 2084</c:v>
                </c:pt>
                <c:pt idx="135">
                  <c:v> 2085</c:v>
                </c:pt>
                <c:pt idx="136">
                  <c:v> 2086</c:v>
                </c:pt>
                <c:pt idx="137">
                  <c:v> 2087</c:v>
                </c:pt>
                <c:pt idx="138">
                  <c:v> 2088</c:v>
                </c:pt>
                <c:pt idx="139">
                  <c:v> 2089</c:v>
                </c:pt>
                <c:pt idx="140">
                  <c:v> 2090</c:v>
                </c:pt>
                <c:pt idx="141">
                  <c:v> 2091</c:v>
                </c:pt>
                <c:pt idx="142">
                  <c:v> 2092</c:v>
                </c:pt>
                <c:pt idx="143">
                  <c:v> 2093</c:v>
                </c:pt>
                <c:pt idx="144">
                  <c:v> 2094</c:v>
                </c:pt>
                <c:pt idx="145">
                  <c:v> 2095</c:v>
                </c:pt>
                <c:pt idx="146">
                  <c:v> 2096</c:v>
                </c:pt>
                <c:pt idx="147">
                  <c:v> 2097</c:v>
                </c:pt>
                <c:pt idx="148">
                  <c:v> 2098</c:v>
                </c:pt>
                <c:pt idx="149">
                  <c:v> 2099</c:v>
                </c:pt>
                <c:pt idx="150">
                  <c:v> 2100</c:v>
                </c:pt>
              </c:strCache>
            </c:strRef>
          </c:cat>
          <c:val>
            <c:numRef>
              <c:f>'Enter Data 1'!$N$1953:$N$2103</c:f>
              <c:numCache>
                <c:formatCode>General</c:formatCode>
                <c:ptCount val="151"/>
              </c:numCache>
            </c:numRef>
          </c:val>
          <c:smooth val="0"/>
          <c:extLst>
            <c:ext xmlns:c16="http://schemas.microsoft.com/office/drawing/2014/chart" uri="{C3380CC4-5D6E-409C-BE32-E72D297353CC}">
              <c16:uniqueId val="{00000006-4E7D-AA45-A07A-617AEF3F3C72}"/>
            </c:ext>
          </c:extLst>
        </c:ser>
        <c:ser>
          <c:idx val="6"/>
          <c:order val="6"/>
          <c:spPr>
            <a:ln w="12700" cap="rnd">
              <a:noFill/>
              <a:round/>
            </a:ln>
            <a:effectLst/>
          </c:spPr>
          <c:marker>
            <c:symbol val="circle"/>
            <c:size val="4"/>
            <c:spPr>
              <a:noFill/>
              <a:ln w="3175">
                <a:solidFill>
                  <a:schemeClr val="accent6">
                    <a:lumMod val="60000"/>
                    <a:lumOff val="40000"/>
                  </a:schemeClr>
                </a:solidFill>
              </a:ln>
              <a:effectLst/>
            </c:spPr>
          </c:marker>
          <c:cat>
            <c:strRef>
              <c:f>'Enter Data 1'!$B$1953:$C$2103</c:f>
              <c:strCache>
                <c:ptCount val="151"/>
                <c:pt idx="0">
                  <c:v> 1950</c:v>
                </c:pt>
                <c:pt idx="1">
                  <c:v> 1951</c:v>
                </c:pt>
                <c:pt idx="2">
                  <c:v> 1952</c:v>
                </c:pt>
                <c:pt idx="3">
                  <c:v> 1953</c:v>
                </c:pt>
                <c:pt idx="4">
                  <c:v> 1954</c:v>
                </c:pt>
                <c:pt idx="5">
                  <c:v> 1955</c:v>
                </c:pt>
                <c:pt idx="6">
                  <c:v> 1956</c:v>
                </c:pt>
                <c:pt idx="7">
                  <c:v> 1957</c:v>
                </c:pt>
                <c:pt idx="8">
                  <c:v> 1958</c:v>
                </c:pt>
                <c:pt idx="9">
                  <c:v> 1959</c:v>
                </c:pt>
                <c:pt idx="10">
                  <c:v> 1960</c:v>
                </c:pt>
                <c:pt idx="11">
                  <c:v> 1961</c:v>
                </c:pt>
                <c:pt idx="12">
                  <c:v> 1962</c:v>
                </c:pt>
                <c:pt idx="13">
                  <c:v> 1963</c:v>
                </c:pt>
                <c:pt idx="14">
                  <c:v> 1964</c:v>
                </c:pt>
                <c:pt idx="15">
                  <c:v> 1965</c:v>
                </c:pt>
                <c:pt idx="16">
                  <c:v> 1966</c:v>
                </c:pt>
                <c:pt idx="17">
                  <c:v> 1967</c:v>
                </c:pt>
                <c:pt idx="18">
                  <c:v> 1968</c:v>
                </c:pt>
                <c:pt idx="19">
                  <c:v> 1969</c:v>
                </c:pt>
                <c:pt idx="20">
                  <c:v> 1970</c:v>
                </c:pt>
                <c:pt idx="21">
                  <c:v> 1971</c:v>
                </c:pt>
                <c:pt idx="22">
                  <c:v> 1972</c:v>
                </c:pt>
                <c:pt idx="23">
                  <c:v> 1973</c:v>
                </c:pt>
                <c:pt idx="24">
                  <c:v> 1974</c:v>
                </c:pt>
                <c:pt idx="25">
                  <c:v> 1975</c:v>
                </c:pt>
                <c:pt idx="26">
                  <c:v> 1976</c:v>
                </c:pt>
                <c:pt idx="27">
                  <c:v> 1977</c:v>
                </c:pt>
                <c:pt idx="28">
                  <c:v> 1978</c:v>
                </c:pt>
                <c:pt idx="29">
                  <c:v> 1979</c:v>
                </c:pt>
                <c:pt idx="30">
                  <c:v> 1980</c:v>
                </c:pt>
                <c:pt idx="31">
                  <c:v> 1981</c:v>
                </c:pt>
                <c:pt idx="32">
                  <c:v> 1982</c:v>
                </c:pt>
                <c:pt idx="33">
                  <c:v> 1983</c:v>
                </c:pt>
                <c:pt idx="34">
                  <c:v> 1984</c:v>
                </c:pt>
                <c:pt idx="35">
                  <c:v> 1985</c:v>
                </c:pt>
                <c:pt idx="36">
                  <c:v> 1986</c:v>
                </c:pt>
                <c:pt idx="37">
                  <c:v> 1987</c:v>
                </c:pt>
                <c:pt idx="38">
                  <c:v> 1988</c:v>
                </c:pt>
                <c:pt idx="39">
                  <c:v> 1989</c:v>
                </c:pt>
                <c:pt idx="40">
                  <c:v> 1990</c:v>
                </c:pt>
                <c:pt idx="41">
                  <c:v> 1991</c:v>
                </c:pt>
                <c:pt idx="42">
                  <c:v> 1992</c:v>
                </c:pt>
                <c:pt idx="43">
                  <c:v> 1993</c:v>
                </c:pt>
                <c:pt idx="44">
                  <c:v> 1994</c:v>
                </c:pt>
                <c:pt idx="45">
                  <c:v> 1995</c:v>
                </c:pt>
                <c:pt idx="46">
                  <c:v> 1996</c:v>
                </c:pt>
                <c:pt idx="47">
                  <c:v> 1997</c:v>
                </c:pt>
                <c:pt idx="48">
                  <c:v> 1998</c:v>
                </c:pt>
                <c:pt idx="49">
                  <c:v> 1999</c:v>
                </c:pt>
                <c:pt idx="50">
                  <c:v> 2000</c:v>
                </c:pt>
                <c:pt idx="51">
                  <c:v> 2001</c:v>
                </c:pt>
                <c:pt idx="52">
                  <c:v> 2002</c:v>
                </c:pt>
                <c:pt idx="53">
                  <c:v> 2003</c:v>
                </c:pt>
                <c:pt idx="54">
                  <c:v> 2004</c:v>
                </c:pt>
                <c:pt idx="55">
                  <c:v> 2005</c:v>
                </c:pt>
                <c:pt idx="56">
                  <c:v> 2006</c:v>
                </c:pt>
                <c:pt idx="57">
                  <c:v> 2007</c:v>
                </c:pt>
                <c:pt idx="58">
                  <c:v> 2008</c:v>
                </c:pt>
                <c:pt idx="59">
                  <c:v> 2009</c:v>
                </c:pt>
                <c:pt idx="60">
                  <c:v> 2010</c:v>
                </c:pt>
                <c:pt idx="61">
                  <c:v> 2011</c:v>
                </c:pt>
                <c:pt idx="62">
                  <c:v> 2012</c:v>
                </c:pt>
                <c:pt idx="63">
                  <c:v> 2013</c:v>
                </c:pt>
                <c:pt idx="64">
                  <c:v> 2014</c:v>
                </c:pt>
                <c:pt idx="65">
                  <c:v> 2015</c:v>
                </c:pt>
                <c:pt idx="66">
                  <c:v> 2016</c:v>
                </c:pt>
                <c:pt idx="67">
                  <c:v> 2017</c:v>
                </c:pt>
                <c:pt idx="68">
                  <c:v> 2018</c:v>
                </c:pt>
                <c:pt idx="69">
                  <c:v> 2019</c:v>
                </c:pt>
                <c:pt idx="70">
                  <c:v> 2020</c:v>
                </c:pt>
                <c:pt idx="71">
                  <c:v> 2021</c:v>
                </c:pt>
                <c:pt idx="72">
                  <c:v> 2022</c:v>
                </c:pt>
                <c:pt idx="73">
                  <c:v> 2023</c:v>
                </c:pt>
                <c:pt idx="74">
                  <c:v> 2024</c:v>
                </c:pt>
                <c:pt idx="75">
                  <c:v> 2025</c:v>
                </c:pt>
                <c:pt idx="76">
                  <c:v> 2026</c:v>
                </c:pt>
                <c:pt idx="77">
                  <c:v> 2027</c:v>
                </c:pt>
                <c:pt idx="78">
                  <c:v> 2028</c:v>
                </c:pt>
                <c:pt idx="79">
                  <c:v> 2029</c:v>
                </c:pt>
                <c:pt idx="80">
                  <c:v> 2030</c:v>
                </c:pt>
                <c:pt idx="81">
                  <c:v> 2031</c:v>
                </c:pt>
                <c:pt idx="82">
                  <c:v> 2032</c:v>
                </c:pt>
                <c:pt idx="83">
                  <c:v> 2033</c:v>
                </c:pt>
                <c:pt idx="84">
                  <c:v> 2034</c:v>
                </c:pt>
                <c:pt idx="85">
                  <c:v> 2035</c:v>
                </c:pt>
                <c:pt idx="86">
                  <c:v> 2036</c:v>
                </c:pt>
                <c:pt idx="87">
                  <c:v> 2037</c:v>
                </c:pt>
                <c:pt idx="88">
                  <c:v> 2038</c:v>
                </c:pt>
                <c:pt idx="89">
                  <c:v> 2039</c:v>
                </c:pt>
                <c:pt idx="90">
                  <c:v> 2040</c:v>
                </c:pt>
                <c:pt idx="91">
                  <c:v> 2041</c:v>
                </c:pt>
                <c:pt idx="92">
                  <c:v> 2042</c:v>
                </c:pt>
                <c:pt idx="93">
                  <c:v> 2043</c:v>
                </c:pt>
                <c:pt idx="94">
                  <c:v> 2044</c:v>
                </c:pt>
                <c:pt idx="95">
                  <c:v> 2045</c:v>
                </c:pt>
                <c:pt idx="96">
                  <c:v> 2046</c:v>
                </c:pt>
                <c:pt idx="97">
                  <c:v> 2047</c:v>
                </c:pt>
                <c:pt idx="98">
                  <c:v> 2048</c:v>
                </c:pt>
                <c:pt idx="99">
                  <c:v> 2049</c:v>
                </c:pt>
                <c:pt idx="100">
                  <c:v> 2050</c:v>
                </c:pt>
                <c:pt idx="101">
                  <c:v> 2051</c:v>
                </c:pt>
                <c:pt idx="102">
                  <c:v> 2052</c:v>
                </c:pt>
                <c:pt idx="103">
                  <c:v> 2053</c:v>
                </c:pt>
                <c:pt idx="104">
                  <c:v> 2054</c:v>
                </c:pt>
                <c:pt idx="105">
                  <c:v> 2055</c:v>
                </c:pt>
                <c:pt idx="106">
                  <c:v> 2056</c:v>
                </c:pt>
                <c:pt idx="107">
                  <c:v> 2057</c:v>
                </c:pt>
                <c:pt idx="108">
                  <c:v> 2058</c:v>
                </c:pt>
                <c:pt idx="109">
                  <c:v> 2059</c:v>
                </c:pt>
                <c:pt idx="110">
                  <c:v> 2060</c:v>
                </c:pt>
                <c:pt idx="111">
                  <c:v> 2061</c:v>
                </c:pt>
                <c:pt idx="112">
                  <c:v> 2062</c:v>
                </c:pt>
                <c:pt idx="113">
                  <c:v> 2063</c:v>
                </c:pt>
                <c:pt idx="114">
                  <c:v> 2064</c:v>
                </c:pt>
                <c:pt idx="115">
                  <c:v> 2065</c:v>
                </c:pt>
                <c:pt idx="116">
                  <c:v> 2066</c:v>
                </c:pt>
                <c:pt idx="117">
                  <c:v> 2067</c:v>
                </c:pt>
                <c:pt idx="118">
                  <c:v> 2068</c:v>
                </c:pt>
                <c:pt idx="119">
                  <c:v> 2069</c:v>
                </c:pt>
                <c:pt idx="120">
                  <c:v> 2070</c:v>
                </c:pt>
                <c:pt idx="121">
                  <c:v> 2071</c:v>
                </c:pt>
                <c:pt idx="122">
                  <c:v> 2072</c:v>
                </c:pt>
                <c:pt idx="123">
                  <c:v> 2073</c:v>
                </c:pt>
                <c:pt idx="124">
                  <c:v> 2074</c:v>
                </c:pt>
                <c:pt idx="125">
                  <c:v> 2075</c:v>
                </c:pt>
                <c:pt idx="126">
                  <c:v> 2076</c:v>
                </c:pt>
                <c:pt idx="127">
                  <c:v> 2077</c:v>
                </c:pt>
                <c:pt idx="128">
                  <c:v> 2078</c:v>
                </c:pt>
                <c:pt idx="129">
                  <c:v> 2079</c:v>
                </c:pt>
                <c:pt idx="130">
                  <c:v> 2080</c:v>
                </c:pt>
                <c:pt idx="131">
                  <c:v> 2081</c:v>
                </c:pt>
                <c:pt idx="132">
                  <c:v> 2082</c:v>
                </c:pt>
                <c:pt idx="133">
                  <c:v> 2083</c:v>
                </c:pt>
                <c:pt idx="134">
                  <c:v> 2084</c:v>
                </c:pt>
                <c:pt idx="135">
                  <c:v> 2085</c:v>
                </c:pt>
                <c:pt idx="136">
                  <c:v> 2086</c:v>
                </c:pt>
                <c:pt idx="137">
                  <c:v> 2087</c:v>
                </c:pt>
                <c:pt idx="138">
                  <c:v> 2088</c:v>
                </c:pt>
                <c:pt idx="139">
                  <c:v> 2089</c:v>
                </c:pt>
                <c:pt idx="140">
                  <c:v> 2090</c:v>
                </c:pt>
                <c:pt idx="141">
                  <c:v> 2091</c:v>
                </c:pt>
                <c:pt idx="142">
                  <c:v> 2092</c:v>
                </c:pt>
                <c:pt idx="143">
                  <c:v> 2093</c:v>
                </c:pt>
                <c:pt idx="144">
                  <c:v> 2094</c:v>
                </c:pt>
                <c:pt idx="145">
                  <c:v> 2095</c:v>
                </c:pt>
                <c:pt idx="146">
                  <c:v> 2096</c:v>
                </c:pt>
                <c:pt idx="147">
                  <c:v> 2097</c:v>
                </c:pt>
                <c:pt idx="148">
                  <c:v> 2098</c:v>
                </c:pt>
                <c:pt idx="149">
                  <c:v> 2099</c:v>
                </c:pt>
                <c:pt idx="150">
                  <c:v> 2100</c:v>
                </c:pt>
              </c:strCache>
            </c:strRef>
          </c:cat>
          <c:val>
            <c:numRef>
              <c:f>'Enter Data 1'!$O$1953:$O$2103</c:f>
              <c:numCache>
                <c:formatCode>General</c:formatCode>
                <c:ptCount val="151"/>
              </c:numCache>
            </c:numRef>
          </c:val>
          <c:smooth val="0"/>
          <c:extLst>
            <c:ext xmlns:c16="http://schemas.microsoft.com/office/drawing/2014/chart" uri="{C3380CC4-5D6E-409C-BE32-E72D297353CC}">
              <c16:uniqueId val="{00000007-4E7D-AA45-A07A-617AEF3F3C72}"/>
            </c:ext>
          </c:extLst>
        </c:ser>
        <c:ser>
          <c:idx val="7"/>
          <c:order val="7"/>
          <c:spPr>
            <a:ln w="12700" cap="rnd">
              <a:noFill/>
              <a:round/>
            </a:ln>
            <a:effectLst/>
          </c:spPr>
          <c:marker>
            <c:symbol val="circle"/>
            <c:size val="4"/>
            <c:spPr>
              <a:solidFill>
                <a:schemeClr val="accent6">
                  <a:lumMod val="60000"/>
                  <a:lumOff val="40000"/>
                </a:schemeClr>
              </a:solidFill>
              <a:ln w="3175">
                <a:solidFill>
                  <a:schemeClr val="accent6">
                    <a:lumMod val="60000"/>
                    <a:lumOff val="40000"/>
                  </a:schemeClr>
                </a:solidFill>
              </a:ln>
              <a:effectLst/>
            </c:spPr>
          </c:marker>
          <c:cat>
            <c:strRef>
              <c:f>'Enter Data 1'!$B$1953:$C$2103</c:f>
              <c:strCache>
                <c:ptCount val="151"/>
                <c:pt idx="0">
                  <c:v> 1950</c:v>
                </c:pt>
                <c:pt idx="1">
                  <c:v> 1951</c:v>
                </c:pt>
                <c:pt idx="2">
                  <c:v> 1952</c:v>
                </c:pt>
                <c:pt idx="3">
                  <c:v> 1953</c:v>
                </c:pt>
                <c:pt idx="4">
                  <c:v> 1954</c:v>
                </c:pt>
                <c:pt idx="5">
                  <c:v> 1955</c:v>
                </c:pt>
                <c:pt idx="6">
                  <c:v> 1956</c:v>
                </c:pt>
                <c:pt idx="7">
                  <c:v> 1957</c:v>
                </c:pt>
                <c:pt idx="8">
                  <c:v> 1958</c:v>
                </c:pt>
                <c:pt idx="9">
                  <c:v> 1959</c:v>
                </c:pt>
                <c:pt idx="10">
                  <c:v> 1960</c:v>
                </c:pt>
                <c:pt idx="11">
                  <c:v> 1961</c:v>
                </c:pt>
                <c:pt idx="12">
                  <c:v> 1962</c:v>
                </c:pt>
                <c:pt idx="13">
                  <c:v> 1963</c:v>
                </c:pt>
                <c:pt idx="14">
                  <c:v> 1964</c:v>
                </c:pt>
                <c:pt idx="15">
                  <c:v> 1965</c:v>
                </c:pt>
                <c:pt idx="16">
                  <c:v> 1966</c:v>
                </c:pt>
                <c:pt idx="17">
                  <c:v> 1967</c:v>
                </c:pt>
                <c:pt idx="18">
                  <c:v> 1968</c:v>
                </c:pt>
                <c:pt idx="19">
                  <c:v> 1969</c:v>
                </c:pt>
                <c:pt idx="20">
                  <c:v> 1970</c:v>
                </c:pt>
                <c:pt idx="21">
                  <c:v> 1971</c:v>
                </c:pt>
                <c:pt idx="22">
                  <c:v> 1972</c:v>
                </c:pt>
                <c:pt idx="23">
                  <c:v> 1973</c:v>
                </c:pt>
                <c:pt idx="24">
                  <c:v> 1974</c:v>
                </c:pt>
                <c:pt idx="25">
                  <c:v> 1975</c:v>
                </c:pt>
                <c:pt idx="26">
                  <c:v> 1976</c:v>
                </c:pt>
                <c:pt idx="27">
                  <c:v> 1977</c:v>
                </c:pt>
                <c:pt idx="28">
                  <c:v> 1978</c:v>
                </c:pt>
                <c:pt idx="29">
                  <c:v> 1979</c:v>
                </c:pt>
                <c:pt idx="30">
                  <c:v> 1980</c:v>
                </c:pt>
                <c:pt idx="31">
                  <c:v> 1981</c:v>
                </c:pt>
                <c:pt idx="32">
                  <c:v> 1982</c:v>
                </c:pt>
                <c:pt idx="33">
                  <c:v> 1983</c:v>
                </c:pt>
                <c:pt idx="34">
                  <c:v> 1984</c:v>
                </c:pt>
                <c:pt idx="35">
                  <c:v> 1985</c:v>
                </c:pt>
                <c:pt idx="36">
                  <c:v> 1986</c:v>
                </c:pt>
                <c:pt idx="37">
                  <c:v> 1987</c:v>
                </c:pt>
                <c:pt idx="38">
                  <c:v> 1988</c:v>
                </c:pt>
                <c:pt idx="39">
                  <c:v> 1989</c:v>
                </c:pt>
                <c:pt idx="40">
                  <c:v> 1990</c:v>
                </c:pt>
                <c:pt idx="41">
                  <c:v> 1991</c:v>
                </c:pt>
                <c:pt idx="42">
                  <c:v> 1992</c:v>
                </c:pt>
                <c:pt idx="43">
                  <c:v> 1993</c:v>
                </c:pt>
                <c:pt idx="44">
                  <c:v> 1994</c:v>
                </c:pt>
                <c:pt idx="45">
                  <c:v> 1995</c:v>
                </c:pt>
                <c:pt idx="46">
                  <c:v> 1996</c:v>
                </c:pt>
                <c:pt idx="47">
                  <c:v> 1997</c:v>
                </c:pt>
                <c:pt idx="48">
                  <c:v> 1998</c:v>
                </c:pt>
                <c:pt idx="49">
                  <c:v> 1999</c:v>
                </c:pt>
                <c:pt idx="50">
                  <c:v> 2000</c:v>
                </c:pt>
                <c:pt idx="51">
                  <c:v> 2001</c:v>
                </c:pt>
                <c:pt idx="52">
                  <c:v> 2002</c:v>
                </c:pt>
                <c:pt idx="53">
                  <c:v> 2003</c:v>
                </c:pt>
                <c:pt idx="54">
                  <c:v> 2004</c:v>
                </c:pt>
                <c:pt idx="55">
                  <c:v> 2005</c:v>
                </c:pt>
                <c:pt idx="56">
                  <c:v> 2006</c:v>
                </c:pt>
                <c:pt idx="57">
                  <c:v> 2007</c:v>
                </c:pt>
                <c:pt idx="58">
                  <c:v> 2008</c:v>
                </c:pt>
                <c:pt idx="59">
                  <c:v> 2009</c:v>
                </c:pt>
                <c:pt idx="60">
                  <c:v> 2010</c:v>
                </c:pt>
                <c:pt idx="61">
                  <c:v> 2011</c:v>
                </c:pt>
                <c:pt idx="62">
                  <c:v> 2012</c:v>
                </c:pt>
                <c:pt idx="63">
                  <c:v> 2013</c:v>
                </c:pt>
                <c:pt idx="64">
                  <c:v> 2014</c:v>
                </c:pt>
                <c:pt idx="65">
                  <c:v> 2015</c:v>
                </c:pt>
                <c:pt idx="66">
                  <c:v> 2016</c:v>
                </c:pt>
                <c:pt idx="67">
                  <c:v> 2017</c:v>
                </c:pt>
                <c:pt idx="68">
                  <c:v> 2018</c:v>
                </c:pt>
                <c:pt idx="69">
                  <c:v> 2019</c:v>
                </c:pt>
                <c:pt idx="70">
                  <c:v> 2020</c:v>
                </c:pt>
                <c:pt idx="71">
                  <c:v> 2021</c:v>
                </c:pt>
                <c:pt idx="72">
                  <c:v> 2022</c:v>
                </c:pt>
                <c:pt idx="73">
                  <c:v> 2023</c:v>
                </c:pt>
                <c:pt idx="74">
                  <c:v> 2024</c:v>
                </c:pt>
                <c:pt idx="75">
                  <c:v> 2025</c:v>
                </c:pt>
                <c:pt idx="76">
                  <c:v> 2026</c:v>
                </c:pt>
                <c:pt idx="77">
                  <c:v> 2027</c:v>
                </c:pt>
                <c:pt idx="78">
                  <c:v> 2028</c:v>
                </c:pt>
                <c:pt idx="79">
                  <c:v> 2029</c:v>
                </c:pt>
                <c:pt idx="80">
                  <c:v> 2030</c:v>
                </c:pt>
                <c:pt idx="81">
                  <c:v> 2031</c:v>
                </c:pt>
                <c:pt idx="82">
                  <c:v> 2032</c:v>
                </c:pt>
                <c:pt idx="83">
                  <c:v> 2033</c:v>
                </c:pt>
                <c:pt idx="84">
                  <c:v> 2034</c:v>
                </c:pt>
                <c:pt idx="85">
                  <c:v> 2035</c:v>
                </c:pt>
                <c:pt idx="86">
                  <c:v> 2036</c:v>
                </c:pt>
                <c:pt idx="87">
                  <c:v> 2037</c:v>
                </c:pt>
                <c:pt idx="88">
                  <c:v> 2038</c:v>
                </c:pt>
                <c:pt idx="89">
                  <c:v> 2039</c:v>
                </c:pt>
                <c:pt idx="90">
                  <c:v> 2040</c:v>
                </c:pt>
                <c:pt idx="91">
                  <c:v> 2041</c:v>
                </c:pt>
                <c:pt idx="92">
                  <c:v> 2042</c:v>
                </c:pt>
                <c:pt idx="93">
                  <c:v> 2043</c:v>
                </c:pt>
                <c:pt idx="94">
                  <c:v> 2044</c:v>
                </c:pt>
                <c:pt idx="95">
                  <c:v> 2045</c:v>
                </c:pt>
                <c:pt idx="96">
                  <c:v> 2046</c:v>
                </c:pt>
                <c:pt idx="97">
                  <c:v> 2047</c:v>
                </c:pt>
                <c:pt idx="98">
                  <c:v> 2048</c:v>
                </c:pt>
                <c:pt idx="99">
                  <c:v> 2049</c:v>
                </c:pt>
                <c:pt idx="100">
                  <c:v> 2050</c:v>
                </c:pt>
                <c:pt idx="101">
                  <c:v> 2051</c:v>
                </c:pt>
                <c:pt idx="102">
                  <c:v> 2052</c:v>
                </c:pt>
                <c:pt idx="103">
                  <c:v> 2053</c:v>
                </c:pt>
                <c:pt idx="104">
                  <c:v> 2054</c:v>
                </c:pt>
                <c:pt idx="105">
                  <c:v> 2055</c:v>
                </c:pt>
                <c:pt idx="106">
                  <c:v> 2056</c:v>
                </c:pt>
                <c:pt idx="107">
                  <c:v> 2057</c:v>
                </c:pt>
                <c:pt idx="108">
                  <c:v> 2058</c:v>
                </c:pt>
                <c:pt idx="109">
                  <c:v> 2059</c:v>
                </c:pt>
                <c:pt idx="110">
                  <c:v> 2060</c:v>
                </c:pt>
                <c:pt idx="111">
                  <c:v> 2061</c:v>
                </c:pt>
                <c:pt idx="112">
                  <c:v> 2062</c:v>
                </c:pt>
                <c:pt idx="113">
                  <c:v> 2063</c:v>
                </c:pt>
                <c:pt idx="114">
                  <c:v> 2064</c:v>
                </c:pt>
                <c:pt idx="115">
                  <c:v> 2065</c:v>
                </c:pt>
                <c:pt idx="116">
                  <c:v> 2066</c:v>
                </c:pt>
                <c:pt idx="117">
                  <c:v> 2067</c:v>
                </c:pt>
                <c:pt idx="118">
                  <c:v> 2068</c:v>
                </c:pt>
                <c:pt idx="119">
                  <c:v> 2069</c:v>
                </c:pt>
                <c:pt idx="120">
                  <c:v> 2070</c:v>
                </c:pt>
                <c:pt idx="121">
                  <c:v> 2071</c:v>
                </c:pt>
                <c:pt idx="122">
                  <c:v> 2072</c:v>
                </c:pt>
                <c:pt idx="123">
                  <c:v> 2073</c:v>
                </c:pt>
                <c:pt idx="124">
                  <c:v> 2074</c:v>
                </c:pt>
                <c:pt idx="125">
                  <c:v> 2075</c:v>
                </c:pt>
                <c:pt idx="126">
                  <c:v> 2076</c:v>
                </c:pt>
                <c:pt idx="127">
                  <c:v> 2077</c:v>
                </c:pt>
                <c:pt idx="128">
                  <c:v> 2078</c:v>
                </c:pt>
                <c:pt idx="129">
                  <c:v> 2079</c:v>
                </c:pt>
                <c:pt idx="130">
                  <c:v> 2080</c:v>
                </c:pt>
                <c:pt idx="131">
                  <c:v> 2081</c:v>
                </c:pt>
                <c:pt idx="132">
                  <c:v> 2082</c:v>
                </c:pt>
                <c:pt idx="133">
                  <c:v> 2083</c:v>
                </c:pt>
                <c:pt idx="134">
                  <c:v> 2084</c:v>
                </c:pt>
                <c:pt idx="135">
                  <c:v> 2085</c:v>
                </c:pt>
                <c:pt idx="136">
                  <c:v> 2086</c:v>
                </c:pt>
                <c:pt idx="137">
                  <c:v> 2087</c:v>
                </c:pt>
                <c:pt idx="138">
                  <c:v> 2088</c:v>
                </c:pt>
                <c:pt idx="139">
                  <c:v> 2089</c:v>
                </c:pt>
                <c:pt idx="140">
                  <c:v> 2090</c:v>
                </c:pt>
                <c:pt idx="141">
                  <c:v> 2091</c:v>
                </c:pt>
                <c:pt idx="142">
                  <c:v> 2092</c:v>
                </c:pt>
                <c:pt idx="143">
                  <c:v> 2093</c:v>
                </c:pt>
                <c:pt idx="144">
                  <c:v> 2094</c:v>
                </c:pt>
                <c:pt idx="145">
                  <c:v> 2095</c:v>
                </c:pt>
                <c:pt idx="146">
                  <c:v> 2096</c:v>
                </c:pt>
                <c:pt idx="147">
                  <c:v> 2097</c:v>
                </c:pt>
                <c:pt idx="148">
                  <c:v> 2098</c:v>
                </c:pt>
                <c:pt idx="149">
                  <c:v> 2099</c:v>
                </c:pt>
                <c:pt idx="150">
                  <c:v> 2100</c:v>
                </c:pt>
              </c:strCache>
            </c:strRef>
          </c:cat>
          <c:val>
            <c:numRef>
              <c:f>'Enter Data 1'!$P$1953:$P$2103</c:f>
              <c:numCache>
                <c:formatCode>General</c:formatCode>
                <c:ptCount val="151"/>
              </c:numCache>
            </c:numRef>
          </c:val>
          <c:smooth val="0"/>
          <c:extLst>
            <c:ext xmlns:c16="http://schemas.microsoft.com/office/drawing/2014/chart" uri="{C3380CC4-5D6E-409C-BE32-E72D297353CC}">
              <c16:uniqueId val="{00000008-4E7D-AA45-A07A-617AEF3F3C72}"/>
            </c:ext>
          </c:extLst>
        </c:ser>
        <c:ser>
          <c:idx val="8"/>
          <c:order val="8"/>
          <c:spPr>
            <a:ln w="12700" cap="rnd">
              <a:noFill/>
              <a:round/>
            </a:ln>
            <a:effectLst/>
          </c:spPr>
          <c:marker>
            <c:symbol val="circle"/>
            <c:size val="4"/>
            <c:spPr>
              <a:noFill/>
              <a:ln w="3175">
                <a:solidFill>
                  <a:schemeClr val="accent6">
                    <a:lumMod val="75000"/>
                  </a:schemeClr>
                </a:solidFill>
              </a:ln>
              <a:effectLst/>
            </c:spPr>
          </c:marker>
          <c:cat>
            <c:strRef>
              <c:f>'Enter Data 1'!$B$1953:$C$2103</c:f>
              <c:strCache>
                <c:ptCount val="151"/>
                <c:pt idx="0">
                  <c:v> 1950</c:v>
                </c:pt>
                <c:pt idx="1">
                  <c:v> 1951</c:v>
                </c:pt>
                <c:pt idx="2">
                  <c:v> 1952</c:v>
                </c:pt>
                <c:pt idx="3">
                  <c:v> 1953</c:v>
                </c:pt>
                <c:pt idx="4">
                  <c:v> 1954</c:v>
                </c:pt>
                <c:pt idx="5">
                  <c:v> 1955</c:v>
                </c:pt>
                <c:pt idx="6">
                  <c:v> 1956</c:v>
                </c:pt>
                <c:pt idx="7">
                  <c:v> 1957</c:v>
                </c:pt>
                <c:pt idx="8">
                  <c:v> 1958</c:v>
                </c:pt>
                <c:pt idx="9">
                  <c:v> 1959</c:v>
                </c:pt>
                <c:pt idx="10">
                  <c:v> 1960</c:v>
                </c:pt>
                <c:pt idx="11">
                  <c:v> 1961</c:v>
                </c:pt>
                <c:pt idx="12">
                  <c:v> 1962</c:v>
                </c:pt>
                <c:pt idx="13">
                  <c:v> 1963</c:v>
                </c:pt>
                <c:pt idx="14">
                  <c:v> 1964</c:v>
                </c:pt>
                <c:pt idx="15">
                  <c:v> 1965</c:v>
                </c:pt>
                <c:pt idx="16">
                  <c:v> 1966</c:v>
                </c:pt>
                <c:pt idx="17">
                  <c:v> 1967</c:v>
                </c:pt>
                <c:pt idx="18">
                  <c:v> 1968</c:v>
                </c:pt>
                <c:pt idx="19">
                  <c:v> 1969</c:v>
                </c:pt>
                <c:pt idx="20">
                  <c:v> 1970</c:v>
                </c:pt>
                <c:pt idx="21">
                  <c:v> 1971</c:v>
                </c:pt>
                <c:pt idx="22">
                  <c:v> 1972</c:v>
                </c:pt>
                <c:pt idx="23">
                  <c:v> 1973</c:v>
                </c:pt>
                <c:pt idx="24">
                  <c:v> 1974</c:v>
                </c:pt>
                <c:pt idx="25">
                  <c:v> 1975</c:v>
                </c:pt>
                <c:pt idx="26">
                  <c:v> 1976</c:v>
                </c:pt>
                <c:pt idx="27">
                  <c:v> 1977</c:v>
                </c:pt>
                <c:pt idx="28">
                  <c:v> 1978</c:v>
                </c:pt>
                <c:pt idx="29">
                  <c:v> 1979</c:v>
                </c:pt>
                <c:pt idx="30">
                  <c:v> 1980</c:v>
                </c:pt>
                <c:pt idx="31">
                  <c:v> 1981</c:v>
                </c:pt>
                <c:pt idx="32">
                  <c:v> 1982</c:v>
                </c:pt>
                <c:pt idx="33">
                  <c:v> 1983</c:v>
                </c:pt>
                <c:pt idx="34">
                  <c:v> 1984</c:v>
                </c:pt>
                <c:pt idx="35">
                  <c:v> 1985</c:v>
                </c:pt>
                <c:pt idx="36">
                  <c:v> 1986</c:v>
                </c:pt>
                <c:pt idx="37">
                  <c:v> 1987</c:v>
                </c:pt>
                <c:pt idx="38">
                  <c:v> 1988</c:v>
                </c:pt>
                <c:pt idx="39">
                  <c:v> 1989</c:v>
                </c:pt>
                <c:pt idx="40">
                  <c:v> 1990</c:v>
                </c:pt>
                <c:pt idx="41">
                  <c:v> 1991</c:v>
                </c:pt>
                <c:pt idx="42">
                  <c:v> 1992</c:v>
                </c:pt>
                <c:pt idx="43">
                  <c:v> 1993</c:v>
                </c:pt>
                <c:pt idx="44">
                  <c:v> 1994</c:v>
                </c:pt>
                <c:pt idx="45">
                  <c:v> 1995</c:v>
                </c:pt>
                <c:pt idx="46">
                  <c:v> 1996</c:v>
                </c:pt>
                <c:pt idx="47">
                  <c:v> 1997</c:v>
                </c:pt>
                <c:pt idx="48">
                  <c:v> 1998</c:v>
                </c:pt>
                <c:pt idx="49">
                  <c:v> 1999</c:v>
                </c:pt>
                <c:pt idx="50">
                  <c:v> 2000</c:v>
                </c:pt>
                <c:pt idx="51">
                  <c:v> 2001</c:v>
                </c:pt>
                <c:pt idx="52">
                  <c:v> 2002</c:v>
                </c:pt>
                <c:pt idx="53">
                  <c:v> 2003</c:v>
                </c:pt>
                <c:pt idx="54">
                  <c:v> 2004</c:v>
                </c:pt>
                <c:pt idx="55">
                  <c:v> 2005</c:v>
                </c:pt>
                <c:pt idx="56">
                  <c:v> 2006</c:v>
                </c:pt>
                <c:pt idx="57">
                  <c:v> 2007</c:v>
                </c:pt>
                <c:pt idx="58">
                  <c:v> 2008</c:v>
                </c:pt>
                <c:pt idx="59">
                  <c:v> 2009</c:v>
                </c:pt>
                <c:pt idx="60">
                  <c:v> 2010</c:v>
                </c:pt>
                <c:pt idx="61">
                  <c:v> 2011</c:v>
                </c:pt>
                <c:pt idx="62">
                  <c:v> 2012</c:v>
                </c:pt>
                <c:pt idx="63">
                  <c:v> 2013</c:v>
                </c:pt>
                <c:pt idx="64">
                  <c:v> 2014</c:v>
                </c:pt>
                <c:pt idx="65">
                  <c:v> 2015</c:v>
                </c:pt>
                <c:pt idx="66">
                  <c:v> 2016</c:v>
                </c:pt>
                <c:pt idx="67">
                  <c:v> 2017</c:v>
                </c:pt>
                <c:pt idx="68">
                  <c:v> 2018</c:v>
                </c:pt>
                <c:pt idx="69">
                  <c:v> 2019</c:v>
                </c:pt>
                <c:pt idx="70">
                  <c:v> 2020</c:v>
                </c:pt>
                <c:pt idx="71">
                  <c:v> 2021</c:v>
                </c:pt>
                <c:pt idx="72">
                  <c:v> 2022</c:v>
                </c:pt>
                <c:pt idx="73">
                  <c:v> 2023</c:v>
                </c:pt>
                <c:pt idx="74">
                  <c:v> 2024</c:v>
                </c:pt>
                <c:pt idx="75">
                  <c:v> 2025</c:v>
                </c:pt>
                <c:pt idx="76">
                  <c:v> 2026</c:v>
                </c:pt>
                <c:pt idx="77">
                  <c:v> 2027</c:v>
                </c:pt>
                <c:pt idx="78">
                  <c:v> 2028</c:v>
                </c:pt>
                <c:pt idx="79">
                  <c:v> 2029</c:v>
                </c:pt>
                <c:pt idx="80">
                  <c:v> 2030</c:v>
                </c:pt>
                <c:pt idx="81">
                  <c:v> 2031</c:v>
                </c:pt>
                <c:pt idx="82">
                  <c:v> 2032</c:v>
                </c:pt>
                <c:pt idx="83">
                  <c:v> 2033</c:v>
                </c:pt>
                <c:pt idx="84">
                  <c:v> 2034</c:v>
                </c:pt>
                <c:pt idx="85">
                  <c:v> 2035</c:v>
                </c:pt>
                <c:pt idx="86">
                  <c:v> 2036</c:v>
                </c:pt>
                <c:pt idx="87">
                  <c:v> 2037</c:v>
                </c:pt>
                <c:pt idx="88">
                  <c:v> 2038</c:v>
                </c:pt>
                <c:pt idx="89">
                  <c:v> 2039</c:v>
                </c:pt>
                <c:pt idx="90">
                  <c:v> 2040</c:v>
                </c:pt>
                <c:pt idx="91">
                  <c:v> 2041</c:v>
                </c:pt>
                <c:pt idx="92">
                  <c:v> 2042</c:v>
                </c:pt>
                <c:pt idx="93">
                  <c:v> 2043</c:v>
                </c:pt>
                <c:pt idx="94">
                  <c:v> 2044</c:v>
                </c:pt>
                <c:pt idx="95">
                  <c:v> 2045</c:v>
                </c:pt>
                <c:pt idx="96">
                  <c:v> 2046</c:v>
                </c:pt>
                <c:pt idx="97">
                  <c:v> 2047</c:v>
                </c:pt>
                <c:pt idx="98">
                  <c:v> 2048</c:v>
                </c:pt>
                <c:pt idx="99">
                  <c:v> 2049</c:v>
                </c:pt>
                <c:pt idx="100">
                  <c:v> 2050</c:v>
                </c:pt>
                <c:pt idx="101">
                  <c:v> 2051</c:v>
                </c:pt>
                <c:pt idx="102">
                  <c:v> 2052</c:v>
                </c:pt>
                <c:pt idx="103">
                  <c:v> 2053</c:v>
                </c:pt>
                <c:pt idx="104">
                  <c:v> 2054</c:v>
                </c:pt>
                <c:pt idx="105">
                  <c:v> 2055</c:v>
                </c:pt>
                <c:pt idx="106">
                  <c:v> 2056</c:v>
                </c:pt>
                <c:pt idx="107">
                  <c:v> 2057</c:v>
                </c:pt>
                <c:pt idx="108">
                  <c:v> 2058</c:v>
                </c:pt>
                <c:pt idx="109">
                  <c:v> 2059</c:v>
                </c:pt>
                <c:pt idx="110">
                  <c:v> 2060</c:v>
                </c:pt>
                <c:pt idx="111">
                  <c:v> 2061</c:v>
                </c:pt>
                <c:pt idx="112">
                  <c:v> 2062</c:v>
                </c:pt>
                <c:pt idx="113">
                  <c:v> 2063</c:v>
                </c:pt>
                <c:pt idx="114">
                  <c:v> 2064</c:v>
                </c:pt>
                <c:pt idx="115">
                  <c:v> 2065</c:v>
                </c:pt>
                <c:pt idx="116">
                  <c:v> 2066</c:v>
                </c:pt>
                <c:pt idx="117">
                  <c:v> 2067</c:v>
                </c:pt>
                <c:pt idx="118">
                  <c:v> 2068</c:v>
                </c:pt>
                <c:pt idx="119">
                  <c:v> 2069</c:v>
                </c:pt>
                <c:pt idx="120">
                  <c:v> 2070</c:v>
                </c:pt>
                <c:pt idx="121">
                  <c:v> 2071</c:v>
                </c:pt>
                <c:pt idx="122">
                  <c:v> 2072</c:v>
                </c:pt>
                <c:pt idx="123">
                  <c:v> 2073</c:v>
                </c:pt>
                <c:pt idx="124">
                  <c:v> 2074</c:v>
                </c:pt>
                <c:pt idx="125">
                  <c:v> 2075</c:v>
                </c:pt>
                <c:pt idx="126">
                  <c:v> 2076</c:v>
                </c:pt>
                <c:pt idx="127">
                  <c:v> 2077</c:v>
                </c:pt>
                <c:pt idx="128">
                  <c:v> 2078</c:v>
                </c:pt>
                <c:pt idx="129">
                  <c:v> 2079</c:v>
                </c:pt>
                <c:pt idx="130">
                  <c:v> 2080</c:v>
                </c:pt>
                <c:pt idx="131">
                  <c:v> 2081</c:v>
                </c:pt>
                <c:pt idx="132">
                  <c:v> 2082</c:v>
                </c:pt>
                <c:pt idx="133">
                  <c:v> 2083</c:v>
                </c:pt>
                <c:pt idx="134">
                  <c:v> 2084</c:v>
                </c:pt>
                <c:pt idx="135">
                  <c:v> 2085</c:v>
                </c:pt>
                <c:pt idx="136">
                  <c:v> 2086</c:v>
                </c:pt>
                <c:pt idx="137">
                  <c:v> 2087</c:v>
                </c:pt>
                <c:pt idx="138">
                  <c:v> 2088</c:v>
                </c:pt>
                <c:pt idx="139">
                  <c:v> 2089</c:v>
                </c:pt>
                <c:pt idx="140">
                  <c:v> 2090</c:v>
                </c:pt>
                <c:pt idx="141">
                  <c:v> 2091</c:v>
                </c:pt>
                <c:pt idx="142">
                  <c:v> 2092</c:v>
                </c:pt>
                <c:pt idx="143">
                  <c:v> 2093</c:v>
                </c:pt>
                <c:pt idx="144">
                  <c:v> 2094</c:v>
                </c:pt>
                <c:pt idx="145">
                  <c:v> 2095</c:v>
                </c:pt>
                <c:pt idx="146">
                  <c:v> 2096</c:v>
                </c:pt>
                <c:pt idx="147">
                  <c:v> 2097</c:v>
                </c:pt>
                <c:pt idx="148">
                  <c:v> 2098</c:v>
                </c:pt>
                <c:pt idx="149">
                  <c:v> 2099</c:v>
                </c:pt>
                <c:pt idx="150">
                  <c:v> 2100</c:v>
                </c:pt>
              </c:strCache>
            </c:strRef>
          </c:cat>
          <c:val>
            <c:numRef>
              <c:f>'Enter Data 1'!$Q$1953:$Q$2103</c:f>
              <c:numCache>
                <c:formatCode>General</c:formatCode>
                <c:ptCount val="151"/>
              </c:numCache>
            </c:numRef>
          </c:val>
          <c:smooth val="0"/>
          <c:extLst>
            <c:ext xmlns:c16="http://schemas.microsoft.com/office/drawing/2014/chart" uri="{C3380CC4-5D6E-409C-BE32-E72D297353CC}">
              <c16:uniqueId val="{00000009-4E7D-AA45-A07A-617AEF3F3C72}"/>
            </c:ext>
          </c:extLst>
        </c:ser>
        <c:ser>
          <c:idx val="9"/>
          <c:order val="9"/>
          <c:spPr>
            <a:ln w="28575" cap="rnd">
              <a:noFill/>
              <a:round/>
            </a:ln>
            <a:effectLst/>
          </c:spPr>
          <c:marker>
            <c:symbol val="circle"/>
            <c:size val="4"/>
            <c:spPr>
              <a:solidFill>
                <a:schemeClr val="accent6">
                  <a:lumMod val="75000"/>
                </a:schemeClr>
              </a:solidFill>
              <a:ln w="3175">
                <a:noFill/>
              </a:ln>
              <a:effectLst/>
            </c:spPr>
          </c:marker>
          <c:cat>
            <c:strRef>
              <c:f>'Enter Data 1'!$B$1953:$C$2103</c:f>
              <c:strCache>
                <c:ptCount val="151"/>
                <c:pt idx="0">
                  <c:v> 1950</c:v>
                </c:pt>
                <c:pt idx="1">
                  <c:v> 1951</c:v>
                </c:pt>
                <c:pt idx="2">
                  <c:v> 1952</c:v>
                </c:pt>
                <c:pt idx="3">
                  <c:v> 1953</c:v>
                </c:pt>
                <c:pt idx="4">
                  <c:v> 1954</c:v>
                </c:pt>
                <c:pt idx="5">
                  <c:v> 1955</c:v>
                </c:pt>
                <c:pt idx="6">
                  <c:v> 1956</c:v>
                </c:pt>
                <c:pt idx="7">
                  <c:v> 1957</c:v>
                </c:pt>
                <c:pt idx="8">
                  <c:v> 1958</c:v>
                </c:pt>
                <c:pt idx="9">
                  <c:v> 1959</c:v>
                </c:pt>
                <c:pt idx="10">
                  <c:v> 1960</c:v>
                </c:pt>
                <c:pt idx="11">
                  <c:v> 1961</c:v>
                </c:pt>
                <c:pt idx="12">
                  <c:v> 1962</c:v>
                </c:pt>
                <c:pt idx="13">
                  <c:v> 1963</c:v>
                </c:pt>
                <c:pt idx="14">
                  <c:v> 1964</c:v>
                </c:pt>
                <c:pt idx="15">
                  <c:v> 1965</c:v>
                </c:pt>
                <c:pt idx="16">
                  <c:v> 1966</c:v>
                </c:pt>
                <c:pt idx="17">
                  <c:v> 1967</c:v>
                </c:pt>
                <c:pt idx="18">
                  <c:v> 1968</c:v>
                </c:pt>
                <c:pt idx="19">
                  <c:v> 1969</c:v>
                </c:pt>
                <c:pt idx="20">
                  <c:v> 1970</c:v>
                </c:pt>
                <c:pt idx="21">
                  <c:v> 1971</c:v>
                </c:pt>
                <c:pt idx="22">
                  <c:v> 1972</c:v>
                </c:pt>
                <c:pt idx="23">
                  <c:v> 1973</c:v>
                </c:pt>
                <c:pt idx="24">
                  <c:v> 1974</c:v>
                </c:pt>
                <c:pt idx="25">
                  <c:v> 1975</c:v>
                </c:pt>
                <c:pt idx="26">
                  <c:v> 1976</c:v>
                </c:pt>
                <c:pt idx="27">
                  <c:v> 1977</c:v>
                </c:pt>
                <c:pt idx="28">
                  <c:v> 1978</c:v>
                </c:pt>
                <c:pt idx="29">
                  <c:v> 1979</c:v>
                </c:pt>
                <c:pt idx="30">
                  <c:v> 1980</c:v>
                </c:pt>
                <c:pt idx="31">
                  <c:v> 1981</c:v>
                </c:pt>
                <c:pt idx="32">
                  <c:v> 1982</c:v>
                </c:pt>
                <c:pt idx="33">
                  <c:v> 1983</c:v>
                </c:pt>
                <c:pt idx="34">
                  <c:v> 1984</c:v>
                </c:pt>
                <c:pt idx="35">
                  <c:v> 1985</c:v>
                </c:pt>
                <c:pt idx="36">
                  <c:v> 1986</c:v>
                </c:pt>
                <c:pt idx="37">
                  <c:v> 1987</c:v>
                </c:pt>
                <c:pt idx="38">
                  <c:v> 1988</c:v>
                </c:pt>
                <c:pt idx="39">
                  <c:v> 1989</c:v>
                </c:pt>
                <c:pt idx="40">
                  <c:v> 1990</c:v>
                </c:pt>
                <c:pt idx="41">
                  <c:v> 1991</c:v>
                </c:pt>
                <c:pt idx="42">
                  <c:v> 1992</c:v>
                </c:pt>
                <c:pt idx="43">
                  <c:v> 1993</c:v>
                </c:pt>
                <c:pt idx="44">
                  <c:v> 1994</c:v>
                </c:pt>
                <c:pt idx="45">
                  <c:v> 1995</c:v>
                </c:pt>
                <c:pt idx="46">
                  <c:v> 1996</c:v>
                </c:pt>
                <c:pt idx="47">
                  <c:v> 1997</c:v>
                </c:pt>
                <c:pt idx="48">
                  <c:v> 1998</c:v>
                </c:pt>
                <c:pt idx="49">
                  <c:v> 1999</c:v>
                </c:pt>
                <c:pt idx="50">
                  <c:v> 2000</c:v>
                </c:pt>
                <c:pt idx="51">
                  <c:v> 2001</c:v>
                </c:pt>
                <c:pt idx="52">
                  <c:v> 2002</c:v>
                </c:pt>
                <c:pt idx="53">
                  <c:v> 2003</c:v>
                </c:pt>
                <c:pt idx="54">
                  <c:v> 2004</c:v>
                </c:pt>
                <c:pt idx="55">
                  <c:v> 2005</c:v>
                </c:pt>
                <c:pt idx="56">
                  <c:v> 2006</c:v>
                </c:pt>
                <c:pt idx="57">
                  <c:v> 2007</c:v>
                </c:pt>
                <c:pt idx="58">
                  <c:v> 2008</c:v>
                </c:pt>
                <c:pt idx="59">
                  <c:v> 2009</c:v>
                </c:pt>
                <c:pt idx="60">
                  <c:v> 2010</c:v>
                </c:pt>
                <c:pt idx="61">
                  <c:v> 2011</c:v>
                </c:pt>
                <c:pt idx="62">
                  <c:v> 2012</c:v>
                </c:pt>
                <c:pt idx="63">
                  <c:v> 2013</c:v>
                </c:pt>
                <c:pt idx="64">
                  <c:v> 2014</c:v>
                </c:pt>
                <c:pt idx="65">
                  <c:v> 2015</c:v>
                </c:pt>
                <c:pt idx="66">
                  <c:v> 2016</c:v>
                </c:pt>
                <c:pt idx="67">
                  <c:v> 2017</c:v>
                </c:pt>
                <c:pt idx="68">
                  <c:v> 2018</c:v>
                </c:pt>
                <c:pt idx="69">
                  <c:v> 2019</c:v>
                </c:pt>
                <c:pt idx="70">
                  <c:v> 2020</c:v>
                </c:pt>
                <c:pt idx="71">
                  <c:v> 2021</c:v>
                </c:pt>
                <c:pt idx="72">
                  <c:v> 2022</c:v>
                </c:pt>
                <c:pt idx="73">
                  <c:v> 2023</c:v>
                </c:pt>
                <c:pt idx="74">
                  <c:v> 2024</c:v>
                </c:pt>
                <c:pt idx="75">
                  <c:v> 2025</c:v>
                </c:pt>
                <c:pt idx="76">
                  <c:v> 2026</c:v>
                </c:pt>
                <c:pt idx="77">
                  <c:v> 2027</c:v>
                </c:pt>
                <c:pt idx="78">
                  <c:v> 2028</c:v>
                </c:pt>
                <c:pt idx="79">
                  <c:v> 2029</c:v>
                </c:pt>
                <c:pt idx="80">
                  <c:v> 2030</c:v>
                </c:pt>
                <c:pt idx="81">
                  <c:v> 2031</c:v>
                </c:pt>
                <c:pt idx="82">
                  <c:v> 2032</c:v>
                </c:pt>
                <c:pt idx="83">
                  <c:v> 2033</c:v>
                </c:pt>
                <c:pt idx="84">
                  <c:v> 2034</c:v>
                </c:pt>
                <c:pt idx="85">
                  <c:v> 2035</c:v>
                </c:pt>
                <c:pt idx="86">
                  <c:v> 2036</c:v>
                </c:pt>
                <c:pt idx="87">
                  <c:v> 2037</c:v>
                </c:pt>
                <c:pt idx="88">
                  <c:v> 2038</c:v>
                </c:pt>
                <c:pt idx="89">
                  <c:v> 2039</c:v>
                </c:pt>
                <c:pt idx="90">
                  <c:v> 2040</c:v>
                </c:pt>
                <c:pt idx="91">
                  <c:v> 2041</c:v>
                </c:pt>
                <c:pt idx="92">
                  <c:v> 2042</c:v>
                </c:pt>
                <c:pt idx="93">
                  <c:v> 2043</c:v>
                </c:pt>
                <c:pt idx="94">
                  <c:v> 2044</c:v>
                </c:pt>
                <c:pt idx="95">
                  <c:v> 2045</c:v>
                </c:pt>
                <c:pt idx="96">
                  <c:v> 2046</c:v>
                </c:pt>
                <c:pt idx="97">
                  <c:v> 2047</c:v>
                </c:pt>
                <c:pt idx="98">
                  <c:v> 2048</c:v>
                </c:pt>
                <c:pt idx="99">
                  <c:v> 2049</c:v>
                </c:pt>
                <c:pt idx="100">
                  <c:v> 2050</c:v>
                </c:pt>
                <c:pt idx="101">
                  <c:v> 2051</c:v>
                </c:pt>
                <c:pt idx="102">
                  <c:v> 2052</c:v>
                </c:pt>
                <c:pt idx="103">
                  <c:v> 2053</c:v>
                </c:pt>
                <c:pt idx="104">
                  <c:v> 2054</c:v>
                </c:pt>
                <c:pt idx="105">
                  <c:v> 2055</c:v>
                </c:pt>
                <c:pt idx="106">
                  <c:v> 2056</c:v>
                </c:pt>
                <c:pt idx="107">
                  <c:v> 2057</c:v>
                </c:pt>
                <c:pt idx="108">
                  <c:v> 2058</c:v>
                </c:pt>
                <c:pt idx="109">
                  <c:v> 2059</c:v>
                </c:pt>
                <c:pt idx="110">
                  <c:v> 2060</c:v>
                </c:pt>
                <c:pt idx="111">
                  <c:v> 2061</c:v>
                </c:pt>
                <c:pt idx="112">
                  <c:v> 2062</c:v>
                </c:pt>
                <c:pt idx="113">
                  <c:v> 2063</c:v>
                </c:pt>
                <c:pt idx="114">
                  <c:v> 2064</c:v>
                </c:pt>
                <c:pt idx="115">
                  <c:v> 2065</c:v>
                </c:pt>
                <c:pt idx="116">
                  <c:v> 2066</c:v>
                </c:pt>
                <c:pt idx="117">
                  <c:v> 2067</c:v>
                </c:pt>
                <c:pt idx="118">
                  <c:v> 2068</c:v>
                </c:pt>
                <c:pt idx="119">
                  <c:v> 2069</c:v>
                </c:pt>
                <c:pt idx="120">
                  <c:v> 2070</c:v>
                </c:pt>
                <c:pt idx="121">
                  <c:v> 2071</c:v>
                </c:pt>
                <c:pt idx="122">
                  <c:v> 2072</c:v>
                </c:pt>
                <c:pt idx="123">
                  <c:v> 2073</c:v>
                </c:pt>
                <c:pt idx="124">
                  <c:v> 2074</c:v>
                </c:pt>
                <c:pt idx="125">
                  <c:v> 2075</c:v>
                </c:pt>
                <c:pt idx="126">
                  <c:v> 2076</c:v>
                </c:pt>
                <c:pt idx="127">
                  <c:v> 2077</c:v>
                </c:pt>
                <c:pt idx="128">
                  <c:v> 2078</c:v>
                </c:pt>
                <c:pt idx="129">
                  <c:v> 2079</c:v>
                </c:pt>
                <c:pt idx="130">
                  <c:v> 2080</c:v>
                </c:pt>
                <c:pt idx="131">
                  <c:v> 2081</c:v>
                </c:pt>
                <c:pt idx="132">
                  <c:v> 2082</c:v>
                </c:pt>
                <c:pt idx="133">
                  <c:v> 2083</c:v>
                </c:pt>
                <c:pt idx="134">
                  <c:v> 2084</c:v>
                </c:pt>
                <c:pt idx="135">
                  <c:v> 2085</c:v>
                </c:pt>
                <c:pt idx="136">
                  <c:v> 2086</c:v>
                </c:pt>
                <c:pt idx="137">
                  <c:v> 2087</c:v>
                </c:pt>
                <c:pt idx="138">
                  <c:v> 2088</c:v>
                </c:pt>
                <c:pt idx="139">
                  <c:v> 2089</c:v>
                </c:pt>
                <c:pt idx="140">
                  <c:v> 2090</c:v>
                </c:pt>
                <c:pt idx="141">
                  <c:v> 2091</c:v>
                </c:pt>
                <c:pt idx="142">
                  <c:v> 2092</c:v>
                </c:pt>
                <c:pt idx="143">
                  <c:v> 2093</c:v>
                </c:pt>
                <c:pt idx="144">
                  <c:v> 2094</c:v>
                </c:pt>
                <c:pt idx="145">
                  <c:v> 2095</c:v>
                </c:pt>
                <c:pt idx="146">
                  <c:v> 2096</c:v>
                </c:pt>
                <c:pt idx="147">
                  <c:v> 2097</c:v>
                </c:pt>
                <c:pt idx="148">
                  <c:v> 2098</c:v>
                </c:pt>
                <c:pt idx="149">
                  <c:v> 2099</c:v>
                </c:pt>
                <c:pt idx="150">
                  <c:v> 2100</c:v>
                </c:pt>
              </c:strCache>
            </c:strRef>
          </c:cat>
          <c:val>
            <c:numRef>
              <c:f>'Enter Data 1'!$R$1953:$R$2103</c:f>
              <c:numCache>
                <c:formatCode>General</c:formatCode>
                <c:ptCount val="151"/>
              </c:numCache>
            </c:numRef>
          </c:val>
          <c:smooth val="0"/>
          <c:extLst>
            <c:ext xmlns:c16="http://schemas.microsoft.com/office/drawing/2014/chart" uri="{C3380CC4-5D6E-409C-BE32-E72D297353CC}">
              <c16:uniqueId val="{0000000A-4E7D-AA45-A07A-617AEF3F3C72}"/>
            </c:ext>
          </c:extLst>
        </c:ser>
        <c:ser>
          <c:idx val="10"/>
          <c:order val="10"/>
          <c:spPr>
            <a:ln w="28575" cap="rnd">
              <a:noFill/>
              <a:round/>
            </a:ln>
            <a:effectLst/>
          </c:spPr>
          <c:marker>
            <c:symbol val="circle"/>
            <c:size val="4"/>
            <c:spPr>
              <a:noFill/>
              <a:ln w="3175">
                <a:solidFill>
                  <a:schemeClr val="accent6">
                    <a:lumMod val="75000"/>
                  </a:schemeClr>
                </a:solidFill>
              </a:ln>
              <a:effectLst/>
            </c:spPr>
          </c:marker>
          <c:cat>
            <c:strRef>
              <c:f>'Enter Data 1'!$B$1953:$C$2103</c:f>
              <c:strCache>
                <c:ptCount val="151"/>
                <c:pt idx="0">
                  <c:v> 1950</c:v>
                </c:pt>
                <c:pt idx="1">
                  <c:v> 1951</c:v>
                </c:pt>
                <c:pt idx="2">
                  <c:v> 1952</c:v>
                </c:pt>
                <c:pt idx="3">
                  <c:v> 1953</c:v>
                </c:pt>
                <c:pt idx="4">
                  <c:v> 1954</c:v>
                </c:pt>
                <c:pt idx="5">
                  <c:v> 1955</c:v>
                </c:pt>
                <c:pt idx="6">
                  <c:v> 1956</c:v>
                </c:pt>
                <c:pt idx="7">
                  <c:v> 1957</c:v>
                </c:pt>
                <c:pt idx="8">
                  <c:v> 1958</c:v>
                </c:pt>
                <c:pt idx="9">
                  <c:v> 1959</c:v>
                </c:pt>
                <c:pt idx="10">
                  <c:v> 1960</c:v>
                </c:pt>
                <c:pt idx="11">
                  <c:v> 1961</c:v>
                </c:pt>
                <c:pt idx="12">
                  <c:v> 1962</c:v>
                </c:pt>
                <c:pt idx="13">
                  <c:v> 1963</c:v>
                </c:pt>
                <c:pt idx="14">
                  <c:v> 1964</c:v>
                </c:pt>
                <c:pt idx="15">
                  <c:v> 1965</c:v>
                </c:pt>
                <c:pt idx="16">
                  <c:v> 1966</c:v>
                </c:pt>
                <c:pt idx="17">
                  <c:v> 1967</c:v>
                </c:pt>
                <c:pt idx="18">
                  <c:v> 1968</c:v>
                </c:pt>
                <c:pt idx="19">
                  <c:v> 1969</c:v>
                </c:pt>
                <c:pt idx="20">
                  <c:v> 1970</c:v>
                </c:pt>
                <c:pt idx="21">
                  <c:v> 1971</c:v>
                </c:pt>
                <c:pt idx="22">
                  <c:v> 1972</c:v>
                </c:pt>
                <c:pt idx="23">
                  <c:v> 1973</c:v>
                </c:pt>
                <c:pt idx="24">
                  <c:v> 1974</c:v>
                </c:pt>
                <c:pt idx="25">
                  <c:v> 1975</c:v>
                </c:pt>
                <c:pt idx="26">
                  <c:v> 1976</c:v>
                </c:pt>
                <c:pt idx="27">
                  <c:v> 1977</c:v>
                </c:pt>
                <c:pt idx="28">
                  <c:v> 1978</c:v>
                </c:pt>
                <c:pt idx="29">
                  <c:v> 1979</c:v>
                </c:pt>
                <c:pt idx="30">
                  <c:v> 1980</c:v>
                </c:pt>
                <c:pt idx="31">
                  <c:v> 1981</c:v>
                </c:pt>
                <c:pt idx="32">
                  <c:v> 1982</c:v>
                </c:pt>
                <c:pt idx="33">
                  <c:v> 1983</c:v>
                </c:pt>
                <c:pt idx="34">
                  <c:v> 1984</c:v>
                </c:pt>
                <c:pt idx="35">
                  <c:v> 1985</c:v>
                </c:pt>
                <c:pt idx="36">
                  <c:v> 1986</c:v>
                </c:pt>
                <c:pt idx="37">
                  <c:v> 1987</c:v>
                </c:pt>
                <c:pt idx="38">
                  <c:v> 1988</c:v>
                </c:pt>
                <c:pt idx="39">
                  <c:v> 1989</c:v>
                </c:pt>
                <c:pt idx="40">
                  <c:v> 1990</c:v>
                </c:pt>
                <c:pt idx="41">
                  <c:v> 1991</c:v>
                </c:pt>
                <c:pt idx="42">
                  <c:v> 1992</c:v>
                </c:pt>
                <c:pt idx="43">
                  <c:v> 1993</c:v>
                </c:pt>
                <c:pt idx="44">
                  <c:v> 1994</c:v>
                </c:pt>
                <c:pt idx="45">
                  <c:v> 1995</c:v>
                </c:pt>
                <c:pt idx="46">
                  <c:v> 1996</c:v>
                </c:pt>
                <c:pt idx="47">
                  <c:v> 1997</c:v>
                </c:pt>
                <c:pt idx="48">
                  <c:v> 1998</c:v>
                </c:pt>
                <c:pt idx="49">
                  <c:v> 1999</c:v>
                </c:pt>
                <c:pt idx="50">
                  <c:v> 2000</c:v>
                </c:pt>
                <c:pt idx="51">
                  <c:v> 2001</c:v>
                </c:pt>
                <c:pt idx="52">
                  <c:v> 2002</c:v>
                </c:pt>
                <c:pt idx="53">
                  <c:v> 2003</c:v>
                </c:pt>
                <c:pt idx="54">
                  <c:v> 2004</c:v>
                </c:pt>
                <c:pt idx="55">
                  <c:v> 2005</c:v>
                </c:pt>
                <c:pt idx="56">
                  <c:v> 2006</c:v>
                </c:pt>
                <c:pt idx="57">
                  <c:v> 2007</c:v>
                </c:pt>
                <c:pt idx="58">
                  <c:v> 2008</c:v>
                </c:pt>
                <c:pt idx="59">
                  <c:v> 2009</c:v>
                </c:pt>
                <c:pt idx="60">
                  <c:v> 2010</c:v>
                </c:pt>
                <c:pt idx="61">
                  <c:v> 2011</c:v>
                </c:pt>
                <c:pt idx="62">
                  <c:v> 2012</c:v>
                </c:pt>
                <c:pt idx="63">
                  <c:v> 2013</c:v>
                </c:pt>
                <c:pt idx="64">
                  <c:v> 2014</c:v>
                </c:pt>
                <c:pt idx="65">
                  <c:v> 2015</c:v>
                </c:pt>
                <c:pt idx="66">
                  <c:v> 2016</c:v>
                </c:pt>
                <c:pt idx="67">
                  <c:v> 2017</c:v>
                </c:pt>
                <c:pt idx="68">
                  <c:v> 2018</c:v>
                </c:pt>
                <c:pt idx="69">
                  <c:v> 2019</c:v>
                </c:pt>
                <c:pt idx="70">
                  <c:v> 2020</c:v>
                </c:pt>
                <c:pt idx="71">
                  <c:v> 2021</c:v>
                </c:pt>
                <c:pt idx="72">
                  <c:v> 2022</c:v>
                </c:pt>
                <c:pt idx="73">
                  <c:v> 2023</c:v>
                </c:pt>
                <c:pt idx="74">
                  <c:v> 2024</c:v>
                </c:pt>
                <c:pt idx="75">
                  <c:v> 2025</c:v>
                </c:pt>
                <c:pt idx="76">
                  <c:v> 2026</c:v>
                </c:pt>
                <c:pt idx="77">
                  <c:v> 2027</c:v>
                </c:pt>
                <c:pt idx="78">
                  <c:v> 2028</c:v>
                </c:pt>
                <c:pt idx="79">
                  <c:v> 2029</c:v>
                </c:pt>
                <c:pt idx="80">
                  <c:v> 2030</c:v>
                </c:pt>
                <c:pt idx="81">
                  <c:v> 2031</c:v>
                </c:pt>
                <c:pt idx="82">
                  <c:v> 2032</c:v>
                </c:pt>
                <c:pt idx="83">
                  <c:v> 2033</c:v>
                </c:pt>
                <c:pt idx="84">
                  <c:v> 2034</c:v>
                </c:pt>
                <c:pt idx="85">
                  <c:v> 2035</c:v>
                </c:pt>
                <c:pt idx="86">
                  <c:v> 2036</c:v>
                </c:pt>
                <c:pt idx="87">
                  <c:v> 2037</c:v>
                </c:pt>
                <c:pt idx="88">
                  <c:v> 2038</c:v>
                </c:pt>
                <c:pt idx="89">
                  <c:v> 2039</c:v>
                </c:pt>
                <c:pt idx="90">
                  <c:v> 2040</c:v>
                </c:pt>
                <c:pt idx="91">
                  <c:v> 2041</c:v>
                </c:pt>
                <c:pt idx="92">
                  <c:v> 2042</c:v>
                </c:pt>
                <c:pt idx="93">
                  <c:v> 2043</c:v>
                </c:pt>
                <c:pt idx="94">
                  <c:v> 2044</c:v>
                </c:pt>
                <c:pt idx="95">
                  <c:v> 2045</c:v>
                </c:pt>
                <c:pt idx="96">
                  <c:v> 2046</c:v>
                </c:pt>
                <c:pt idx="97">
                  <c:v> 2047</c:v>
                </c:pt>
                <c:pt idx="98">
                  <c:v> 2048</c:v>
                </c:pt>
                <c:pt idx="99">
                  <c:v> 2049</c:v>
                </c:pt>
                <c:pt idx="100">
                  <c:v> 2050</c:v>
                </c:pt>
                <c:pt idx="101">
                  <c:v> 2051</c:v>
                </c:pt>
                <c:pt idx="102">
                  <c:v> 2052</c:v>
                </c:pt>
                <c:pt idx="103">
                  <c:v> 2053</c:v>
                </c:pt>
                <c:pt idx="104">
                  <c:v> 2054</c:v>
                </c:pt>
                <c:pt idx="105">
                  <c:v> 2055</c:v>
                </c:pt>
                <c:pt idx="106">
                  <c:v> 2056</c:v>
                </c:pt>
                <c:pt idx="107">
                  <c:v> 2057</c:v>
                </c:pt>
                <c:pt idx="108">
                  <c:v> 2058</c:v>
                </c:pt>
                <c:pt idx="109">
                  <c:v> 2059</c:v>
                </c:pt>
                <c:pt idx="110">
                  <c:v> 2060</c:v>
                </c:pt>
                <c:pt idx="111">
                  <c:v> 2061</c:v>
                </c:pt>
                <c:pt idx="112">
                  <c:v> 2062</c:v>
                </c:pt>
                <c:pt idx="113">
                  <c:v> 2063</c:v>
                </c:pt>
                <c:pt idx="114">
                  <c:v> 2064</c:v>
                </c:pt>
                <c:pt idx="115">
                  <c:v> 2065</c:v>
                </c:pt>
                <c:pt idx="116">
                  <c:v> 2066</c:v>
                </c:pt>
                <c:pt idx="117">
                  <c:v> 2067</c:v>
                </c:pt>
                <c:pt idx="118">
                  <c:v> 2068</c:v>
                </c:pt>
                <c:pt idx="119">
                  <c:v> 2069</c:v>
                </c:pt>
                <c:pt idx="120">
                  <c:v> 2070</c:v>
                </c:pt>
                <c:pt idx="121">
                  <c:v> 2071</c:v>
                </c:pt>
                <c:pt idx="122">
                  <c:v> 2072</c:v>
                </c:pt>
                <c:pt idx="123">
                  <c:v> 2073</c:v>
                </c:pt>
                <c:pt idx="124">
                  <c:v> 2074</c:v>
                </c:pt>
                <c:pt idx="125">
                  <c:v> 2075</c:v>
                </c:pt>
                <c:pt idx="126">
                  <c:v> 2076</c:v>
                </c:pt>
                <c:pt idx="127">
                  <c:v> 2077</c:v>
                </c:pt>
                <c:pt idx="128">
                  <c:v> 2078</c:v>
                </c:pt>
                <c:pt idx="129">
                  <c:v> 2079</c:v>
                </c:pt>
                <c:pt idx="130">
                  <c:v> 2080</c:v>
                </c:pt>
                <c:pt idx="131">
                  <c:v> 2081</c:v>
                </c:pt>
                <c:pt idx="132">
                  <c:v> 2082</c:v>
                </c:pt>
                <c:pt idx="133">
                  <c:v> 2083</c:v>
                </c:pt>
                <c:pt idx="134">
                  <c:v> 2084</c:v>
                </c:pt>
                <c:pt idx="135">
                  <c:v> 2085</c:v>
                </c:pt>
                <c:pt idx="136">
                  <c:v> 2086</c:v>
                </c:pt>
                <c:pt idx="137">
                  <c:v> 2087</c:v>
                </c:pt>
                <c:pt idx="138">
                  <c:v> 2088</c:v>
                </c:pt>
                <c:pt idx="139">
                  <c:v> 2089</c:v>
                </c:pt>
                <c:pt idx="140">
                  <c:v> 2090</c:v>
                </c:pt>
                <c:pt idx="141">
                  <c:v> 2091</c:v>
                </c:pt>
                <c:pt idx="142">
                  <c:v> 2092</c:v>
                </c:pt>
                <c:pt idx="143">
                  <c:v> 2093</c:v>
                </c:pt>
                <c:pt idx="144">
                  <c:v> 2094</c:v>
                </c:pt>
                <c:pt idx="145">
                  <c:v> 2095</c:v>
                </c:pt>
                <c:pt idx="146">
                  <c:v> 2096</c:v>
                </c:pt>
                <c:pt idx="147">
                  <c:v> 2097</c:v>
                </c:pt>
                <c:pt idx="148">
                  <c:v> 2098</c:v>
                </c:pt>
                <c:pt idx="149">
                  <c:v> 2099</c:v>
                </c:pt>
                <c:pt idx="150">
                  <c:v> 2100</c:v>
                </c:pt>
              </c:strCache>
            </c:strRef>
          </c:cat>
          <c:val>
            <c:numRef>
              <c:f>'Enter Data 1'!$S$1953:$S$2103</c:f>
              <c:numCache>
                <c:formatCode>General</c:formatCode>
                <c:ptCount val="151"/>
              </c:numCache>
            </c:numRef>
          </c:val>
          <c:smooth val="0"/>
          <c:extLst>
            <c:ext xmlns:c16="http://schemas.microsoft.com/office/drawing/2014/chart" uri="{C3380CC4-5D6E-409C-BE32-E72D297353CC}">
              <c16:uniqueId val="{0000000B-4E7D-AA45-A07A-617AEF3F3C72}"/>
            </c:ext>
          </c:extLst>
        </c:ser>
        <c:ser>
          <c:idx val="11"/>
          <c:order val="11"/>
          <c:spPr>
            <a:ln w="28575" cap="rnd">
              <a:noFill/>
              <a:round/>
            </a:ln>
            <a:effectLst/>
          </c:spPr>
          <c:marker>
            <c:symbol val="circle"/>
            <c:size val="4"/>
            <c:spPr>
              <a:solidFill>
                <a:schemeClr val="accent6">
                  <a:lumMod val="75000"/>
                </a:schemeClr>
              </a:solidFill>
              <a:ln w="3175">
                <a:solidFill>
                  <a:schemeClr val="accent6">
                    <a:lumMod val="75000"/>
                  </a:schemeClr>
                </a:solidFill>
              </a:ln>
              <a:effectLst/>
            </c:spPr>
          </c:marker>
          <c:cat>
            <c:strRef>
              <c:f>'Enter Data 1'!$B$1953:$C$2103</c:f>
              <c:strCache>
                <c:ptCount val="151"/>
                <c:pt idx="0">
                  <c:v> 1950</c:v>
                </c:pt>
                <c:pt idx="1">
                  <c:v> 1951</c:v>
                </c:pt>
                <c:pt idx="2">
                  <c:v> 1952</c:v>
                </c:pt>
                <c:pt idx="3">
                  <c:v> 1953</c:v>
                </c:pt>
                <c:pt idx="4">
                  <c:v> 1954</c:v>
                </c:pt>
                <c:pt idx="5">
                  <c:v> 1955</c:v>
                </c:pt>
                <c:pt idx="6">
                  <c:v> 1956</c:v>
                </c:pt>
                <c:pt idx="7">
                  <c:v> 1957</c:v>
                </c:pt>
                <c:pt idx="8">
                  <c:v> 1958</c:v>
                </c:pt>
                <c:pt idx="9">
                  <c:v> 1959</c:v>
                </c:pt>
                <c:pt idx="10">
                  <c:v> 1960</c:v>
                </c:pt>
                <c:pt idx="11">
                  <c:v> 1961</c:v>
                </c:pt>
                <c:pt idx="12">
                  <c:v> 1962</c:v>
                </c:pt>
                <c:pt idx="13">
                  <c:v> 1963</c:v>
                </c:pt>
                <c:pt idx="14">
                  <c:v> 1964</c:v>
                </c:pt>
                <c:pt idx="15">
                  <c:v> 1965</c:v>
                </c:pt>
                <c:pt idx="16">
                  <c:v> 1966</c:v>
                </c:pt>
                <c:pt idx="17">
                  <c:v> 1967</c:v>
                </c:pt>
                <c:pt idx="18">
                  <c:v> 1968</c:v>
                </c:pt>
                <c:pt idx="19">
                  <c:v> 1969</c:v>
                </c:pt>
                <c:pt idx="20">
                  <c:v> 1970</c:v>
                </c:pt>
                <c:pt idx="21">
                  <c:v> 1971</c:v>
                </c:pt>
                <c:pt idx="22">
                  <c:v> 1972</c:v>
                </c:pt>
                <c:pt idx="23">
                  <c:v> 1973</c:v>
                </c:pt>
                <c:pt idx="24">
                  <c:v> 1974</c:v>
                </c:pt>
                <c:pt idx="25">
                  <c:v> 1975</c:v>
                </c:pt>
                <c:pt idx="26">
                  <c:v> 1976</c:v>
                </c:pt>
                <c:pt idx="27">
                  <c:v> 1977</c:v>
                </c:pt>
                <c:pt idx="28">
                  <c:v> 1978</c:v>
                </c:pt>
                <c:pt idx="29">
                  <c:v> 1979</c:v>
                </c:pt>
                <c:pt idx="30">
                  <c:v> 1980</c:v>
                </c:pt>
                <c:pt idx="31">
                  <c:v> 1981</c:v>
                </c:pt>
                <c:pt idx="32">
                  <c:v> 1982</c:v>
                </c:pt>
                <c:pt idx="33">
                  <c:v> 1983</c:v>
                </c:pt>
                <c:pt idx="34">
                  <c:v> 1984</c:v>
                </c:pt>
                <c:pt idx="35">
                  <c:v> 1985</c:v>
                </c:pt>
                <c:pt idx="36">
                  <c:v> 1986</c:v>
                </c:pt>
                <c:pt idx="37">
                  <c:v> 1987</c:v>
                </c:pt>
                <c:pt idx="38">
                  <c:v> 1988</c:v>
                </c:pt>
                <c:pt idx="39">
                  <c:v> 1989</c:v>
                </c:pt>
                <c:pt idx="40">
                  <c:v> 1990</c:v>
                </c:pt>
                <c:pt idx="41">
                  <c:v> 1991</c:v>
                </c:pt>
                <c:pt idx="42">
                  <c:v> 1992</c:v>
                </c:pt>
                <c:pt idx="43">
                  <c:v> 1993</c:v>
                </c:pt>
                <c:pt idx="44">
                  <c:v> 1994</c:v>
                </c:pt>
                <c:pt idx="45">
                  <c:v> 1995</c:v>
                </c:pt>
                <c:pt idx="46">
                  <c:v> 1996</c:v>
                </c:pt>
                <c:pt idx="47">
                  <c:v> 1997</c:v>
                </c:pt>
                <c:pt idx="48">
                  <c:v> 1998</c:v>
                </c:pt>
                <c:pt idx="49">
                  <c:v> 1999</c:v>
                </c:pt>
                <c:pt idx="50">
                  <c:v> 2000</c:v>
                </c:pt>
                <c:pt idx="51">
                  <c:v> 2001</c:v>
                </c:pt>
                <c:pt idx="52">
                  <c:v> 2002</c:v>
                </c:pt>
                <c:pt idx="53">
                  <c:v> 2003</c:v>
                </c:pt>
                <c:pt idx="54">
                  <c:v> 2004</c:v>
                </c:pt>
                <c:pt idx="55">
                  <c:v> 2005</c:v>
                </c:pt>
                <c:pt idx="56">
                  <c:v> 2006</c:v>
                </c:pt>
                <c:pt idx="57">
                  <c:v> 2007</c:v>
                </c:pt>
                <c:pt idx="58">
                  <c:v> 2008</c:v>
                </c:pt>
                <c:pt idx="59">
                  <c:v> 2009</c:v>
                </c:pt>
                <c:pt idx="60">
                  <c:v> 2010</c:v>
                </c:pt>
                <c:pt idx="61">
                  <c:v> 2011</c:v>
                </c:pt>
                <c:pt idx="62">
                  <c:v> 2012</c:v>
                </c:pt>
                <c:pt idx="63">
                  <c:v> 2013</c:v>
                </c:pt>
                <c:pt idx="64">
                  <c:v> 2014</c:v>
                </c:pt>
                <c:pt idx="65">
                  <c:v> 2015</c:v>
                </c:pt>
                <c:pt idx="66">
                  <c:v> 2016</c:v>
                </c:pt>
                <c:pt idx="67">
                  <c:v> 2017</c:v>
                </c:pt>
                <c:pt idx="68">
                  <c:v> 2018</c:v>
                </c:pt>
                <c:pt idx="69">
                  <c:v> 2019</c:v>
                </c:pt>
                <c:pt idx="70">
                  <c:v> 2020</c:v>
                </c:pt>
                <c:pt idx="71">
                  <c:v> 2021</c:v>
                </c:pt>
                <c:pt idx="72">
                  <c:v> 2022</c:v>
                </c:pt>
                <c:pt idx="73">
                  <c:v> 2023</c:v>
                </c:pt>
                <c:pt idx="74">
                  <c:v> 2024</c:v>
                </c:pt>
                <c:pt idx="75">
                  <c:v> 2025</c:v>
                </c:pt>
                <c:pt idx="76">
                  <c:v> 2026</c:v>
                </c:pt>
                <c:pt idx="77">
                  <c:v> 2027</c:v>
                </c:pt>
                <c:pt idx="78">
                  <c:v> 2028</c:v>
                </c:pt>
                <c:pt idx="79">
                  <c:v> 2029</c:v>
                </c:pt>
                <c:pt idx="80">
                  <c:v> 2030</c:v>
                </c:pt>
                <c:pt idx="81">
                  <c:v> 2031</c:v>
                </c:pt>
                <c:pt idx="82">
                  <c:v> 2032</c:v>
                </c:pt>
                <c:pt idx="83">
                  <c:v> 2033</c:v>
                </c:pt>
                <c:pt idx="84">
                  <c:v> 2034</c:v>
                </c:pt>
                <c:pt idx="85">
                  <c:v> 2035</c:v>
                </c:pt>
                <c:pt idx="86">
                  <c:v> 2036</c:v>
                </c:pt>
                <c:pt idx="87">
                  <c:v> 2037</c:v>
                </c:pt>
                <c:pt idx="88">
                  <c:v> 2038</c:v>
                </c:pt>
                <c:pt idx="89">
                  <c:v> 2039</c:v>
                </c:pt>
                <c:pt idx="90">
                  <c:v> 2040</c:v>
                </c:pt>
                <c:pt idx="91">
                  <c:v> 2041</c:v>
                </c:pt>
                <c:pt idx="92">
                  <c:v> 2042</c:v>
                </c:pt>
                <c:pt idx="93">
                  <c:v> 2043</c:v>
                </c:pt>
                <c:pt idx="94">
                  <c:v> 2044</c:v>
                </c:pt>
                <c:pt idx="95">
                  <c:v> 2045</c:v>
                </c:pt>
                <c:pt idx="96">
                  <c:v> 2046</c:v>
                </c:pt>
                <c:pt idx="97">
                  <c:v> 2047</c:v>
                </c:pt>
                <c:pt idx="98">
                  <c:v> 2048</c:v>
                </c:pt>
                <c:pt idx="99">
                  <c:v> 2049</c:v>
                </c:pt>
                <c:pt idx="100">
                  <c:v> 2050</c:v>
                </c:pt>
                <c:pt idx="101">
                  <c:v> 2051</c:v>
                </c:pt>
                <c:pt idx="102">
                  <c:v> 2052</c:v>
                </c:pt>
                <c:pt idx="103">
                  <c:v> 2053</c:v>
                </c:pt>
                <c:pt idx="104">
                  <c:v> 2054</c:v>
                </c:pt>
                <c:pt idx="105">
                  <c:v> 2055</c:v>
                </c:pt>
                <c:pt idx="106">
                  <c:v> 2056</c:v>
                </c:pt>
                <c:pt idx="107">
                  <c:v> 2057</c:v>
                </c:pt>
                <c:pt idx="108">
                  <c:v> 2058</c:v>
                </c:pt>
                <c:pt idx="109">
                  <c:v> 2059</c:v>
                </c:pt>
                <c:pt idx="110">
                  <c:v> 2060</c:v>
                </c:pt>
                <c:pt idx="111">
                  <c:v> 2061</c:v>
                </c:pt>
                <c:pt idx="112">
                  <c:v> 2062</c:v>
                </c:pt>
                <c:pt idx="113">
                  <c:v> 2063</c:v>
                </c:pt>
                <c:pt idx="114">
                  <c:v> 2064</c:v>
                </c:pt>
                <c:pt idx="115">
                  <c:v> 2065</c:v>
                </c:pt>
                <c:pt idx="116">
                  <c:v> 2066</c:v>
                </c:pt>
                <c:pt idx="117">
                  <c:v> 2067</c:v>
                </c:pt>
                <c:pt idx="118">
                  <c:v> 2068</c:v>
                </c:pt>
                <c:pt idx="119">
                  <c:v> 2069</c:v>
                </c:pt>
                <c:pt idx="120">
                  <c:v> 2070</c:v>
                </c:pt>
                <c:pt idx="121">
                  <c:v> 2071</c:v>
                </c:pt>
                <c:pt idx="122">
                  <c:v> 2072</c:v>
                </c:pt>
                <c:pt idx="123">
                  <c:v> 2073</c:v>
                </c:pt>
                <c:pt idx="124">
                  <c:v> 2074</c:v>
                </c:pt>
                <c:pt idx="125">
                  <c:v> 2075</c:v>
                </c:pt>
                <c:pt idx="126">
                  <c:v> 2076</c:v>
                </c:pt>
                <c:pt idx="127">
                  <c:v> 2077</c:v>
                </c:pt>
                <c:pt idx="128">
                  <c:v> 2078</c:v>
                </c:pt>
                <c:pt idx="129">
                  <c:v> 2079</c:v>
                </c:pt>
                <c:pt idx="130">
                  <c:v> 2080</c:v>
                </c:pt>
                <c:pt idx="131">
                  <c:v> 2081</c:v>
                </c:pt>
                <c:pt idx="132">
                  <c:v> 2082</c:v>
                </c:pt>
                <c:pt idx="133">
                  <c:v> 2083</c:v>
                </c:pt>
                <c:pt idx="134">
                  <c:v> 2084</c:v>
                </c:pt>
                <c:pt idx="135">
                  <c:v> 2085</c:v>
                </c:pt>
                <c:pt idx="136">
                  <c:v> 2086</c:v>
                </c:pt>
                <c:pt idx="137">
                  <c:v> 2087</c:v>
                </c:pt>
                <c:pt idx="138">
                  <c:v> 2088</c:v>
                </c:pt>
                <c:pt idx="139">
                  <c:v> 2089</c:v>
                </c:pt>
                <c:pt idx="140">
                  <c:v> 2090</c:v>
                </c:pt>
                <c:pt idx="141">
                  <c:v> 2091</c:v>
                </c:pt>
                <c:pt idx="142">
                  <c:v> 2092</c:v>
                </c:pt>
                <c:pt idx="143">
                  <c:v> 2093</c:v>
                </c:pt>
                <c:pt idx="144">
                  <c:v> 2094</c:v>
                </c:pt>
                <c:pt idx="145">
                  <c:v> 2095</c:v>
                </c:pt>
                <c:pt idx="146">
                  <c:v> 2096</c:v>
                </c:pt>
                <c:pt idx="147">
                  <c:v> 2097</c:v>
                </c:pt>
                <c:pt idx="148">
                  <c:v> 2098</c:v>
                </c:pt>
                <c:pt idx="149">
                  <c:v> 2099</c:v>
                </c:pt>
                <c:pt idx="150">
                  <c:v> 2100</c:v>
                </c:pt>
              </c:strCache>
            </c:strRef>
          </c:cat>
          <c:val>
            <c:numRef>
              <c:f>'Enter Data 1'!$T$1953:$T$2103</c:f>
              <c:numCache>
                <c:formatCode>General</c:formatCode>
                <c:ptCount val="151"/>
              </c:numCache>
            </c:numRef>
          </c:val>
          <c:smooth val="0"/>
          <c:extLst>
            <c:ext xmlns:c16="http://schemas.microsoft.com/office/drawing/2014/chart" uri="{C3380CC4-5D6E-409C-BE32-E72D297353CC}">
              <c16:uniqueId val="{0000000C-4E7D-AA45-A07A-617AEF3F3C72}"/>
            </c:ext>
          </c:extLst>
        </c:ser>
        <c:ser>
          <c:idx val="12"/>
          <c:order val="12"/>
          <c:spPr>
            <a:ln w="28575" cap="rnd">
              <a:noFill/>
              <a:round/>
            </a:ln>
            <a:effectLst/>
          </c:spPr>
          <c:marker>
            <c:symbol val="circle"/>
            <c:size val="4"/>
            <c:spPr>
              <a:noFill/>
              <a:ln w="3175">
                <a:solidFill>
                  <a:schemeClr val="accent6">
                    <a:lumMod val="75000"/>
                  </a:schemeClr>
                </a:solidFill>
              </a:ln>
              <a:effectLst/>
            </c:spPr>
          </c:marker>
          <c:cat>
            <c:strRef>
              <c:f>'Enter Data 1'!$B$1953:$C$2103</c:f>
              <c:strCache>
                <c:ptCount val="151"/>
                <c:pt idx="0">
                  <c:v> 1950</c:v>
                </c:pt>
                <c:pt idx="1">
                  <c:v> 1951</c:v>
                </c:pt>
                <c:pt idx="2">
                  <c:v> 1952</c:v>
                </c:pt>
                <c:pt idx="3">
                  <c:v> 1953</c:v>
                </c:pt>
                <c:pt idx="4">
                  <c:v> 1954</c:v>
                </c:pt>
                <c:pt idx="5">
                  <c:v> 1955</c:v>
                </c:pt>
                <c:pt idx="6">
                  <c:v> 1956</c:v>
                </c:pt>
                <c:pt idx="7">
                  <c:v> 1957</c:v>
                </c:pt>
                <c:pt idx="8">
                  <c:v> 1958</c:v>
                </c:pt>
                <c:pt idx="9">
                  <c:v> 1959</c:v>
                </c:pt>
                <c:pt idx="10">
                  <c:v> 1960</c:v>
                </c:pt>
                <c:pt idx="11">
                  <c:v> 1961</c:v>
                </c:pt>
                <c:pt idx="12">
                  <c:v> 1962</c:v>
                </c:pt>
                <c:pt idx="13">
                  <c:v> 1963</c:v>
                </c:pt>
                <c:pt idx="14">
                  <c:v> 1964</c:v>
                </c:pt>
                <c:pt idx="15">
                  <c:v> 1965</c:v>
                </c:pt>
                <c:pt idx="16">
                  <c:v> 1966</c:v>
                </c:pt>
                <c:pt idx="17">
                  <c:v> 1967</c:v>
                </c:pt>
                <c:pt idx="18">
                  <c:v> 1968</c:v>
                </c:pt>
                <c:pt idx="19">
                  <c:v> 1969</c:v>
                </c:pt>
                <c:pt idx="20">
                  <c:v> 1970</c:v>
                </c:pt>
                <c:pt idx="21">
                  <c:v> 1971</c:v>
                </c:pt>
                <c:pt idx="22">
                  <c:v> 1972</c:v>
                </c:pt>
                <c:pt idx="23">
                  <c:v> 1973</c:v>
                </c:pt>
                <c:pt idx="24">
                  <c:v> 1974</c:v>
                </c:pt>
                <c:pt idx="25">
                  <c:v> 1975</c:v>
                </c:pt>
                <c:pt idx="26">
                  <c:v> 1976</c:v>
                </c:pt>
                <c:pt idx="27">
                  <c:v> 1977</c:v>
                </c:pt>
                <c:pt idx="28">
                  <c:v> 1978</c:v>
                </c:pt>
                <c:pt idx="29">
                  <c:v> 1979</c:v>
                </c:pt>
                <c:pt idx="30">
                  <c:v> 1980</c:v>
                </c:pt>
                <c:pt idx="31">
                  <c:v> 1981</c:v>
                </c:pt>
                <c:pt idx="32">
                  <c:v> 1982</c:v>
                </c:pt>
                <c:pt idx="33">
                  <c:v> 1983</c:v>
                </c:pt>
                <c:pt idx="34">
                  <c:v> 1984</c:v>
                </c:pt>
                <c:pt idx="35">
                  <c:v> 1985</c:v>
                </c:pt>
                <c:pt idx="36">
                  <c:v> 1986</c:v>
                </c:pt>
                <c:pt idx="37">
                  <c:v> 1987</c:v>
                </c:pt>
                <c:pt idx="38">
                  <c:v> 1988</c:v>
                </c:pt>
                <c:pt idx="39">
                  <c:v> 1989</c:v>
                </c:pt>
                <c:pt idx="40">
                  <c:v> 1990</c:v>
                </c:pt>
                <c:pt idx="41">
                  <c:v> 1991</c:v>
                </c:pt>
                <c:pt idx="42">
                  <c:v> 1992</c:v>
                </c:pt>
                <c:pt idx="43">
                  <c:v> 1993</c:v>
                </c:pt>
                <c:pt idx="44">
                  <c:v> 1994</c:v>
                </c:pt>
                <c:pt idx="45">
                  <c:v> 1995</c:v>
                </c:pt>
                <c:pt idx="46">
                  <c:v> 1996</c:v>
                </c:pt>
                <c:pt idx="47">
                  <c:v> 1997</c:v>
                </c:pt>
                <c:pt idx="48">
                  <c:v> 1998</c:v>
                </c:pt>
                <c:pt idx="49">
                  <c:v> 1999</c:v>
                </c:pt>
                <c:pt idx="50">
                  <c:v> 2000</c:v>
                </c:pt>
                <c:pt idx="51">
                  <c:v> 2001</c:v>
                </c:pt>
                <c:pt idx="52">
                  <c:v> 2002</c:v>
                </c:pt>
                <c:pt idx="53">
                  <c:v> 2003</c:v>
                </c:pt>
                <c:pt idx="54">
                  <c:v> 2004</c:v>
                </c:pt>
                <c:pt idx="55">
                  <c:v> 2005</c:v>
                </c:pt>
                <c:pt idx="56">
                  <c:v> 2006</c:v>
                </c:pt>
                <c:pt idx="57">
                  <c:v> 2007</c:v>
                </c:pt>
                <c:pt idx="58">
                  <c:v> 2008</c:v>
                </c:pt>
                <c:pt idx="59">
                  <c:v> 2009</c:v>
                </c:pt>
                <c:pt idx="60">
                  <c:v> 2010</c:v>
                </c:pt>
                <c:pt idx="61">
                  <c:v> 2011</c:v>
                </c:pt>
                <c:pt idx="62">
                  <c:v> 2012</c:v>
                </c:pt>
                <c:pt idx="63">
                  <c:v> 2013</c:v>
                </c:pt>
                <c:pt idx="64">
                  <c:v> 2014</c:v>
                </c:pt>
                <c:pt idx="65">
                  <c:v> 2015</c:v>
                </c:pt>
                <c:pt idx="66">
                  <c:v> 2016</c:v>
                </c:pt>
                <c:pt idx="67">
                  <c:v> 2017</c:v>
                </c:pt>
                <c:pt idx="68">
                  <c:v> 2018</c:v>
                </c:pt>
                <c:pt idx="69">
                  <c:v> 2019</c:v>
                </c:pt>
                <c:pt idx="70">
                  <c:v> 2020</c:v>
                </c:pt>
                <c:pt idx="71">
                  <c:v> 2021</c:v>
                </c:pt>
                <c:pt idx="72">
                  <c:v> 2022</c:v>
                </c:pt>
                <c:pt idx="73">
                  <c:v> 2023</c:v>
                </c:pt>
                <c:pt idx="74">
                  <c:v> 2024</c:v>
                </c:pt>
                <c:pt idx="75">
                  <c:v> 2025</c:v>
                </c:pt>
                <c:pt idx="76">
                  <c:v> 2026</c:v>
                </c:pt>
                <c:pt idx="77">
                  <c:v> 2027</c:v>
                </c:pt>
                <c:pt idx="78">
                  <c:v> 2028</c:v>
                </c:pt>
                <c:pt idx="79">
                  <c:v> 2029</c:v>
                </c:pt>
                <c:pt idx="80">
                  <c:v> 2030</c:v>
                </c:pt>
                <c:pt idx="81">
                  <c:v> 2031</c:v>
                </c:pt>
                <c:pt idx="82">
                  <c:v> 2032</c:v>
                </c:pt>
                <c:pt idx="83">
                  <c:v> 2033</c:v>
                </c:pt>
                <c:pt idx="84">
                  <c:v> 2034</c:v>
                </c:pt>
                <c:pt idx="85">
                  <c:v> 2035</c:v>
                </c:pt>
                <c:pt idx="86">
                  <c:v> 2036</c:v>
                </c:pt>
                <c:pt idx="87">
                  <c:v> 2037</c:v>
                </c:pt>
                <c:pt idx="88">
                  <c:v> 2038</c:v>
                </c:pt>
                <c:pt idx="89">
                  <c:v> 2039</c:v>
                </c:pt>
                <c:pt idx="90">
                  <c:v> 2040</c:v>
                </c:pt>
                <c:pt idx="91">
                  <c:v> 2041</c:v>
                </c:pt>
                <c:pt idx="92">
                  <c:v> 2042</c:v>
                </c:pt>
                <c:pt idx="93">
                  <c:v> 2043</c:v>
                </c:pt>
                <c:pt idx="94">
                  <c:v> 2044</c:v>
                </c:pt>
                <c:pt idx="95">
                  <c:v> 2045</c:v>
                </c:pt>
                <c:pt idx="96">
                  <c:v> 2046</c:v>
                </c:pt>
                <c:pt idx="97">
                  <c:v> 2047</c:v>
                </c:pt>
                <c:pt idx="98">
                  <c:v> 2048</c:v>
                </c:pt>
                <c:pt idx="99">
                  <c:v> 2049</c:v>
                </c:pt>
                <c:pt idx="100">
                  <c:v> 2050</c:v>
                </c:pt>
                <c:pt idx="101">
                  <c:v> 2051</c:v>
                </c:pt>
                <c:pt idx="102">
                  <c:v> 2052</c:v>
                </c:pt>
                <c:pt idx="103">
                  <c:v> 2053</c:v>
                </c:pt>
                <c:pt idx="104">
                  <c:v> 2054</c:v>
                </c:pt>
                <c:pt idx="105">
                  <c:v> 2055</c:v>
                </c:pt>
                <c:pt idx="106">
                  <c:v> 2056</c:v>
                </c:pt>
                <c:pt idx="107">
                  <c:v> 2057</c:v>
                </c:pt>
                <c:pt idx="108">
                  <c:v> 2058</c:v>
                </c:pt>
                <c:pt idx="109">
                  <c:v> 2059</c:v>
                </c:pt>
                <c:pt idx="110">
                  <c:v> 2060</c:v>
                </c:pt>
                <c:pt idx="111">
                  <c:v> 2061</c:v>
                </c:pt>
                <c:pt idx="112">
                  <c:v> 2062</c:v>
                </c:pt>
                <c:pt idx="113">
                  <c:v> 2063</c:v>
                </c:pt>
                <c:pt idx="114">
                  <c:v> 2064</c:v>
                </c:pt>
                <c:pt idx="115">
                  <c:v> 2065</c:v>
                </c:pt>
                <c:pt idx="116">
                  <c:v> 2066</c:v>
                </c:pt>
                <c:pt idx="117">
                  <c:v> 2067</c:v>
                </c:pt>
                <c:pt idx="118">
                  <c:v> 2068</c:v>
                </c:pt>
                <c:pt idx="119">
                  <c:v> 2069</c:v>
                </c:pt>
                <c:pt idx="120">
                  <c:v> 2070</c:v>
                </c:pt>
                <c:pt idx="121">
                  <c:v> 2071</c:v>
                </c:pt>
                <c:pt idx="122">
                  <c:v> 2072</c:v>
                </c:pt>
                <c:pt idx="123">
                  <c:v> 2073</c:v>
                </c:pt>
                <c:pt idx="124">
                  <c:v> 2074</c:v>
                </c:pt>
                <c:pt idx="125">
                  <c:v> 2075</c:v>
                </c:pt>
                <c:pt idx="126">
                  <c:v> 2076</c:v>
                </c:pt>
                <c:pt idx="127">
                  <c:v> 2077</c:v>
                </c:pt>
                <c:pt idx="128">
                  <c:v> 2078</c:v>
                </c:pt>
                <c:pt idx="129">
                  <c:v> 2079</c:v>
                </c:pt>
                <c:pt idx="130">
                  <c:v> 2080</c:v>
                </c:pt>
                <c:pt idx="131">
                  <c:v> 2081</c:v>
                </c:pt>
                <c:pt idx="132">
                  <c:v> 2082</c:v>
                </c:pt>
                <c:pt idx="133">
                  <c:v> 2083</c:v>
                </c:pt>
                <c:pt idx="134">
                  <c:v> 2084</c:v>
                </c:pt>
                <c:pt idx="135">
                  <c:v> 2085</c:v>
                </c:pt>
                <c:pt idx="136">
                  <c:v> 2086</c:v>
                </c:pt>
                <c:pt idx="137">
                  <c:v> 2087</c:v>
                </c:pt>
                <c:pt idx="138">
                  <c:v> 2088</c:v>
                </c:pt>
                <c:pt idx="139">
                  <c:v> 2089</c:v>
                </c:pt>
                <c:pt idx="140">
                  <c:v> 2090</c:v>
                </c:pt>
                <c:pt idx="141">
                  <c:v> 2091</c:v>
                </c:pt>
                <c:pt idx="142">
                  <c:v> 2092</c:v>
                </c:pt>
                <c:pt idx="143">
                  <c:v> 2093</c:v>
                </c:pt>
                <c:pt idx="144">
                  <c:v> 2094</c:v>
                </c:pt>
                <c:pt idx="145">
                  <c:v> 2095</c:v>
                </c:pt>
                <c:pt idx="146">
                  <c:v> 2096</c:v>
                </c:pt>
                <c:pt idx="147">
                  <c:v> 2097</c:v>
                </c:pt>
                <c:pt idx="148">
                  <c:v> 2098</c:v>
                </c:pt>
                <c:pt idx="149">
                  <c:v> 2099</c:v>
                </c:pt>
                <c:pt idx="150">
                  <c:v> 2100</c:v>
                </c:pt>
              </c:strCache>
            </c:strRef>
          </c:cat>
          <c:val>
            <c:numRef>
              <c:f>'Enter Data 1'!$U$1953:$U$2103</c:f>
              <c:numCache>
                <c:formatCode>General</c:formatCode>
                <c:ptCount val="151"/>
              </c:numCache>
            </c:numRef>
          </c:val>
          <c:smooth val="0"/>
          <c:extLst>
            <c:ext xmlns:c16="http://schemas.microsoft.com/office/drawing/2014/chart" uri="{C3380CC4-5D6E-409C-BE32-E72D297353CC}">
              <c16:uniqueId val="{0000000D-4E7D-AA45-A07A-617AEF3F3C72}"/>
            </c:ext>
          </c:extLst>
        </c:ser>
        <c:ser>
          <c:idx val="13"/>
          <c:order val="13"/>
          <c:spPr>
            <a:ln w="28575" cap="rnd">
              <a:noFill/>
              <a:round/>
            </a:ln>
            <a:effectLst/>
          </c:spPr>
          <c:marker>
            <c:symbol val="circle"/>
            <c:size val="4"/>
            <c:spPr>
              <a:solidFill>
                <a:schemeClr val="accent6">
                  <a:lumMod val="75000"/>
                </a:schemeClr>
              </a:solidFill>
              <a:ln w="3175">
                <a:solidFill>
                  <a:schemeClr val="accent6">
                    <a:lumMod val="75000"/>
                  </a:schemeClr>
                </a:solidFill>
              </a:ln>
              <a:effectLst/>
            </c:spPr>
          </c:marker>
          <c:cat>
            <c:strRef>
              <c:f>'Enter Data 1'!$B$1953:$C$2103</c:f>
              <c:strCache>
                <c:ptCount val="151"/>
                <c:pt idx="0">
                  <c:v> 1950</c:v>
                </c:pt>
                <c:pt idx="1">
                  <c:v> 1951</c:v>
                </c:pt>
                <c:pt idx="2">
                  <c:v> 1952</c:v>
                </c:pt>
                <c:pt idx="3">
                  <c:v> 1953</c:v>
                </c:pt>
                <c:pt idx="4">
                  <c:v> 1954</c:v>
                </c:pt>
                <c:pt idx="5">
                  <c:v> 1955</c:v>
                </c:pt>
                <c:pt idx="6">
                  <c:v> 1956</c:v>
                </c:pt>
                <c:pt idx="7">
                  <c:v> 1957</c:v>
                </c:pt>
                <c:pt idx="8">
                  <c:v> 1958</c:v>
                </c:pt>
                <c:pt idx="9">
                  <c:v> 1959</c:v>
                </c:pt>
                <c:pt idx="10">
                  <c:v> 1960</c:v>
                </c:pt>
                <c:pt idx="11">
                  <c:v> 1961</c:v>
                </c:pt>
                <c:pt idx="12">
                  <c:v> 1962</c:v>
                </c:pt>
                <c:pt idx="13">
                  <c:v> 1963</c:v>
                </c:pt>
                <c:pt idx="14">
                  <c:v> 1964</c:v>
                </c:pt>
                <c:pt idx="15">
                  <c:v> 1965</c:v>
                </c:pt>
                <c:pt idx="16">
                  <c:v> 1966</c:v>
                </c:pt>
                <c:pt idx="17">
                  <c:v> 1967</c:v>
                </c:pt>
                <c:pt idx="18">
                  <c:v> 1968</c:v>
                </c:pt>
                <c:pt idx="19">
                  <c:v> 1969</c:v>
                </c:pt>
                <c:pt idx="20">
                  <c:v> 1970</c:v>
                </c:pt>
                <c:pt idx="21">
                  <c:v> 1971</c:v>
                </c:pt>
                <c:pt idx="22">
                  <c:v> 1972</c:v>
                </c:pt>
                <c:pt idx="23">
                  <c:v> 1973</c:v>
                </c:pt>
                <c:pt idx="24">
                  <c:v> 1974</c:v>
                </c:pt>
                <c:pt idx="25">
                  <c:v> 1975</c:v>
                </c:pt>
                <c:pt idx="26">
                  <c:v> 1976</c:v>
                </c:pt>
                <c:pt idx="27">
                  <c:v> 1977</c:v>
                </c:pt>
                <c:pt idx="28">
                  <c:v> 1978</c:v>
                </c:pt>
                <c:pt idx="29">
                  <c:v> 1979</c:v>
                </c:pt>
                <c:pt idx="30">
                  <c:v> 1980</c:v>
                </c:pt>
                <c:pt idx="31">
                  <c:v> 1981</c:v>
                </c:pt>
                <c:pt idx="32">
                  <c:v> 1982</c:v>
                </c:pt>
                <c:pt idx="33">
                  <c:v> 1983</c:v>
                </c:pt>
                <c:pt idx="34">
                  <c:v> 1984</c:v>
                </c:pt>
                <c:pt idx="35">
                  <c:v> 1985</c:v>
                </c:pt>
                <c:pt idx="36">
                  <c:v> 1986</c:v>
                </c:pt>
                <c:pt idx="37">
                  <c:v> 1987</c:v>
                </c:pt>
                <c:pt idx="38">
                  <c:v> 1988</c:v>
                </c:pt>
                <c:pt idx="39">
                  <c:v> 1989</c:v>
                </c:pt>
                <c:pt idx="40">
                  <c:v> 1990</c:v>
                </c:pt>
                <c:pt idx="41">
                  <c:v> 1991</c:v>
                </c:pt>
                <c:pt idx="42">
                  <c:v> 1992</c:v>
                </c:pt>
                <c:pt idx="43">
                  <c:v> 1993</c:v>
                </c:pt>
                <c:pt idx="44">
                  <c:v> 1994</c:v>
                </c:pt>
                <c:pt idx="45">
                  <c:v> 1995</c:v>
                </c:pt>
                <c:pt idx="46">
                  <c:v> 1996</c:v>
                </c:pt>
                <c:pt idx="47">
                  <c:v> 1997</c:v>
                </c:pt>
                <c:pt idx="48">
                  <c:v> 1998</c:v>
                </c:pt>
                <c:pt idx="49">
                  <c:v> 1999</c:v>
                </c:pt>
                <c:pt idx="50">
                  <c:v> 2000</c:v>
                </c:pt>
                <c:pt idx="51">
                  <c:v> 2001</c:v>
                </c:pt>
                <c:pt idx="52">
                  <c:v> 2002</c:v>
                </c:pt>
                <c:pt idx="53">
                  <c:v> 2003</c:v>
                </c:pt>
                <c:pt idx="54">
                  <c:v> 2004</c:v>
                </c:pt>
                <c:pt idx="55">
                  <c:v> 2005</c:v>
                </c:pt>
                <c:pt idx="56">
                  <c:v> 2006</c:v>
                </c:pt>
                <c:pt idx="57">
                  <c:v> 2007</c:v>
                </c:pt>
                <c:pt idx="58">
                  <c:v> 2008</c:v>
                </c:pt>
                <c:pt idx="59">
                  <c:v> 2009</c:v>
                </c:pt>
                <c:pt idx="60">
                  <c:v> 2010</c:v>
                </c:pt>
                <c:pt idx="61">
                  <c:v> 2011</c:v>
                </c:pt>
                <c:pt idx="62">
                  <c:v> 2012</c:v>
                </c:pt>
                <c:pt idx="63">
                  <c:v> 2013</c:v>
                </c:pt>
                <c:pt idx="64">
                  <c:v> 2014</c:v>
                </c:pt>
                <c:pt idx="65">
                  <c:v> 2015</c:v>
                </c:pt>
                <c:pt idx="66">
                  <c:v> 2016</c:v>
                </c:pt>
                <c:pt idx="67">
                  <c:v> 2017</c:v>
                </c:pt>
                <c:pt idx="68">
                  <c:v> 2018</c:v>
                </c:pt>
                <c:pt idx="69">
                  <c:v> 2019</c:v>
                </c:pt>
                <c:pt idx="70">
                  <c:v> 2020</c:v>
                </c:pt>
                <c:pt idx="71">
                  <c:v> 2021</c:v>
                </c:pt>
                <c:pt idx="72">
                  <c:v> 2022</c:v>
                </c:pt>
                <c:pt idx="73">
                  <c:v> 2023</c:v>
                </c:pt>
                <c:pt idx="74">
                  <c:v> 2024</c:v>
                </c:pt>
                <c:pt idx="75">
                  <c:v> 2025</c:v>
                </c:pt>
                <c:pt idx="76">
                  <c:v> 2026</c:v>
                </c:pt>
                <c:pt idx="77">
                  <c:v> 2027</c:v>
                </c:pt>
                <c:pt idx="78">
                  <c:v> 2028</c:v>
                </c:pt>
                <c:pt idx="79">
                  <c:v> 2029</c:v>
                </c:pt>
                <c:pt idx="80">
                  <c:v> 2030</c:v>
                </c:pt>
                <c:pt idx="81">
                  <c:v> 2031</c:v>
                </c:pt>
                <c:pt idx="82">
                  <c:v> 2032</c:v>
                </c:pt>
                <c:pt idx="83">
                  <c:v> 2033</c:v>
                </c:pt>
                <c:pt idx="84">
                  <c:v> 2034</c:v>
                </c:pt>
                <c:pt idx="85">
                  <c:v> 2035</c:v>
                </c:pt>
                <c:pt idx="86">
                  <c:v> 2036</c:v>
                </c:pt>
                <c:pt idx="87">
                  <c:v> 2037</c:v>
                </c:pt>
                <c:pt idx="88">
                  <c:v> 2038</c:v>
                </c:pt>
                <c:pt idx="89">
                  <c:v> 2039</c:v>
                </c:pt>
                <c:pt idx="90">
                  <c:v> 2040</c:v>
                </c:pt>
                <c:pt idx="91">
                  <c:v> 2041</c:v>
                </c:pt>
                <c:pt idx="92">
                  <c:v> 2042</c:v>
                </c:pt>
                <c:pt idx="93">
                  <c:v> 2043</c:v>
                </c:pt>
                <c:pt idx="94">
                  <c:v> 2044</c:v>
                </c:pt>
                <c:pt idx="95">
                  <c:v> 2045</c:v>
                </c:pt>
                <c:pt idx="96">
                  <c:v> 2046</c:v>
                </c:pt>
                <c:pt idx="97">
                  <c:v> 2047</c:v>
                </c:pt>
                <c:pt idx="98">
                  <c:v> 2048</c:v>
                </c:pt>
                <c:pt idx="99">
                  <c:v> 2049</c:v>
                </c:pt>
                <c:pt idx="100">
                  <c:v> 2050</c:v>
                </c:pt>
                <c:pt idx="101">
                  <c:v> 2051</c:v>
                </c:pt>
                <c:pt idx="102">
                  <c:v> 2052</c:v>
                </c:pt>
                <c:pt idx="103">
                  <c:v> 2053</c:v>
                </c:pt>
                <c:pt idx="104">
                  <c:v> 2054</c:v>
                </c:pt>
                <c:pt idx="105">
                  <c:v> 2055</c:v>
                </c:pt>
                <c:pt idx="106">
                  <c:v> 2056</c:v>
                </c:pt>
                <c:pt idx="107">
                  <c:v> 2057</c:v>
                </c:pt>
                <c:pt idx="108">
                  <c:v> 2058</c:v>
                </c:pt>
                <c:pt idx="109">
                  <c:v> 2059</c:v>
                </c:pt>
                <c:pt idx="110">
                  <c:v> 2060</c:v>
                </c:pt>
                <c:pt idx="111">
                  <c:v> 2061</c:v>
                </c:pt>
                <c:pt idx="112">
                  <c:v> 2062</c:v>
                </c:pt>
                <c:pt idx="113">
                  <c:v> 2063</c:v>
                </c:pt>
                <c:pt idx="114">
                  <c:v> 2064</c:v>
                </c:pt>
                <c:pt idx="115">
                  <c:v> 2065</c:v>
                </c:pt>
                <c:pt idx="116">
                  <c:v> 2066</c:v>
                </c:pt>
                <c:pt idx="117">
                  <c:v> 2067</c:v>
                </c:pt>
                <c:pt idx="118">
                  <c:v> 2068</c:v>
                </c:pt>
                <c:pt idx="119">
                  <c:v> 2069</c:v>
                </c:pt>
                <c:pt idx="120">
                  <c:v> 2070</c:v>
                </c:pt>
                <c:pt idx="121">
                  <c:v> 2071</c:v>
                </c:pt>
                <c:pt idx="122">
                  <c:v> 2072</c:v>
                </c:pt>
                <c:pt idx="123">
                  <c:v> 2073</c:v>
                </c:pt>
                <c:pt idx="124">
                  <c:v> 2074</c:v>
                </c:pt>
                <c:pt idx="125">
                  <c:v> 2075</c:v>
                </c:pt>
                <c:pt idx="126">
                  <c:v> 2076</c:v>
                </c:pt>
                <c:pt idx="127">
                  <c:v> 2077</c:v>
                </c:pt>
                <c:pt idx="128">
                  <c:v> 2078</c:v>
                </c:pt>
                <c:pt idx="129">
                  <c:v> 2079</c:v>
                </c:pt>
                <c:pt idx="130">
                  <c:v> 2080</c:v>
                </c:pt>
                <c:pt idx="131">
                  <c:v> 2081</c:v>
                </c:pt>
                <c:pt idx="132">
                  <c:v> 2082</c:v>
                </c:pt>
                <c:pt idx="133">
                  <c:v> 2083</c:v>
                </c:pt>
                <c:pt idx="134">
                  <c:v> 2084</c:v>
                </c:pt>
                <c:pt idx="135">
                  <c:v> 2085</c:v>
                </c:pt>
                <c:pt idx="136">
                  <c:v> 2086</c:v>
                </c:pt>
                <c:pt idx="137">
                  <c:v> 2087</c:v>
                </c:pt>
                <c:pt idx="138">
                  <c:v> 2088</c:v>
                </c:pt>
                <c:pt idx="139">
                  <c:v> 2089</c:v>
                </c:pt>
                <c:pt idx="140">
                  <c:v> 2090</c:v>
                </c:pt>
                <c:pt idx="141">
                  <c:v> 2091</c:v>
                </c:pt>
                <c:pt idx="142">
                  <c:v> 2092</c:v>
                </c:pt>
                <c:pt idx="143">
                  <c:v> 2093</c:v>
                </c:pt>
                <c:pt idx="144">
                  <c:v> 2094</c:v>
                </c:pt>
                <c:pt idx="145">
                  <c:v> 2095</c:v>
                </c:pt>
                <c:pt idx="146">
                  <c:v> 2096</c:v>
                </c:pt>
                <c:pt idx="147">
                  <c:v> 2097</c:v>
                </c:pt>
                <c:pt idx="148">
                  <c:v> 2098</c:v>
                </c:pt>
                <c:pt idx="149">
                  <c:v> 2099</c:v>
                </c:pt>
                <c:pt idx="150">
                  <c:v> 2100</c:v>
                </c:pt>
              </c:strCache>
            </c:strRef>
          </c:cat>
          <c:val>
            <c:numRef>
              <c:f>'Enter Data 1'!$V$1953:$V$2103</c:f>
              <c:numCache>
                <c:formatCode>General</c:formatCode>
                <c:ptCount val="151"/>
              </c:numCache>
            </c:numRef>
          </c:val>
          <c:smooth val="0"/>
          <c:extLst>
            <c:ext xmlns:c16="http://schemas.microsoft.com/office/drawing/2014/chart" uri="{C3380CC4-5D6E-409C-BE32-E72D297353CC}">
              <c16:uniqueId val="{0000000E-4E7D-AA45-A07A-617AEF3F3C72}"/>
            </c:ext>
          </c:extLst>
        </c:ser>
        <c:ser>
          <c:idx val="14"/>
          <c:order val="14"/>
          <c:spPr>
            <a:ln w="28575" cap="rnd">
              <a:noFill/>
              <a:round/>
            </a:ln>
            <a:effectLst/>
          </c:spPr>
          <c:marker>
            <c:symbol val="circle"/>
            <c:size val="4"/>
            <c:spPr>
              <a:noFill/>
              <a:ln w="3175">
                <a:solidFill>
                  <a:schemeClr val="accent6">
                    <a:lumMod val="75000"/>
                  </a:schemeClr>
                </a:solidFill>
              </a:ln>
              <a:effectLst/>
            </c:spPr>
          </c:marker>
          <c:cat>
            <c:strRef>
              <c:f>'Enter Data 1'!$B$1953:$C$2103</c:f>
              <c:strCache>
                <c:ptCount val="151"/>
                <c:pt idx="0">
                  <c:v> 1950</c:v>
                </c:pt>
                <c:pt idx="1">
                  <c:v> 1951</c:v>
                </c:pt>
                <c:pt idx="2">
                  <c:v> 1952</c:v>
                </c:pt>
                <c:pt idx="3">
                  <c:v> 1953</c:v>
                </c:pt>
                <c:pt idx="4">
                  <c:v> 1954</c:v>
                </c:pt>
                <c:pt idx="5">
                  <c:v> 1955</c:v>
                </c:pt>
                <c:pt idx="6">
                  <c:v> 1956</c:v>
                </c:pt>
                <c:pt idx="7">
                  <c:v> 1957</c:v>
                </c:pt>
                <c:pt idx="8">
                  <c:v> 1958</c:v>
                </c:pt>
                <c:pt idx="9">
                  <c:v> 1959</c:v>
                </c:pt>
                <c:pt idx="10">
                  <c:v> 1960</c:v>
                </c:pt>
                <c:pt idx="11">
                  <c:v> 1961</c:v>
                </c:pt>
                <c:pt idx="12">
                  <c:v> 1962</c:v>
                </c:pt>
                <c:pt idx="13">
                  <c:v> 1963</c:v>
                </c:pt>
                <c:pt idx="14">
                  <c:v> 1964</c:v>
                </c:pt>
                <c:pt idx="15">
                  <c:v> 1965</c:v>
                </c:pt>
                <c:pt idx="16">
                  <c:v> 1966</c:v>
                </c:pt>
                <c:pt idx="17">
                  <c:v> 1967</c:v>
                </c:pt>
                <c:pt idx="18">
                  <c:v> 1968</c:v>
                </c:pt>
                <c:pt idx="19">
                  <c:v> 1969</c:v>
                </c:pt>
                <c:pt idx="20">
                  <c:v> 1970</c:v>
                </c:pt>
                <c:pt idx="21">
                  <c:v> 1971</c:v>
                </c:pt>
                <c:pt idx="22">
                  <c:v> 1972</c:v>
                </c:pt>
                <c:pt idx="23">
                  <c:v> 1973</c:v>
                </c:pt>
                <c:pt idx="24">
                  <c:v> 1974</c:v>
                </c:pt>
                <c:pt idx="25">
                  <c:v> 1975</c:v>
                </c:pt>
                <c:pt idx="26">
                  <c:v> 1976</c:v>
                </c:pt>
                <c:pt idx="27">
                  <c:v> 1977</c:v>
                </c:pt>
                <c:pt idx="28">
                  <c:v> 1978</c:v>
                </c:pt>
                <c:pt idx="29">
                  <c:v> 1979</c:v>
                </c:pt>
                <c:pt idx="30">
                  <c:v> 1980</c:v>
                </c:pt>
                <c:pt idx="31">
                  <c:v> 1981</c:v>
                </c:pt>
                <c:pt idx="32">
                  <c:v> 1982</c:v>
                </c:pt>
                <c:pt idx="33">
                  <c:v> 1983</c:v>
                </c:pt>
                <c:pt idx="34">
                  <c:v> 1984</c:v>
                </c:pt>
                <c:pt idx="35">
                  <c:v> 1985</c:v>
                </c:pt>
                <c:pt idx="36">
                  <c:v> 1986</c:v>
                </c:pt>
                <c:pt idx="37">
                  <c:v> 1987</c:v>
                </c:pt>
                <c:pt idx="38">
                  <c:v> 1988</c:v>
                </c:pt>
                <c:pt idx="39">
                  <c:v> 1989</c:v>
                </c:pt>
                <c:pt idx="40">
                  <c:v> 1990</c:v>
                </c:pt>
                <c:pt idx="41">
                  <c:v> 1991</c:v>
                </c:pt>
                <c:pt idx="42">
                  <c:v> 1992</c:v>
                </c:pt>
                <c:pt idx="43">
                  <c:v> 1993</c:v>
                </c:pt>
                <c:pt idx="44">
                  <c:v> 1994</c:v>
                </c:pt>
                <c:pt idx="45">
                  <c:v> 1995</c:v>
                </c:pt>
                <c:pt idx="46">
                  <c:v> 1996</c:v>
                </c:pt>
                <c:pt idx="47">
                  <c:v> 1997</c:v>
                </c:pt>
                <c:pt idx="48">
                  <c:v> 1998</c:v>
                </c:pt>
                <c:pt idx="49">
                  <c:v> 1999</c:v>
                </c:pt>
                <c:pt idx="50">
                  <c:v> 2000</c:v>
                </c:pt>
                <c:pt idx="51">
                  <c:v> 2001</c:v>
                </c:pt>
                <c:pt idx="52">
                  <c:v> 2002</c:v>
                </c:pt>
                <c:pt idx="53">
                  <c:v> 2003</c:v>
                </c:pt>
                <c:pt idx="54">
                  <c:v> 2004</c:v>
                </c:pt>
                <c:pt idx="55">
                  <c:v> 2005</c:v>
                </c:pt>
                <c:pt idx="56">
                  <c:v> 2006</c:v>
                </c:pt>
                <c:pt idx="57">
                  <c:v> 2007</c:v>
                </c:pt>
                <c:pt idx="58">
                  <c:v> 2008</c:v>
                </c:pt>
                <c:pt idx="59">
                  <c:v> 2009</c:v>
                </c:pt>
                <c:pt idx="60">
                  <c:v> 2010</c:v>
                </c:pt>
                <c:pt idx="61">
                  <c:v> 2011</c:v>
                </c:pt>
                <c:pt idx="62">
                  <c:v> 2012</c:v>
                </c:pt>
                <c:pt idx="63">
                  <c:v> 2013</c:v>
                </c:pt>
                <c:pt idx="64">
                  <c:v> 2014</c:v>
                </c:pt>
                <c:pt idx="65">
                  <c:v> 2015</c:v>
                </c:pt>
                <c:pt idx="66">
                  <c:v> 2016</c:v>
                </c:pt>
                <c:pt idx="67">
                  <c:v> 2017</c:v>
                </c:pt>
                <c:pt idx="68">
                  <c:v> 2018</c:v>
                </c:pt>
                <c:pt idx="69">
                  <c:v> 2019</c:v>
                </c:pt>
                <c:pt idx="70">
                  <c:v> 2020</c:v>
                </c:pt>
                <c:pt idx="71">
                  <c:v> 2021</c:v>
                </c:pt>
                <c:pt idx="72">
                  <c:v> 2022</c:v>
                </c:pt>
                <c:pt idx="73">
                  <c:v> 2023</c:v>
                </c:pt>
                <c:pt idx="74">
                  <c:v> 2024</c:v>
                </c:pt>
                <c:pt idx="75">
                  <c:v> 2025</c:v>
                </c:pt>
                <c:pt idx="76">
                  <c:v> 2026</c:v>
                </c:pt>
                <c:pt idx="77">
                  <c:v> 2027</c:v>
                </c:pt>
                <c:pt idx="78">
                  <c:v> 2028</c:v>
                </c:pt>
                <c:pt idx="79">
                  <c:v> 2029</c:v>
                </c:pt>
                <c:pt idx="80">
                  <c:v> 2030</c:v>
                </c:pt>
                <c:pt idx="81">
                  <c:v> 2031</c:v>
                </c:pt>
                <c:pt idx="82">
                  <c:v> 2032</c:v>
                </c:pt>
                <c:pt idx="83">
                  <c:v> 2033</c:v>
                </c:pt>
                <c:pt idx="84">
                  <c:v> 2034</c:v>
                </c:pt>
                <c:pt idx="85">
                  <c:v> 2035</c:v>
                </c:pt>
                <c:pt idx="86">
                  <c:v> 2036</c:v>
                </c:pt>
                <c:pt idx="87">
                  <c:v> 2037</c:v>
                </c:pt>
                <c:pt idx="88">
                  <c:v> 2038</c:v>
                </c:pt>
                <c:pt idx="89">
                  <c:v> 2039</c:v>
                </c:pt>
                <c:pt idx="90">
                  <c:v> 2040</c:v>
                </c:pt>
                <c:pt idx="91">
                  <c:v> 2041</c:v>
                </c:pt>
                <c:pt idx="92">
                  <c:v> 2042</c:v>
                </c:pt>
                <c:pt idx="93">
                  <c:v> 2043</c:v>
                </c:pt>
                <c:pt idx="94">
                  <c:v> 2044</c:v>
                </c:pt>
                <c:pt idx="95">
                  <c:v> 2045</c:v>
                </c:pt>
                <c:pt idx="96">
                  <c:v> 2046</c:v>
                </c:pt>
                <c:pt idx="97">
                  <c:v> 2047</c:v>
                </c:pt>
                <c:pt idx="98">
                  <c:v> 2048</c:v>
                </c:pt>
                <c:pt idx="99">
                  <c:v> 2049</c:v>
                </c:pt>
                <c:pt idx="100">
                  <c:v> 2050</c:v>
                </c:pt>
                <c:pt idx="101">
                  <c:v> 2051</c:v>
                </c:pt>
                <c:pt idx="102">
                  <c:v> 2052</c:v>
                </c:pt>
                <c:pt idx="103">
                  <c:v> 2053</c:v>
                </c:pt>
                <c:pt idx="104">
                  <c:v> 2054</c:v>
                </c:pt>
                <c:pt idx="105">
                  <c:v> 2055</c:v>
                </c:pt>
                <c:pt idx="106">
                  <c:v> 2056</c:v>
                </c:pt>
                <c:pt idx="107">
                  <c:v> 2057</c:v>
                </c:pt>
                <c:pt idx="108">
                  <c:v> 2058</c:v>
                </c:pt>
                <c:pt idx="109">
                  <c:v> 2059</c:v>
                </c:pt>
                <c:pt idx="110">
                  <c:v> 2060</c:v>
                </c:pt>
                <c:pt idx="111">
                  <c:v> 2061</c:v>
                </c:pt>
                <c:pt idx="112">
                  <c:v> 2062</c:v>
                </c:pt>
                <c:pt idx="113">
                  <c:v> 2063</c:v>
                </c:pt>
                <c:pt idx="114">
                  <c:v> 2064</c:v>
                </c:pt>
                <c:pt idx="115">
                  <c:v> 2065</c:v>
                </c:pt>
                <c:pt idx="116">
                  <c:v> 2066</c:v>
                </c:pt>
                <c:pt idx="117">
                  <c:v> 2067</c:v>
                </c:pt>
                <c:pt idx="118">
                  <c:v> 2068</c:v>
                </c:pt>
                <c:pt idx="119">
                  <c:v> 2069</c:v>
                </c:pt>
                <c:pt idx="120">
                  <c:v> 2070</c:v>
                </c:pt>
                <c:pt idx="121">
                  <c:v> 2071</c:v>
                </c:pt>
                <c:pt idx="122">
                  <c:v> 2072</c:v>
                </c:pt>
                <c:pt idx="123">
                  <c:v> 2073</c:v>
                </c:pt>
                <c:pt idx="124">
                  <c:v> 2074</c:v>
                </c:pt>
                <c:pt idx="125">
                  <c:v> 2075</c:v>
                </c:pt>
                <c:pt idx="126">
                  <c:v> 2076</c:v>
                </c:pt>
                <c:pt idx="127">
                  <c:v> 2077</c:v>
                </c:pt>
                <c:pt idx="128">
                  <c:v> 2078</c:v>
                </c:pt>
                <c:pt idx="129">
                  <c:v> 2079</c:v>
                </c:pt>
                <c:pt idx="130">
                  <c:v> 2080</c:v>
                </c:pt>
                <c:pt idx="131">
                  <c:v> 2081</c:v>
                </c:pt>
                <c:pt idx="132">
                  <c:v> 2082</c:v>
                </c:pt>
                <c:pt idx="133">
                  <c:v> 2083</c:v>
                </c:pt>
                <c:pt idx="134">
                  <c:v> 2084</c:v>
                </c:pt>
                <c:pt idx="135">
                  <c:v> 2085</c:v>
                </c:pt>
                <c:pt idx="136">
                  <c:v> 2086</c:v>
                </c:pt>
                <c:pt idx="137">
                  <c:v> 2087</c:v>
                </c:pt>
                <c:pt idx="138">
                  <c:v> 2088</c:v>
                </c:pt>
                <c:pt idx="139">
                  <c:v> 2089</c:v>
                </c:pt>
                <c:pt idx="140">
                  <c:v> 2090</c:v>
                </c:pt>
                <c:pt idx="141">
                  <c:v> 2091</c:v>
                </c:pt>
                <c:pt idx="142">
                  <c:v> 2092</c:v>
                </c:pt>
                <c:pt idx="143">
                  <c:v> 2093</c:v>
                </c:pt>
                <c:pt idx="144">
                  <c:v> 2094</c:v>
                </c:pt>
                <c:pt idx="145">
                  <c:v> 2095</c:v>
                </c:pt>
                <c:pt idx="146">
                  <c:v> 2096</c:v>
                </c:pt>
                <c:pt idx="147">
                  <c:v> 2097</c:v>
                </c:pt>
                <c:pt idx="148">
                  <c:v> 2098</c:v>
                </c:pt>
                <c:pt idx="149">
                  <c:v> 2099</c:v>
                </c:pt>
                <c:pt idx="150">
                  <c:v> 2100</c:v>
                </c:pt>
              </c:strCache>
            </c:strRef>
          </c:cat>
          <c:val>
            <c:numRef>
              <c:f>'Enter Data 1'!$W$1953:$W$2103</c:f>
              <c:numCache>
                <c:formatCode>General</c:formatCode>
                <c:ptCount val="151"/>
              </c:numCache>
            </c:numRef>
          </c:val>
          <c:smooth val="0"/>
          <c:extLst>
            <c:ext xmlns:c16="http://schemas.microsoft.com/office/drawing/2014/chart" uri="{C3380CC4-5D6E-409C-BE32-E72D297353CC}">
              <c16:uniqueId val="{0000000F-4E7D-AA45-A07A-617AEF3F3C72}"/>
            </c:ext>
          </c:extLst>
        </c:ser>
        <c:ser>
          <c:idx val="15"/>
          <c:order val="15"/>
          <c:spPr>
            <a:ln w="28575" cap="rnd">
              <a:noFill/>
              <a:round/>
            </a:ln>
            <a:effectLst/>
          </c:spPr>
          <c:marker>
            <c:symbol val="circle"/>
            <c:size val="4"/>
            <c:spPr>
              <a:solidFill>
                <a:schemeClr val="accent6">
                  <a:lumMod val="75000"/>
                </a:schemeClr>
              </a:solidFill>
              <a:ln w="3175">
                <a:solidFill>
                  <a:schemeClr val="accent6">
                    <a:lumMod val="75000"/>
                  </a:schemeClr>
                </a:solidFill>
              </a:ln>
              <a:effectLst/>
            </c:spPr>
          </c:marker>
          <c:cat>
            <c:strRef>
              <c:f>'Enter Data 1'!$B$1953:$C$2103</c:f>
              <c:strCache>
                <c:ptCount val="151"/>
                <c:pt idx="0">
                  <c:v> 1950</c:v>
                </c:pt>
                <c:pt idx="1">
                  <c:v> 1951</c:v>
                </c:pt>
                <c:pt idx="2">
                  <c:v> 1952</c:v>
                </c:pt>
                <c:pt idx="3">
                  <c:v> 1953</c:v>
                </c:pt>
                <c:pt idx="4">
                  <c:v> 1954</c:v>
                </c:pt>
                <c:pt idx="5">
                  <c:v> 1955</c:v>
                </c:pt>
                <c:pt idx="6">
                  <c:v> 1956</c:v>
                </c:pt>
                <c:pt idx="7">
                  <c:v> 1957</c:v>
                </c:pt>
                <c:pt idx="8">
                  <c:v> 1958</c:v>
                </c:pt>
                <c:pt idx="9">
                  <c:v> 1959</c:v>
                </c:pt>
                <c:pt idx="10">
                  <c:v> 1960</c:v>
                </c:pt>
                <c:pt idx="11">
                  <c:v> 1961</c:v>
                </c:pt>
                <c:pt idx="12">
                  <c:v> 1962</c:v>
                </c:pt>
                <c:pt idx="13">
                  <c:v> 1963</c:v>
                </c:pt>
                <c:pt idx="14">
                  <c:v> 1964</c:v>
                </c:pt>
                <c:pt idx="15">
                  <c:v> 1965</c:v>
                </c:pt>
                <c:pt idx="16">
                  <c:v> 1966</c:v>
                </c:pt>
                <c:pt idx="17">
                  <c:v> 1967</c:v>
                </c:pt>
                <c:pt idx="18">
                  <c:v> 1968</c:v>
                </c:pt>
                <c:pt idx="19">
                  <c:v> 1969</c:v>
                </c:pt>
                <c:pt idx="20">
                  <c:v> 1970</c:v>
                </c:pt>
                <c:pt idx="21">
                  <c:v> 1971</c:v>
                </c:pt>
                <c:pt idx="22">
                  <c:v> 1972</c:v>
                </c:pt>
                <c:pt idx="23">
                  <c:v> 1973</c:v>
                </c:pt>
                <c:pt idx="24">
                  <c:v> 1974</c:v>
                </c:pt>
                <c:pt idx="25">
                  <c:v> 1975</c:v>
                </c:pt>
                <c:pt idx="26">
                  <c:v> 1976</c:v>
                </c:pt>
                <c:pt idx="27">
                  <c:v> 1977</c:v>
                </c:pt>
                <c:pt idx="28">
                  <c:v> 1978</c:v>
                </c:pt>
                <c:pt idx="29">
                  <c:v> 1979</c:v>
                </c:pt>
                <c:pt idx="30">
                  <c:v> 1980</c:v>
                </c:pt>
                <c:pt idx="31">
                  <c:v> 1981</c:v>
                </c:pt>
                <c:pt idx="32">
                  <c:v> 1982</c:v>
                </c:pt>
                <c:pt idx="33">
                  <c:v> 1983</c:v>
                </c:pt>
                <c:pt idx="34">
                  <c:v> 1984</c:v>
                </c:pt>
                <c:pt idx="35">
                  <c:v> 1985</c:v>
                </c:pt>
                <c:pt idx="36">
                  <c:v> 1986</c:v>
                </c:pt>
                <c:pt idx="37">
                  <c:v> 1987</c:v>
                </c:pt>
                <c:pt idx="38">
                  <c:v> 1988</c:v>
                </c:pt>
                <c:pt idx="39">
                  <c:v> 1989</c:v>
                </c:pt>
                <c:pt idx="40">
                  <c:v> 1990</c:v>
                </c:pt>
                <c:pt idx="41">
                  <c:v> 1991</c:v>
                </c:pt>
                <c:pt idx="42">
                  <c:v> 1992</c:v>
                </c:pt>
                <c:pt idx="43">
                  <c:v> 1993</c:v>
                </c:pt>
                <c:pt idx="44">
                  <c:v> 1994</c:v>
                </c:pt>
                <c:pt idx="45">
                  <c:v> 1995</c:v>
                </c:pt>
                <c:pt idx="46">
                  <c:v> 1996</c:v>
                </c:pt>
                <c:pt idx="47">
                  <c:v> 1997</c:v>
                </c:pt>
                <c:pt idx="48">
                  <c:v> 1998</c:v>
                </c:pt>
                <c:pt idx="49">
                  <c:v> 1999</c:v>
                </c:pt>
                <c:pt idx="50">
                  <c:v> 2000</c:v>
                </c:pt>
                <c:pt idx="51">
                  <c:v> 2001</c:v>
                </c:pt>
                <c:pt idx="52">
                  <c:v> 2002</c:v>
                </c:pt>
                <c:pt idx="53">
                  <c:v> 2003</c:v>
                </c:pt>
                <c:pt idx="54">
                  <c:v> 2004</c:v>
                </c:pt>
                <c:pt idx="55">
                  <c:v> 2005</c:v>
                </c:pt>
                <c:pt idx="56">
                  <c:v> 2006</c:v>
                </c:pt>
                <c:pt idx="57">
                  <c:v> 2007</c:v>
                </c:pt>
                <c:pt idx="58">
                  <c:v> 2008</c:v>
                </c:pt>
                <c:pt idx="59">
                  <c:v> 2009</c:v>
                </c:pt>
                <c:pt idx="60">
                  <c:v> 2010</c:v>
                </c:pt>
                <c:pt idx="61">
                  <c:v> 2011</c:v>
                </c:pt>
                <c:pt idx="62">
                  <c:v> 2012</c:v>
                </c:pt>
                <c:pt idx="63">
                  <c:v> 2013</c:v>
                </c:pt>
                <c:pt idx="64">
                  <c:v> 2014</c:v>
                </c:pt>
                <c:pt idx="65">
                  <c:v> 2015</c:v>
                </c:pt>
                <c:pt idx="66">
                  <c:v> 2016</c:v>
                </c:pt>
                <c:pt idx="67">
                  <c:v> 2017</c:v>
                </c:pt>
                <c:pt idx="68">
                  <c:v> 2018</c:v>
                </c:pt>
                <c:pt idx="69">
                  <c:v> 2019</c:v>
                </c:pt>
                <c:pt idx="70">
                  <c:v> 2020</c:v>
                </c:pt>
                <c:pt idx="71">
                  <c:v> 2021</c:v>
                </c:pt>
                <c:pt idx="72">
                  <c:v> 2022</c:v>
                </c:pt>
                <c:pt idx="73">
                  <c:v> 2023</c:v>
                </c:pt>
                <c:pt idx="74">
                  <c:v> 2024</c:v>
                </c:pt>
                <c:pt idx="75">
                  <c:v> 2025</c:v>
                </c:pt>
                <c:pt idx="76">
                  <c:v> 2026</c:v>
                </c:pt>
                <c:pt idx="77">
                  <c:v> 2027</c:v>
                </c:pt>
                <c:pt idx="78">
                  <c:v> 2028</c:v>
                </c:pt>
                <c:pt idx="79">
                  <c:v> 2029</c:v>
                </c:pt>
                <c:pt idx="80">
                  <c:v> 2030</c:v>
                </c:pt>
                <c:pt idx="81">
                  <c:v> 2031</c:v>
                </c:pt>
                <c:pt idx="82">
                  <c:v> 2032</c:v>
                </c:pt>
                <c:pt idx="83">
                  <c:v> 2033</c:v>
                </c:pt>
                <c:pt idx="84">
                  <c:v> 2034</c:v>
                </c:pt>
                <c:pt idx="85">
                  <c:v> 2035</c:v>
                </c:pt>
                <c:pt idx="86">
                  <c:v> 2036</c:v>
                </c:pt>
                <c:pt idx="87">
                  <c:v> 2037</c:v>
                </c:pt>
                <c:pt idx="88">
                  <c:v> 2038</c:v>
                </c:pt>
                <c:pt idx="89">
                  <c:v> 2039</c:v>
                </c:pt>
                <c:pt idx="90">
                  <c:v> 2040</c:v>
                </c:pt>
                <c:pt idx="91">
                  <c:v> 2041</c:v>
                </c:pt>
                <c:pt idx="92">
                  <c:v> 2042</c:v>
                </c:pt>
                <c:pt idx="93">
                  <c:v> 2043</c:v>
                </c:pt>
                <c:pt idx="94">
                  <c:v> 2044</c:v>
                </c:pt>
                <c:pt idx="95">
                  <c:v> 2045</c:v>
                </c:pt>
                <c:pt idx="96">
                  <c:v> 2046</c:v>
                </c:pt>
                <c:pt idx="97">
                  <c:v> 2047</c:v>
                </c:pt>
                <c:pt idx="98">
                  <c:v> 2048</c:v>
                </c:pt>
                <c:pt idx="99">
                  <c:v> 2049</c:v>
                </c:pt>
                <c:pt idx="100">
                  <c:v> 2050</c:v>
                </c:pt>
                <c:pt idx="101">
                  <c:v> 2051</c:v>
                </c:pt>
                <c:pt idx="102">
                  <c:v> 2052</c:v>
                </c:pt>
                <c:pt idx="103">
                  <c:v> 2053</c:v>
                </c:pt>
                <c:pt idx="104">
                  <c:v> 2054</c:v>
                </c:pt>
                <c:pt idx="105">
                  <c:v> 2055</c:v>
                </c:pt>
                <c:pt idx="106">
                  <c:v> 2056</c:v>
                </c:pt>
                <c:pt idx="107">
                  <c:v> 2057</c:v>
                </c:pt>
                <c:pt idx="108">
                  <c:v> 2058</c:v>
                </c:pt>
                <c:pt idx="109">
                  <c:v> 2059</c:v>
                </c:pt>
                <c:pt idx="110">
                  <c:v> 2060</c:v>
                </c:pt>
                <c:pt idx="111">
                  <c:v> 2061</c:v>
                </c:pt>
                <c:pt idx="112">
                  <c:v> 2062</c:v>
                </c:pt>
                <c:pt idx="113">
                  <c:v> 2063</c:v>
                </c:pt>
                <c:pt idx="114">
                  <c:v> 2064</c:v>
                </c:pt>
                <c:pt idx="115">
                  <c:v> 2065</c:v>
                </c:pt>
                <c:pt idx="116">
                  <c:v> 2066</c:v>
                </c:pt>
                <c:pt idx="117">
                  <c:v> 2067</c:v>
                </c:pt>
                <c:pt idx="118">
                  <c:v> 2068</c:v>
                </c:pt>
                <c:pt idx="119">
                  <c:v> 2069</c:v>
                </c:pt>
                <c:pt idx="120">
                  <c:v> 2070</c:v>
                </c:pt>
                <c:pt idx="121">
                  <c:v> 2071</c:v>
                </c:pt>
                <c:pt idx="122">
                  <c:v> 2072</c:v>
                </c:pt>
                <c:pt idx="123">
                  <c:v> 2073</c:v>
                </c:pt>
                <c:pt idx="124">
                  <c:v> 2074</c:v>
                </c:pt>
                <c:pt idx="125">
                  <c:v> 2075</c:v>
                </c:pt>
                <c:pt idx="126">
                  <c:v> 2076</c:v>
                </c:pt>
                <c:pt idx="127">
                  <c:v> 2077</c:v>
                </c:pt>
                <c:pt idx="128">
                  <c:v> 2078</c:v>
                </c:pt>
                <c:pt idx="129">
                  <c:v> 2079</c:v>
                </c:pt>
                <c:pt idx="130">
                  <c:v> 2080</c:v>
                </c:pt>
                <c:pt idx="131">
                  <c:v> 2081</c:v>
                </c:pt>
                <c:pt idx="132">
                  <c:v> 2082</c:v>
                </c:pt>
                <c:pt idx="133">
                  <c:v> 2083</c:v>
                </c:pt>
                <c:pt idx="134">
                  <c:v> 2084</c:v>
                </c:pt>
                <c:pt idx="135">
                  <c:v> 2085</c:v>
                </c:pt>
                <c:pt idx="136">
                  <c:v> 2086</c:v>
                </c:pt>
                <c:pt idx="137">
                  <c:v> 2087</c:v>
                </c:pt>
                <c:pt idx="138">
                  <c:v> 2088</c:v>
                </c:pt>
                <c:pt idx="139">
                  <c:v> 2089</c:v>
                </c:pt>
                <c:pt idx="140">
                  <c:v> 2090</c:v>
                </c:pt>
                <c:pt idx="141">
                  <c:v> 2091</c:v>
                </c:pt>
                <c:pt idx="142">
                  <c:v> 2092</c:v>
                </c:pt>
                <c:pt idx="143">
                  <c:v> 2093</c:v>
                </c:pt>
                <c:pt idx="144">
                  <c:v> 2094</c:v>
                </c:pt>
                <c:pt idx="145">
                  <c:v> 2095</c:v>
                </c:pt>
                <c:pt idx="146">
                  <c:v> 2096</c:v>
                </c:pt>
                <c:pt idx="147">
                  <c:v> 2097</c:v>
                </c:pt>
                <c:pt idx="148">
                  <c:v> 2098</c:v>
                </c:pt>
                <c:pt idx="149">
                  <c:v> 2099</c:v>
                </c:pt>
                <c:pt idx="150">
                  <c:v> 2100</c:v>
                </c:pt>
              </c:strCache>
            </c:strRef>
          </c:cat>
          <c:val>
            <c:numRef>
              <c:f>'Enter Data 1'!$X$1953:$X$2103</c:f>
              <c:numCache>
                <c:formatCode>General</c:formatCode>
                <c:ptCount val="151"/>
              </c:numCache>
            </c:numRef>
          </c:val>
          <c:smooth val="0"/>
          <c:extLst>
            <c:ext xmlns:c16="http://schemas.microsoft.com/office/drawing/2014/chart" uri="{C3380CC4-5D6E-409C-BE32-E72D297353CC}">
              <c16:uniqueId val="{00000010-4E7D-AA45-A07A-617AEF3F3C72}"/>
            </c:ext>
          </c:extLst>
        </c:ser>
        <c:ser>
          <c:idx val="16"/>
          <c:order val="16"/>
          <c:spPr>
            <a:ln w="28575" cap="rnd">
              <a:noFill/>
              <a:round/>
            </a:ln>
            <a:effectLst/>
          </c:spPr>
          <c:marker>
            <c:symbol val="circle"/>
            <c:size val="4"/>
            <c:spPr>
              <a:noFill/>
              <a:ln w="3175">
                <a:solidFill>
                  <a:schemeClr val="accent6">
                    <a:lumMod val="75000"/>
                  </a:schemeClr>
                </a:solidFill>
              </a:ln>
              <a:effectLst/>
            </c:spPr>
          </c:marker>
          <c:cat>
            <c:strRef>
              <c:f>'Enter Data 1'!$B$1953:$C$2103</c:f>
              <c:strCache>
                <c:ptCount val="151"/>
                <c:pt idx="0">
                  <c:v> 1950</c:v>
                </c:pt>
                <c:pt idx="1">
                  <c:v> 1951</c:v>
                </c:pt>
                <c:pt idx="2">
                  <c:v> 1952</c:v>
                </c:pt>
                <c:pt idx="3">
                  <c:v> 1953</c:v>
                </c:pt>
                <c:pt idx="4">
                  <c:v> 1954</c:v>
                </c:pt>
                <c:pt idx="5">
                  <c:v> 1955</c:v>
                </c:pt>
                <c:pt idx="6">
                  <c:v> 1956</c:v>
                </c:pt>
                <c:pt idx="7">
                  <c:v> 1957</c:v>
                </c:pt>
                <c:pt idx="8">
                  <c:v> 1958</c:v>
                </c:pt>
                <c:pt idx="9">
                  <c:v> 1959</c:v>
                </c:pt>
                <c:pt idx="10">
                  <c:v> 1960</c:v>
                </c:pt>
                <c:pt idx="11">
                  <c:v> 1961</c:v>
                </c:pt>
                <c:pt idx="12">
                  <c:v> 1962</c:v>
                </c:pt>
                <c:pt idx="13">
                  <c:v> 1963</c:v>
                </c:pt>
                <c:pt idx="14">
                  <c:v> 1964</c:v>
                </c:pt>
                <c:pt idx="15">
                  <c:v> 1965</c:v>
                </c:pt>
                <c:pt idx="16">
                  <c:v> 1966</c:v>
                </c:pt>
                <c:pt idx="17">
                  <c:v> 1967</c:v>
                </c:pt>
                <c:pt idx="18">
                  <c:v> 1968</c:v>
                </c:pt>
                <c:pt idx="19">
                  <c:v> 1969</c:v>
                </c:pt>
                <c:pt idx="20">
                  <c:v> 1970</c:v>
                </c:pt>
                <c:pt idx="21">
                  <c:v> 1971</c:v>
                </c:pt>
                <c:pt idx="22">
                  <c:v> 1972</c:v>
                </c:pt>
                <c:pt idx="23">
                  <c:v> 1973</c:v>
                </c:pt>
                <c:pt idx="24">
                  <c:v> 1974</c:v>
                </c:pt>
                <c:pt idx="25">
                  <c:v> 1975</c:v>
                </c:pt>
                <c:pt idx="26">
                  <c:v> 1976</c:v>
                </c:pt>
                <c:pt idx="27">
                  <c:v> 1977</c:v>
                </c:pt>
                <c:pt idx="28">
                  <c:v> 1978</c:v>
                </c:pt>
                <c:pt idx="29">
                  <c:v> 1979</c:v>
                </c:pt>
                <c:pt idx="30">
                  <c:v> 1980</c:v>
                </c:pt>
                <c:pt idx="31">
                  <c:v> 1981</c:v>
                </c:pt>
                <c:pt idx="32">
                  <c:v> 1982</c:v>
                </c:pt>
                <c:pt idx="33">
                  <c:v> 1983</c:v>
                </c:pt>
                <c:pt idx="34">
                  <c:v> 1984</c:v>
                </c:pt>
                <c:pt idx="35">
                  <c:v> 1985</c:v>
                </c:pt>
                <c:pt idx="36">
                  <c:v> 1986</c:v>
                </c:pt>
                <c:pt idx="37">
                  <c:v> 1987</c:v>
                </c:pt>
                <c:pt idx="38">
                  <c:v> 1988</c:v>
                </c:pt>
                <c:pt idx="39">
                  <c:v> 1989</c:v>
                </c:pt>
                <c:pt idx="40">
                  <c:v> 1990</c:v>
                </c:pt>
                <c:pt idx="41">
                  <c:v> 1991</c:v>
                </c:pt>
                <c:pt idx="42">
                  <c:v> 1992</c:v>
                </c:pt>
                <c:pt idx="43">
                  <c:v> 1993</c:v>
                </c:pt>
                <c:pt idx="44">
                  <c:v> 1994</c:v>
                </c:pt>
                <c:pt idx="45">
                  <c:v> 1995</c:v>
                </c:pt>
                <c:pt idx="46">
                  <c:v> 1996</c:v>
                </c:pt>
                <c:pt idx="47">
                  <c:v> 1997</c:v>
                </c:pt>
                <c:pt idx="48">
                  <c:v> 1998</c:v>
                </c:pt>
                <c:pt idx="49">
                  <c:v> 1999</c:v>
                </c:pt>
                <c:pt idx="50">
                  <c:v> 2000</c:v>
                </c:pt>
                <c:pt idx="51">
                  <c:v> 2001</c:v>
                </c:pt>
                <c:pt idx="52">
                  <c:v> 2002</c:v>
                </c:pt>
                <c:pt idx="53">
                  <c:v> 2003</c:v>
                </c:pt>
                <c:pt idx="54">
                  <c:v> 2004</c:v>
                </c:pt>
                <c:pt idx="55">
                  <c:v> 2005</c:v>
                </c:pt>
                <c:pt idx="56">
                  <c:v> 2006</c:v>
                </c:pt>
                <c:pt idx="57">
                  <c:v> 2007</c:v>
                </c:pt>
                <c:pt idx="58">
                  <c:v> 2008</c:v>
                </c:pt>
                <c:pt idx="59">
                  <c:v> 2009</c:v>
                </c:pt>
                <c:pt idx="60">
                  <c:v> 2010</c:v>
                </c:pt>
                <c:pt idx="61">
                  <c:v> 2011</c:v>
                </c:pt>
                <c:pt idx="62">
                  <c:v> 2012</c:v>
                </c:pt>
                <c:pt idx="63">
                  <c:v> 2013</c:v>
                </c:pt>
                <c:pt idx="64">
                  <c:v> 2014</c:v>
                </c:pt>
                <c:pt idx="65">
                  <c:v> 2015</c:v>
                </c:pt>
                <c:pt idx="66">
                  <c:v> 2016</c:v>
                </c:pt>
                <c:pt idx="67">
                  <c:v> 2017</c:v>
                </c:pt>
                <c:pt idx="68">
                  <c:v> 2018</c:v>
                </c:pt>
                <c:pt idx="69">
                  <c:v> 2019</c:v>
                </c:pt>
                <c:pt idx="70">
                  <c:v> 2020</c:v>
                </c:pt>
                <c:pt idx="71">
                  <c:v> 2021</c:v>
                </c:pt>
                <c:pt idx="72">
                  <c:v> 2022</c:v>
                </c:pt>
                <c:pt idx="73">
                  <c:v> 2023</c:v>
                </c:pt>
                <c:pt idx="74">
                  <c:v> 2024</c:v>
                </c:pt>
                <c:pt idx="75">
                  <c:v> 2025</c:v>
                </c:pt>
                <c:pt idx="76">
                  <c:v> 2026</c:v>
                </c:pt>
                <c:pt idx="77">
                  <c:v> 2027</c:v>
                </c:pt>
                <c:pt idx="78">
                  <c:v> 2028</c:v>
                </c:pt>
                <c:pt idx="79">
                  <c:v> 2029</c:v>
                </c:pt>
                <c:pt idx="80">
                  <c:v> 2030</c:v>
                </c:pt>
                <c:pt idx="81">
                  <c:v> 2031</c:v>
                </c:pt>
                <c:pt idx="82">
                  <c:v> 2032</c:v>
                </c:pt>
                <c:pt idx="83">
                  <c:v> 2033</c:v>
                </c:pt>
                <c:pt idx="84">
                  <c:v> 2034</c:v>
                </c:pt>
                <c:pt idx="85">
                  <c:v> 2035</c:v>
                </c:pt>
                <c:pt idx="86">
                  <c:v> 2036</c:v>
                </c:pt>
                <c:pt idx="87">
                  <c:v> 2037</c:v>
                </c:pt>
                <c:pt idx="88">
                  <c:v> 2038</c:v>
                </c:pt>
                <c:pt idx="89">
                  <c:v> 2039</c:v>
                </c:pt>
                <c:pt idx="90">
                  <c:v> 2040</c:v>
                </c:pt>
                <c:pt idx="91">
                  <c:v> 2041</c:v>
                </c:pt>
                <c:pt idx="92">
                  <c:v> 2042</c:v>
                </c:pt>
                <c:pt idx="93">
                  <c:v> 2043</c:v>
                </c:pt>
                <c:pt idx="94">
                  <c:v> 2044</c:v>
                </c:pt>
                <c:pt idx="95">
                  <c:v> 2045</c:v>
                </c:pt>
                <c:pt idx="96">
                  <c:v> 2046</c:v>
                </c:pt>
                <c:pt idx="97">
                  <c:v> 2047</c:v>
                </c:pt>
                <c:pt idx="98">
                  <c:v> 2048</c:v>
                </c:pt>
                <c:pt idx="99">
                  <c:v> 2049</c:v>
                </c:pt>
                <c:pt idx="100">
                  <c:v> 2050</c:v>
                </c:pt>
                <c:pt idx="101">
                  <c:v> 2051</c:v>
                </c:pt>
                <c:pt idx="102">
                  <c:v> 2052</c:v>
                </c:pt>
                <c:pt idx="103">
                  <c:v> 2053</c:v>
                </c:pt>
                <c:pt idx="104">
                  <c:v> 2054</c:v>
                </c:pt>
                <c:pt idx="105">
                  <c:v> 2055</c:v>
                </c:pt>
                <c:pt idx="106">
                  <c:v> 2056</c:v>
                </c:pt>
                <c:pt idx="107">
                  <c:v> 2057</c:v>
                </c:pt>
                <c:pt idx="108">
                  <c:v> 2058</c:v>
                </c:pt>
                <c:pt idx="109">
                  <c:v> 2059</c:v>
                </c:pt>
                <c:pt idx="110">
                  <c:v> 2060</c:v>
                </c:pt>
                <c:pt idx="111">
                  <c:v> 2061</c:v>
                </c:pt>
                <c:pt idx="112">
                  <c:v> 2062</c:v>
                </c:pt>
                <c:pt idx="113">
                  <c:v> 2063</c:v>
                </c:pt>
                <c:pt idx="114">
                  <c:v> 2064</c:v>
                </c:pt>
                <c:pt idx="115">
                  <c:v> 2065</c:v>
                </c:pt>
                <c:pt idx="116">
                  <c:v> 2066</c:v>
                </c:pt>
                <c:pt idx="117">
                  <c:v> 2067</c:v>
                </c:pt>
                <c:pt idx="118">
                  <c:v> 2068</c:v>
                </c:pt>
                <c:pt idx="119">
                  <c:v> 2069</c:v>
                </c:pt>
                <c:pt idx="120">
                  <c:v> 2070</c:v>
                </c:pt>
                <c:pt idx="121">
                  <c:v> 2071</c:v>
                </c:pt>
                <c:pt idx="122">
                  <c:v> 2072</c:v>
                </c:pt>
                <c:pt idx="123">
                  <c:v> 2073</c:v>
                </c:pt>
                <c:pt idx="124">
                  <c:v> 2074</c:v>
                </c:pt>
                <c:pt idx="125">
                  <c:v> 2075</c:v>
                </c:pt>
                <c:pt idx="126">
                  <c:v> 2076</c:v>
                </c:pt>
                <c:pt idx="127">
                  <c:v> 2077</c:v>
                </c:pt>
                <c:pt idx="128">
                  <c:v> 2078</c:v>
                </c:pt>
                <c:pt idx="129">
                  <c:v> 2079</c:v>
                </c:pt>
                <c:pt idx="130">
                  <c:v> 2080</c:v>
                </c:pt>
                <c:pt idx="131">
                  <c:v> 2081</c:v>
                </c:pt>
                <c:pt idx="132">
                  <c:v> 2082</c:v>
                </c:pt>
                <c:pt idx="133">
                  <c:v> 2083</c:v>
                </c:pt>
                <c:pt idx="134">
                  <c:v> 2084</c:v>
                </c:pt>
                <c:pt idx="135">
                  <c:v> 2085</c:v>
                </c:pt>
                <c:pt idx="136">
                  <c:v> 2086</c:v>
                </c:pt>
                <c:pt idx="137">
                  <c:v> 2087</c:v>
                </c:pt>
                <c:pt idx="138">
                  <c:v> 2088</c:v>
                </c:pt>
                <c:pt idx="139">
                  <c:v> 2089</c:v>
                </c:pt>
                <c:pt idx="140">
                  <c:v> 2090</c:v>
                </c:pt>
                <c:pt idx="141">
                  <c:v> 2091</c:v>
                </c:pt>
                <c:pt idx="142">
                  <c:v> 2092</c:v>
                </c:pt>
                <c:pt idx="143">
                  <c:v> 2093</c:v>
                </c:pt>
                <c:pt idx="144">
                  <c:v> 2094</c:v>
                </c:pt>
                <c:pt idx="145">
                  <c:v> 2095</c:v>
                </c:pt>
                <c:pt idx="146">
                  <c:v> 2096</c:v>
                </c:pt>
                <c:pt idx="147">
                  <c:v> 2097</c:v>
                </c:pt>
                <c:pt idx="148">
                  <c:v> 2098</c:v>
                </c:pt>
                <c:pt idx="149">
                  <c:v> 2099</c:v>
                </c:pt>
                <c:pt idx="150">
                  <c:v> 2100</c:v>
                </c:pt>
              </c:strCache>
            </c:strRef>
          </c:cat>
          <c:val>
            <c:numRef>
              <c:f>'Enter Data 1'!$Y$1953:$Y$2103</c:f>
              <c:numCache>
                <c:formatCode>General</c:formatCode>
                <c:ptCount val="151"/>
              </c:numCache>
            </c:numRef>
          </c:val>
          <c:smooth val="0"/>
          <c:extLst>
            <c:ext xmlns:c16="http://schemas.microsoft.com/office/drawing/2014/chart" uri="{C3380CC4-5D6E-409C-BE32-E72D297353CC}">
              <c16:uniqueId val="{00000011-4E7D-AA45-A07A-617AEF3F3C72}"/>
            </c:ext>
          </c:extLst>
        </c:ser>
        <c:ser>
          <c:idx val="17"/>
          <c:order val="17"/>
          <c:spPr>
            <a:ln w="28575" cap="rnd">
              <a:noFill/>
              <a:round/>
            </a:ln>
            <a:effectLst/>
          </c:spPr>
          <c:marker>
            <c:symbol val="circle"/>
            <c:size val="4"/>
            <c:spPr>
              <a:solidFill>
                <a:schemeClr val="accent6">
                  <a:lumMod val="75000"/>
                </a:schemeClr>
              </a:solidFill>
              <a:ln w="3175">
                <a:solidFill>
                  <a:schemeClr val="accent6">
                    <a:lumMod val="75000"/>
                  </a:schemeClr>
                </a:solidFill>
              </a:ln>
              <a:effectLst/>
            </c:spPr>
          </c:marker>
          <c:cat>
            <c:strRef>
              <c:f>'Enter Data 1'!$B$1953:$C$2103</c:f>
              <c:strCache>
                <c:ptCount val="151"/>
                <c:pt idx="0">
                  <c:v> 1950</c:v>
                </c:pt>
                <c:pt idx="1">
                  <c:v> 1951</c:v>
                </c:pt>
                <c:pt idx="2">
                  <c:v> 1952</c:v>
                </c:pt>
                <c:pt idx="3">
                  <c:v> 1953</c:v>
                </c:pt>
                <c:pt idx="4">
                  <c:v> 1954</c:v>
                </c:pt>
                <c:pt idx="5">
                  <c:v> 1955</c:v>
                </c:pt>
                <c:pt idx="6">
                  <c:v> 1956</c:v>
                </c:pt>
                <c:pt idx="7">
                  <c:v> 1957</c:v>
                </c:pt>
                <c:pt idx="8">
                  <c:v> 1958</c:v>
                </c:pt>
                <c:pt idx="9">
                  <c:v> 1959</c:v>
                </c:pt>
                <c:pt idx="10">
                  <c:v> 1960</c:v>
                </c:pt>
                <c:pt idx="11">
                  <c:v> 1961</c:v>
                </c:pt>
                <c:pt idx="12">
                  <c:v> 1962</c:v>
                </c:pt>
                <c:pt idx="13">
                  <c:v> 1963</c:v>
                </c:pt>
                <c:pt idx="14">
                  <c:v> 1964</c:v>
                </c:pt>
                <c:pt idx="15">
                  <c:v> 1965</c:v>
                </c:pt>
                <c:pt idx="16">
                  <c:v> 1966</c:v>
                </c:pt>
                <c:pt idx="17">
                  <c:v> 1967</c:v>
                </c:pt>
                <c:pt idx="18">
                  <c:v> 1968</c:v>
                </c:pt>
                <c:pt idx="19">
                  <c:v> 1969</c:v>
                </c:pt>
                <c:pt idx="20">
                  <c:v> 1970</c:v>
                </c:pt>
                <c:pt idx="21">
                  <c:v> 1971</c:v>
                </c:pt>
                <c:pt idx="22">
                  <c:v> 1972</c:v>
                </c:pt>
                <c:pt idx="23">
                  <c:v> 1973</c:v>
                </c:pt>
                <c:pt idx="24">
                  <c:v> 1974</c:v>
                </c:pt>
                <c:pt idx="25">
                  <c:v> 1975</c:v>
                </c:pt>
                <c:pt idx="26">
                  <c:v> 1976</c:v>
                </c:pt>
                <c:pt idx="27">
                  <c:v> 1977</c:v>
                </c:pt>
                <c:pt idx="28">
                  <c:v> 1978</c:v>
                </c:pt>
                <c:pt idx="29">
                  <c:v> 1979</c:v>
                </c:pt>
                <c:pt idx="30">
                  <c:v> 1980</c:v>
                </c:pt>
                <c:pt idx="31">
                  <c:v> 1981</c:v>
                </c:pt>
                <c:pt idx="32">
                  <c:v> 1982</c:v>
                </c:pt>
                <c:pt idx="33">
                  <c:v> 1983</c:v>
                </c:pt>
                <c:pt idx="34">
                  <c:v> 1984</c:v>
                </c:pt>
                <c:pt idx="35">
                  <c:v> 1985</c:v>
                </c:pt>
                <c:pt idx="36">
                  <c:v> 1986</c:v>
                </c:pt>
                <c:pt idx="37">
                  <c:v> 1987</c:v>
                </c:pt>
                <c:pt idx="38">
                  <c:v> 1988</c:v>
                </c:pt>
                <c:pt idx="39">
                  <c:v> 1989</c:v>
                </c:pt>
                <c:pt idx="40">
                  <c:v> 1990</c:v>
                </c:pt>
                <c:pt idx="41">
                  <c:v> 1991</c:v>
                </c:pt>
                <c:pt idx="42">
                  <c:v> 1992</c:v>
                </c:pt>
                <c:pt idx="43">
                  <c:v> 1993</c:v>
                </c:pt>
                <c:pt idx="44">
                  <c:v> 1994</c:v>
                </c:pt>
                <c:pt idx="45">
                  <c:v> 1995</c:v>
                </c:pt>
                <c:pt idx="46">
                  <c:v> 1996</c:v>
                </c:pt>
                <c:pt idx="47">
                  <c:v> 1997</c:v>
                </c:pt>
                <c:pt idx="48">
                  <c:v> 1998</c:v>
                </c:pt>
                <c:pt idx="49">
                  <c:v> 1999</c:v>
                </c:pt>
                <c:pt idx="50">
                  <c:v> 2000</c:v>
                </c:pt>
                <c:pt idx="51">
                  <c:v> 2001</c:v>
                </c:pt>
                <c:pt idx="52">
                  <c:v> 2002</c:v>
                </c:pt>
                <c:pt idx="53">
                  <c:v> 2003</c:v>
                </c:pt>
                <c:pt idx="54">
                  <c:v> 2004</c:v>
                </c:pt>
                <c:pt idx="55">
                  <c:v> 2005</c:v>
                </c:pt>
                <c:pt idx="56">
                  <c:v> 2006</c:v>
                </c:pt>
                <c:pt idx="57">
                  <c:v> 2007</c:v>
                </c:pt>
                <c:pt idx="58">
                  <c:v> 2008</c:v>
                </c:pt>
                <c:pt idx="59">
                  <c:v> 2009</c:v>
                </c:pt>
                <c:pt idx="60">
                  <c:v> 2010</c:v>
                </c:pt>
                <c:pt idx="61">
                  <c:v> 2011</c:v>
                </c:pt>
                <c:pt idx="62">
                  <c:v> 2012</c:v>
                </c:pt>
                <c:pt idx="63">
                  <c:v> 2013</c:v>
                </c:pt>
                <c:pt idx="64">
                  <c:v> 2014</c:v>
                </c:pt>
                <c:pt idx="65">
                  <c:v> 2015</c:v>
                </c:pt>
                <c:pt idx="66">
                  <c:v> 2016</c:v>
                </c:pt>
                <c:pt idx="67">
                  <c:v> 2017</c:v>
                </c:pt>
                <c:pt idx="68">
                  <c:v> 2018</c:v>
                </c:pt>
                <c:pt idx="69">
                  <c:v> 2019</c:v>
                </c:pt>
                <c:pt idx="70">
                  <c:v> 2020</c:v>
                </c:pt>
                <c:pt idx="71">
                  <c:v> 2021</c:v>
                </c:pt>
                <c:pt idx="72">
                  <c:v> 2022</c:v>
                </c:pt>
                <c:pt idx="73">
                  <c:v> 2023</c:v>
                </c:pt>
                <c:pt idx="74">
                  <c:v> 2024</c:v>
                </c:pt>
                <c:pt idx="75">
                  <c:v> 2025</c:v>
                </c:pt>
                <c:pt idx="76">
                  <c:v> 2026</c:v>
                </c:pt>
                <c:pt idx="77">
                  <c:v> 2027</c:v>
                </c:pt>
                <c:pt idx="78">
                  <c:v> 2028</c:v>
                </c:pt>
                <c:pt idx="79">
                  <c:v> 2029</c:v>
                </c:pt>
                <c:pt idx="80">
                  <c:v> 2030</c:v>
                </c:pt>
                <c:pt idx="81">
                  <c:v> 2031</c:v>
                </c:pt>
                <c:pt idx="82">
                  <c:v> 2032</c:v>
                </c:pt>
                <c:pt idx="83">
                  <c:v> 2033</c:v>
                </c:pt>
                <c:pt idx="84">
                  <c:v> 2034</c:v>
                </c:pt>
                <c:pt idx="85">
                  <c:v> 2035</c:v>
                </c:pt>
                <c:pt idx="86">
                  <c:v> 2036</c:v>
                </c:pt>
                <c:pt idx="87">
                  <c:v> 2037</c:v>
                </c:pt>
                <c:pt idx="88">
                  <c:v> 2038</c:v>
                </c:pt>
                <c:pt idx="89">
                  <c:v> 2039</c:v>
                </c:pt>
                <c:pt idx="90">
                  <c:v> 2040</c:v>
                </c:pt>
                <c:pt idx="91">
                  <c:v> 2041</c:v>
                </c:pt>
                <c:pt idx="92">
                  <c:v> 2042</c:v>
                </c:pt>
                <c:pt idx="93">
                  <c:v> 2043</c:v>
                </c:pt>
                <c:pt idx="94">
                  <c:v> 2044</c:v>
                </c:pt>
                <c:pt idx="95">
                  <c:v> 2045</c:v>
                </c:pt>
                <c:pt idx="96">
                  <c:v> 2046</c:v>
                </c:pt>
                <c:pt idx="97">
                  <c:v> 2047</c:v>
                </c:pt>
                <c:pt idx="98">
                  <c:v> 2048</c:v>
                </c:pt>
                <c:pt idx="99">
                  <c:v> 2049</c:v>
                </c:pt>
                <c:pt idx="100">
                  <c:v> 2050</c:v>
                </c:pt>
                <c:pt idx="101">
                  <c:v> 2051</c:v>
                </c:pt>
                <c:pt idx="102">
                  <c:v> 2052</c:v>
                </c:pt>
                <c:pt idx="103">
                  <c:v> 2053</c:v>
                </c:pt>
                <c:pt idx="104">
                  <c:v> 2054</c:v>
                </c:pt>
                <c:pt idx="105">
                  <c:v> 2055</c:v>
                </c:pt>
                <c:pt idx="106">
                  <c:v> 2056</c:v>
                </c:pt>
                <c:pt idx="107">
                  <c:v> 2057</c:v>
                </c:pt>
                <c:pt idx="108">
                  <c:v> 2058</c:v>
                </c:pt>
                <c:pt idx="109">
                  <c:v> 2059</c:v>
                </c:pt>
                <c:pt idx="110">
                  <c:v> 2060</c:v>
                </c:pt>
                <c:pt idx="111">
                  <c:v> 2061</c:v>
                </c:pt>
                <c:pt idx="112">
                  <c:v> 2062</c:v>
                </c:pt>
                <c:pt idx="113">
                  <c:v> 2063</c:v>
                </c:pt>
                <c:pt idx="114">
                  <c:v> 2064</c:v>
                </c:pt>
                <c:pt idx="115">
                  <c:v> 2065</c:v>
                </c:pt>
                <c:pt idx="116">
                  <c:v> 2066</c:v>
                </c:pt>
                <c:pt idx="117">
                  <c:v> 2067</c:v>
                </c:pt>
                <c:pt idx="118">
                  <c:v> 2068</c:v>
                </c:pt>
                <c:pt idx="119">
                  <c:v> 2069</c:v>
                </c:pt>
                <c:pt idx="120">
                  <c:v> 2070</c:v>
                </c:pt>
                <c:pt idx="121">
                  <c:v> 2071</c:v>
                </c:pt>
                <c:pt idx="122">
                  <c:v> 2072</c:v>
                </c:pt>
                <c:pt idx="123">
                  <c:v> 2073</c:v>
                </c:pt>
                <c:pt idx="124">
                  <c:v> 2074</c:v>
                </c:pt>
                <c:pt idx="125">
                  <c:v> 2075</c:v>
                </c:pt>
                <c:pt idx="126">
                  <c:v> 2076</c:v>
                </c:pt>
                <c:pt idx="127">
                  <c:v> 2077</c:v>
                </c:pt>
                <c:pt idx="128">
                  <c:v> 2078</c:v>
                </c:pt>
                <c:pt idx="129">
                  <c:v> 2079</c:v>
                </c:pt>
                <c:pt idx="130">
                  <c:v> 2080</c:v>
                </c:pt>
                <c:pt idx="131">
                  <c:v> 2081</c:v>
                </c:pt>
                <c:pt idx="132">
                  <c:v> 2082</c:v>
                </c:pt>
                <c:pt idx="133">
                  <c:v> 2083</c:v>
                </c:pt>
                <c:pt idx="134">
                  <c:v> 2084</c:v>
                </c:pt>
                <c:pt idx="135">
                  <c:v> 2085</c:v>
                </c:pt>
                <c:pt idx="136">
                  <c:v> 2086</c:v>
                </c:pt>
                <c:pt idx="137">
                  <c:v> 2087</c:v>
                </c:pt>
                <c:pt idx="138">
                  <c:v> 2088</c:v>
                </c:pt>
                <c:pt idx="139">
                  <c:v> 2089</c:v>
                </c:pt>
                <c:pt idx="140">
                  <c:v> 2090</c:v>
                </c:pt>
                <c:pt idx="141">
                  <c:v> 2091</c:v>
                </c:pt>
                <c:pt idx="142">
                  <c:v> 2092</c:v>
                </c:pt>
                <c:pt idx="143">
                  <c:v> 2093</c:v>
                </c:pt>
                <c:pt idx="144">
                  <c:v> 2094</c:v>
                </c:pt>
                <c:pt idx="145">
                  <c:v> 2095</c:v>
                </c:pt>
                <c:pt idx="146">
                  <c:v> 2096</c:v>
                </c:pt>
                <c:pt idx="147">
                  <c:v> 2097</c:v>
                </c:pt>
                <c:pt idx="148">
                  <c:v> 2098</c:v>
                </c:pt>
                <c:pt idx="149">
                  <c:v> 2099</c:v>
                </c:pt>
                <c:pt idx="150">
                  <c:v> 2100</c:v>
                </c:pt>
              </c:strCache>
            </c:strRef>
          </c:cat>
          <c:val>
            <c:numRef>
              <c:f>'Enter Data 1'!$Z$1953:$Z$2103</c:f>
              <c:numCache>
                <c:formatCode>General</c:formatCode>
                <c:ptCount val="151"/>
              </c:numCache>
            </c:numRef>
          </c:val>
          <c:smooth val="0"/>
          <c:extLst>
            <c:ext xmlns:c16="http://schemas.microsoft.com/office/drawing/2014/chart" uri="{C3380CC4-5D6E-409C-BE32-E72D297353CC}">
              <c16:uniqueId val="{00000012-4E7D-AA45-A07A-617AEF3F3C72}"/>
            </c:ext>
          </c:extLst>
        </c:ser>
        <c:ser>
          <c:idx val="18"/>
          <c:order val="18"/>
          <c:spPr>
            <a:ln w="28575" cap="rnd">
              <a:noFill/>
              <a:round/>
            </a:ln>
            <a:effectLst/>
          </c:spPr>
          <c:marker>
            <c:symbol val="circle"/>
            <c:size val="4"/>
            <c:spPr>
              <a:noFill/>
              <a:ln w="3175">
                <a:solidFill>
                  <a:schemeClr val="accent6">
                    <a:lumMod val="75000"/>
                  </a:schemeClr>
                </a:solidFill>
              </a:ln>
              <a:effectLst/>
            </c:spPr>
          </c:marker>
          <c:cat>
            <c:strRef>
              <c:f>'Enter Data 1'!$B$1953:$C$2103</c:f>
              <c:strCache>
                <c:ptCount val="151"/>
                <c:pt idx="0">
                  <c:v> 1950</c:v>
                </c:pt>
                <c:pt idx="1">
                  <c:v> 1951</c:v>
                </c:pt>
                <c:pt idx="2">
                  <c:v> 1952</c:v>
                </c:pt>
                <c:pt idx="3">
                  <c:v> 1953</c:v>
                </c:pt>
                <c:pt idx="4">
                  <c:v> 1954</c:v>
                </c:pt>
                <c:pt idx="5">
                  <c:v> 1955</c:v>
                </c:pt>
                <c:pt idx="6">
                  <c:v> 1956</c:v>
                </c:pt>
                <c:pt idx="7">
                  <c:v> 1957</c:v>
                </c:pt>
                <c:pt idx="8">
                  <c:v> 1958</c:v>
                </c:pt>
                <c:pt idx="9">
                  <c:v> 1959</c:v>
                </c:pt>
                <c:pt idx="10">
                  <c:v> 1960</c:v>
                </c:pt>
                <c:pt idx="11">
                  <c:v> 1961</c:v>
                </c:pt>
                <c:pt idx="12">
                  <c:v> 1962</c:v>
                </c:pt>
                <c:pt idx="13">
                  <c:v> 1963</c:v>
                </c:pt>
                <c:pt idx="14">
                  <c:v> 1964</c:v>
                </c:pt>
                <c:pt idx="15">
                  <c:v> 1965</c:v>
                </c:pt>
                <c:pt idx="16">
                  <c:v> 1966</c:v>
                </c:pt>
                <c:pt idx="17">
                  <c:v> 1967</c:v>
                </c:pt>
                <c:pt idx="18">
                  <c:v> 1968</c:v>
                </c:pt>
                <c:pt idx="19">
                  <c:v> 1969</c:v>
                </c:pt>
                <c:pt idx="20">
                  <c:v> 1970</c:v>
                </c:pt>
                <c:pt idx="21">
                  <c:v> 1971</c:v>
                </c:pt>
                <c:pt idx="22">
                  <c:v> 1972</c:v>
                </c:pt>
                <c:pt idx="23">
                  <c:v> 1973</c:v>
                </c:pt>
                <c:pt idx="24">
                  <c:v> 1974</c:v>
                </c:pt>
                <c:pt idx="25">
                  <c:v> 1975</c:v>
                </c:pt>
                <c:pt idx="26">
                  <c:v> 1976</c:v>
                </c:pt>
                <c:pt idx="27">
                  <c:v> 1977</c:v>
                </c:pt>
                <c:pt idx="28">
                  <c:v> 1978</c:v>
                </c:pt>
                <c:pt idx="29">
                  <c:v> 1979</c:v>
                </c:pt>
                <c:pt idx="30">
                  <c:v> 1980</c:v>
                </c:pt>
                <c:pt idx="31">
                  <c:v> 1981</c:v>
                </c:pt>
                <c:pt idx="32">
                  <c:v> 1982</c:v>
                </c:pt>
                <c:pt idx="33">
                  <c:v> 1983</c:v>
                </c:pt>
                <c:pt idx="34">
                  <c:v> 1984</c:v>
                </c:pt>
                <c:pt idx="35">
                  <c:v> 1985</c:v>
                </c:pt>
                <c:pt idx="36">
                  <c:v> 1986</c:v>
                </c:pt>
                <c:pt idx="37">
                  <c:v> 1987</c:v>
                </c:pt>
                <c:pt idx="38">
                  <c:v> 1988</c:v>
                </c:pt>
                <c:pt idx="39">
                  <c:v> 1989</c:v>
                </c:pt>
                <c:pt idx="40">
                  <c:v> 1990</c:v>
                </c:pt>
                <c:pt idx="41">
                  <c:v> 1991</c:v>
                </c:pt>
                <c:pt idx="42">
                  <c:v> 1992</c:v>
                </c:pt>
                <c:pt idx="43">
                  <c:v> 1993</c:v>
                </c:pt>
                <c:pt idx="44">
                  <c:v> 1994</c:v>
                </c:pt>
                <c:pt idx="45">
                  <c:v> 1995</c:v>
                </c:pt>
                <c:pt idx="46">
                  <c:v> 1996</c:v>
                </c:pt>
                <c:pt idx="47">
                  <c:v> 1997</c:v>
                </c:pt>
                <c:pt idx="48">
                  <c:v> 1998</c:v>
                </c:pt>
                <c:pt idx="49">
                  <c:v> 1999</c:v>
                </c:pt>
                <c:pt idx="50">
                  <c:v> 2000</c:v>
                </c:pt>
                <c:pt idx="51">
                  <c:v> 2001</c:v>
                </c:pt>
                <c:pt idx="52">
                  <c:v> 2002</c:v>
                </c:pt>
                <c:pt idx="53">
                  <c:v> 2003</c:v>
                </c:pt>
                <c:pt idx="54">
                  <c:v> 2004</c:v>
                </c:pt>
                <c:pt idx="55">
                  <c:v> 2005</c:v>
                </c:pt>
                <c:pt idx="56">
                  <c:v> 2006</c:v>
                </c:pt>
                <c:pt idx="57">
                  <c:v> 2007</c:v>
                </c:pt>
                <c:pt idx="58">
                  <c:v> 2008</c:v>
                </c:pt>
                <c:pt idx="59">
                  <c:v> 2009</c:v>
                </c:pt>
                <c:pt idx="60">
                  <c:v> 2010</c:v>
                </c:pt>
                <c:pt idx="61">
                  <c:v> 2011</c:v>
                </c:pt>
                <c:pt idx="62">
                  <c:v> 2012</c:v>
                </c:pt>
                <c:pt idx="63">
                  <c:v> 2013</c:v>
                </c:pt>
                <c:pt idx="64">
                  <c:v> 2014</c:v>
                </c:pt>
                <c:pt idx="65">
                  <c:v> 2015</c:v>
                </c:pt>
                <c:pt idx="66">
                  <c:v> 2016</c:v>
                </c:pt>
                <c:pt idx="67">
                  <c:v> 2017</c:v>
                </c:pt>
                <c:pt idx="68">
                  <c:v> 2018</c:v>
                </c:pt>
                <c:pt idx="69">
                  <c:v> 2019</c:v>
                </c:pt>
                <c:pt idx="70">
                  <c:v> 2020</c:v>
                </c:pt>
                <c:pt idx="71">
                  <c:v> 2021</c:v>
                </c:pt>
                <c:pt idx="72">
                  <c:v> 2022</c:v>
                </c:pt>
                <c:pt idx="73">
                  <c:v> 2023</c:v>
                </c:pt>
                <c:pt idx="74">
                  <c:v> 2024</c:v>
                </c:pt>
                <c:pt idx="75">
                  <c:v> 2025</c:v>
                </c:pt>
                <c:pt idx="76">
                  <c:v> 2026</c:v>
                </c:pt>
                <c:pt idx="77">
                  <c:v> 2027</c:v>
                </c:pt>
                <c:pt idx="78">
                  <c:v> 2028</c:v>
                </c:pt>
                <c:pt idx="79">
                  <c:v> 2029</c:v>
                </c:pt>
                <c:pt idx="80">
                  <c:v> 2030</c:v>
                </c:pt>
                <c:pt idx="81">
                  <c:v> 2031</c:v>
                </c:pt>
                <c:pt idx="82">
                  <c:v> 2032</c:v>
                </c:pt>
                <c:pt idx="83">
                  <c:v> 2033</c:v>
                </c:pt>
                <c:pt idx="84">
                  <c:v> 2034</c:v>
                </c:pt>
                <c:pt idx="85">
                  <c:v> 2035</c:v>
                </c:pt>
                <c:pt idx="86">
                  <c:v> 2036</c:v>
                </c:pt>
                <c:pt idx="87">
                  <c:v> 2037</c:v>
                </c:pt>
                <c:pt idx="88">
                  <c:v> 2038</c:v>
                </c:pt>
                <c:pt idx="89">
                  <c:v> 2039</c:v>
                </c:pt>
                <c:pt idx="90">
                  <c:v> 2040</c:v>
                </c:pt>
                <c:pt idx="91">
                  <c:v> 2041</c:v>
                </c:pt>
                <c:pt idx="92">
                  <c:v> 2042</c:v>
                </c:pt>
                <c:pt idx="93">
                  <c:v> 2043</c:v>
                </c:pt>
                <c:pt idx="94">
                  <c:v> 2044</c:v>
                </c:pt>
                <c:pt idx="95">
                  <c:v> 2045</c:v>
                </c:pt>
                <c:pt idx="96">
                  <c:v> 2046</c:v>
                </c:pt>
                <c:pt idx="97">
                  <c:v> 2047</c:v>
                </c:pt>
                <c:pt idx="98">
                  <c:v> 2048</c:v>
                </c:pt>
                <c:pt idx="99">
                  <c:v> 2049</c:v>
                </c:pt>
                <c:pt idx="100">
                  <c:v> 2050</c:v>
                </c:pt>
                <c:pt idx="101">
                  <c:v> 2051</c:v>
                </c:pt>
                <c:pt idx="102">
                  <c:v> 2052</c:v>
                </c:pt>
                <c:pt idx="103">
                  <c:v> 2053</c:v>
                </c:pt>
                <c:pt idx="104">
                  <c:v> 2054</c:v>
                </c:pt>
                <c:pt idx="105">
                  <c:v> 2055</c:v>
                </c:pt>
                <c:pt idx="106">
                  <c:v> 2056</c:v>
                </c:pt>
                <c:pt idx="107">
                  <c:v> 2057</c:v>
                </c:pt>
                <c:pt idx="108">
                  <c:v> 2058</c:v>
                </c:pt>
                <c:pt idx="109">
                  <c:v> 2059</c:v>
                </c:pt>
                <c:pt idx="110">
                  <c:v> 2060</c:v>
                </c:pt>
                <c:pt idx="111">
                  <c:v> 2061</c:v>
                </c:pt>
                <c:pt idx="112">
                  <c:v> 2062</c:v>
                </c:pt>
                <c:pt idx="113">
                  <c:v> 2063</c:v>
                </c:pt>
                <c:pt idx="114">
                  <c:v> 2064</c:v>
                </c:pt>
                <c:pt idx="115">
                  <c:v> 2065</c:v>
                </c:pt>
                <c:pt idx="116">
                  <c:v> 2066</c:v>
                </c:pt>
                <c:pt idx="117">
                  <c:v> 2067</c:v>
                </c:pt>
                <c:pt idx="118">
                  <c:v> 2068</c:v>
                </c:pt>
                <c:pt idx="119">
                  <c:v> 2069</c:v>
                </c:pt>
                <c:pt idx="120">
                  <c:v> 2070</c:v>
                </c:pt>
                <c:pt idx="121">
                  <c:v> 2071</c:v>
                </c:pt>
                <c:pt idx="122">
                  <c:v> 2072</c:v>
                </c:pt>
                <c:pt idx="123">
                  <c:v> 2073</c:v>
                </c:pt>
                <c:pt idx="124">
                  <c:v> 2074</c:v>
                </c:pt>
                <c:pt idx="125">
                  <c:v> 2075</c:v>
                </c:pt>
                <c:pt idx="126">
                  <c:v> 2076</c:v>
                </c:pt>
                <c:pt idx="127">
                  <c:v> 2077</c:v>
                </c:pt>
                <c:pt idx="128">
                  <c:v> 2078</c:v>
                </c:pt>
                <c:pt idx="129">
                  <c:v> 2079</c:v>
                </c:pt>
                <c:pt idx="130">
                  <c:v> 2080</c:v>
                </c:pt>
                <c:pt idx="131">
                  <c:v> 2081</c:v>
                </c:pt>
                <c:pt idx="132">
                  <c:v> 2082</c:v>
                </c:pt>
                <c:pt idx="133">
                  <c:v> 2083</c:v>
                </c:pt>
                <c:pt idx="134">
                  <c:v> 2084</c:v>
                </c:pt>
                <c:pt idx="135">
                  <c:v> 2085</c:v>
                </c:pt>
                <c:pt idx="136">
                  <c:v> 2086</c:v>
                </c:pt>
                <c:pt idx="137">
                  <c:v> 2087</c:v>
                </c:pt>
                <c:pt idx="138">
                  <c:v> 2088</c:v>
                </c:pt>
                <c:pt idx="139">
                  <c:v> 2089</c:v>
                </c:pt>
                <c:pt idx="140">
                  <c:v> 2090</c:v>
                </c:pt>
                <c:pt idx="141">
                  <c:v> 2091</c:v>
                </c:pt>
                <c:pt idx="142">
                  <c:v> 2092</c:v>
                </c:pt>
                <c:pt idx="143">
                  <c:v> 2093</c:v>
                </c:pt>
                <c:pt idx="144">
                  <c:v> 2094</c:v>
                </c:pt>
                <c:pt idx="145">
                  <c:v> 2095</c:v>
                </c:pt>
                <c:pt idx="146">
                  <c:v> 2096</c:v>
                </c:pt>
                <c:pt idx="147">
                  <c:v> 2097</c:v>
                </c:pt>
                <c:pt idx="148">
                  <c:v> 2098</c:v>
                </c:pt>
                <c:pt idx="149">
                  <c:v> 2099</c:v>
                </c:pt>
                <c:pt idx="150">
                  <c:v> 2100</c:v>
                </c:pt>
              </c:strCache>
            </c:strRef>
          </c:cat>
          <c:val>
            <c:numRef>
              <c:f>'Enter Data 1'!$AA$1953:$AA$2103</c:f>
              <c:numCache>
                <c:formatCode>General</c:formatCode>
                <c:ptCount val="151"/>
              </c:numCache>
            </c:numRef>
          </c:val>
          <c:smooth val="0"/>
          <c:extLst>
            <c:ext xmlns:c16="http://schemas.microsoft.com/office/drawing/2014/chart" uri="{C3380CC4-5D6E-409C-BE32-E72D297353CC}">
              <c16:uniqueId val="{00000013-4E7D-AA45-A07A-617AEF3F3C72}"/>
            </c:ext>
          </c:extLst>
        </c:ser>
        <c:ser>
          <c:idx val="21"/>
          <c:order val="20"/>
          <c:tx>
            <c:v>Date</c:v>
          </c:tx>
          <c:spPr>
            <a:ln w="25400" cap="rnd">
              <a:noFill/>
              <a:round/>
            </a:ln>
            <a:effectLst/>
          </c:spPr>
          <c:marker>
            <c:symbol val="none"/>
          </c:marker>
          <c:cat>
            <c:strRef>
              <c:f>'Enter Data 1'!$B$1953:$C$2103</c:f>
              <c:strCache>
                <c:ptCount val="151"/>
                <c:pt idx="0">
                  <c:v> 1950</c:v>
                </c:pt>
                <c:pt idx="1">
                  <c:v> 1951</c:v>
                </c:pt>
                <c:pt idx="2">
                  <c:v> 1952</c:v>
                </c:pt>
                <c:pt idx="3">
                  <c:v> 1953</c:v>
                </c:pt>
                <c:pt idx="4">
                  <c:v> 1954</c:v>
                </c:pt>
                <c:pt idx="5">
                  <c:v> 1955</c:v>
                </c:pt>
                <c:pt idx="6">
                  <c:v> 1956</c:v>
                </c:pt>
                <c:pt idx="7">
                  <c:v> 1957</c:v>
                </c:pt>
                <c:pt idx="8">
                  <c:v> 1958</c:v>
                </c:pt>
                <c:pt idx="9">
                  <c:v> 1959</c:v>
                </c:pt>
                <c:pt idx="10">
                  <c:v> 1960</c:v>
                </c:pt>
                <c:pt idx="11">
                  <c:v> 1961</c:v>
                </c:pt>
                <c:pt idx="12">
                  <c:v> 1962</c:v>
                </c:pt>
                <c:pt idx="13">
                  <c:v> 1963</c:v>
                </c:pt>
                <c:pt idx="14">
                  <c:v> 1964</c:v>
                </c:pt>
                <c:pt idx="15">
                  <c:v> 1965</c:v>
                </c:pt>
                <c:pt idx="16">
                  <c:v> 1966</c:v>
                </c:pt>
                <c:pt idx="17">
                  <c:v> 1967</c:v>
                </c:pt>
                <c:pt idx="18">
                  <c:v> 1968</c:v>
                </c:pt>
                <c:pt idx="19">
                  <c:v> 1969</c:v>
                </c:pt>
                <c:pt idx="20">
                  <c:v> 1970</c:v>
                </c:pt>
                <c:pt idx="21">
                  <c:v> 1971</c:v>
                </c:pt>
                <c:pt idx="22">
                  <c:v> 1972</c:v>
                </c:pt>
                <c:pt idx="23">
                  <c:v> 1973</c:v>
                </c:pt>
                <c:pt idx="24">
                  <c:v> 1974</c:v>
                </c:pt>
                <c:pt idx="25">
                  <c:v> 1975</c:v>
                </c:pt>
                <c:pt idx="26">
                  <c:v> 1976</c:v>
                </c:pt>
                <c:pt idx="27">
                  <c:v> 1977</c:v>
                </c:pt>
                <c:pt idx="28">
                  <c:v> 1978</c:v>
                </c:pt>
                <c:pt idx="29">
                  <c:v> 1979</c:v>
                </c:pt>
                <c:pt idx="30">
                  <c:v> 1980</c:v>
                </c:pt>
                <c:pt idx="31">
                  <c:v> 1981</c:v>
                </c:pt>
                <c:pt idx="32">
                  <c:v> 1982</c:v>
                </c:pt>
                <c:pt idx="33">
                  <c:v> 1983</c:v>
                </c:pt>
                <c:pt idx="34">
                  <c:v> 1984</c:v>
                </c:pt>
                <c:pt idx="35">
                  <c:v> 1985</c:v>
                </c:pt>
                <c:pt idx="36">
                  <c:v> 1986</c:v>
                </c:pt>
                <c:pt idx="37">
                  <c:v> 1987</c:v>
                </c:pt>
                <c:pt idx="38">
                  <c:v> 1988</c:v>
                </c:pt>
                <c:pt idx="39">
                  <c:v> 1989</c:v>
                </c:pt>
                <c:pt idx="40">
                  <c:v> 1990</c:v>
                </c:pt>
                <c:pt idx="41">
                  <c:v> 1991</c:v>
                </c:pt>
                <c:pt idx="42">
                  <c:v> 1992</c:v>
                </c:pt>
                <c:pt idx="43">
                  <c:v> 1993</c:v>
                </c:pt>
                <c:pt idx="44">
                  <c:v> 1994</c:v>
                </c:pt>
                <c:pt idx="45">
                  <c:v> 1995</c:v>
                </c:pt>
                <c:pt idx="46">
                  <c:v> 1996</c:v>
                </c:pt>
                <c:pt idx="47">
                  <c:v> 1997</c:v>
                </c:pt>
                <c:pt idx="48">
                  <c:v> 1998</c:v>
                </c:pt>
                <c:pt idx="49">
                  <c:v> 1999</c:v>
                </c:pt>
                <c:pt idx="50">
                  <c:v> 2000</c:v>
                </c:pt>
                <c:pt idx="51">
                  <c:v> 2001</c:v>
                </c:pt>
                <c:pt idx="52">
                  <c:v> 2002</c:v>
                </c:pt>
                <c:pt idx="53">
                  <c:v> 2003</c:v>
                </c:pt>
                <c:pt idx="54">
                  <c:v> 2004</c:v>
                </c:pt>
                <c:pt idx="55">
                  <c:v> 2005</c:v>
                </c:pt>
                <c:pt idx="56">
                  <c:v> 2006</c:v>
                </c:pt>
                <c:pt idx="57">
                  <c:v> 2007</c:v>
                </c:pt>
                <c:pt idx="58">
                  <c:v> 2008</c:v>
                </c:pt>
                <c:pt idx="59">
                  <c:v> 2009</c:v>
                </c:pt>
                <c:pt idx="60">
                  <c:v> 2010</c:v>
                </c:pt>
                <c:pt idx="61">
                  <c:v> 2011</c:v>
                </c:pt>
                <c:pt idx="62">
                  <c:v> 2012</c:v>
                </c:pt>
                <c:pt idx="63">
                  <c:v> 2013</c:v>
                </c:pt>
                <c:pt idx="64">
                  <c:v> 2014</c:v>
                </c:pt>
                <c:pt idx="65">
                  <c:v> 2015</c:v>
                </c:pt>
                <c:pt idx="66">
                  <c:v> 2016</c:v>
                </c:pt>
                <c:pt idx="67">
                  <c:v> 2017</c:v>
                </c:pt>
                <c:pt idx="68">
                  <c:v> 2018</c:v>
                </c:pt>
                <c:pt idx="69">
                  <c:v> 2019</c:v>
                </c:pt>
                <c:pt idx="70">
                  <c:v> 2020</c:v>
                </c:pt>
                <c:pt idx="71">
                  <c:v> 2021</c:v>
                </c:pt>
                <c:pt idx="72">
                  <c:v> 2022</c:v>
                </c:pt>
                <c:pt idx="73">
                  <c:v> 2023</c:v>
                </c:pt>
                <c:pt idx="74">
                  <c:v> 2024</c:v>
                </c:pt>
                <c:pt idx="75">
                  <c:v> 2025</c:v>
                </c:pt>
                <c:pt idx="76">
                  <c:v> 2026</c:v>
                </c:pt>
                <c:pt idx="77">
                  <c:v> 2027</c:v>
                </c:pt>
                <c:pt idx="78">
                  <c:v> 2028</c:v>
                </c:pt>
                <c:pt idx="79">
                  <c:v> 2029</c:v>
                </c:pt>
                <c:pt idx="80">
                  <c:v> 2030</c:v>
                </c:pt>
                <c:pt idx="81">
                  <c:v> 2031</c:v>
                </c:pt>
                <c:pt idx="82">
                  <c:v> 2032</c:v>
                </c:pt>
                <c:pt idx="83">
                  <c:v> 2033</c:v>
                </c:pt>
                <c:pt idx="84">
                  <c:v> 2034</c:v>
                </c:pt>
                <c:pt idx="85">
                  <c:v> 2035</c:v>
                </c:pt>
                <c:pt idx="86">
                  <c:v> 2036</c:v>
                </c:pt>
                <c:pt idx="87">
                  <c:v> 2037</c:v>
                </c:pt>
                <c:pt idx="88">
                  <c:v> 2038</c:v>
                </c:pt>
                <c:pt idx="89">
                  <c:v> 2039</c:v>
                </c:pt>
                <c:pt idx="90">
                  <c:v> 2040</c:v>
                </c:pt>
                <c:pt idx="91">
                  <c:v> 2041</c:v>
                </c:pt>
                <c:pt idx="92">
                  <c:v> 2042</c:v>
                </c:pt>
                <c:pt idx="93">
                  <c:v> 2043</c:v>
                </c:pt>
                <c:pt idx="94">
                  <c:v> 2044</c:v>
                </c:pt>
                <c:pt idx="95">
                  <c:v> 2045</c:v>
                </c:pt>
                <c:pt idx="96">
                  <c:v> 2046</c:v>
                </c:pt>
                <c:pt idx="97">
                  <c:v> 2047</c:v>
                </c:pt>
                <c:pt idx="98">
                  <c:v> 2048</c:v>
                </c:pt>
                <c:pt idx="99">
                  <c:v> 2049</c:v>
                </c:pt>
                <c:pt idx="100">
                  <c:v> 2050</c:v>
                </c:pt>
                <c:pt idx="101">
                  <c:v> 2051</c:v>
                </c:pt>
                <c:pt idx="102">
                  <c:v> 2052</c:v>
                </c:pt>
                <c:pt idx="103">
                  <c:v> 2053</c:v>
                </c:pt>
                <c:pt idx="104">
                  <c:v> 2054</c:v>
                </c:pt>
                <c:pt idx="105">
                  <c:v> 2055</c:v>
                </c:pt>
                <c:pt idx="106">
                  <c:v> 2056</c:v>
                </c:pt>
                <c:pt idx="107">
                  <c:v> 2057</c:v>
                </c:pt>
                <c:pt idx="108">
                  <c:v> 2058</c:v>
                </c:pt>
                <c:pt idx="109">
                  <c:v> 2059</c:v>
                </c:pt>
                <c:pt idx="110">
                  <c:v> 2060</c:v>
                </c:pt>
                <c:pt idx="111">
                  <c:v> 2061</c:v>
                </c:pt>
                <c:pt idx="112">
                  <c:v> 2062</c:v>
                </c:pt>
                <c:pt idx="113">
                  <c:v> 2063</c:v>
                </c:pt>
                <c:pt idx="114">
                  <c:v> 2064</c:v>
                </c:pt>
                <c:pt idx="115">
                  <c:v> 2065</c:v>
                </c:pt>
                <c:pt idx="116">
                  <c:v> 2066</c:v>
                </c:pt>
                <c:pt idx="117">
                  <c:v> 2067</c:v>
                </c:pt>
                <c:pt idx="118">
                  <c:v> 2068</c:v>
                </c:pt>
                <c:pt idx="119">
                  <c:v> 2069</c:v>
                </c:pt>
                <c:pt idx="120">
                  <c:v> 2070</c:v>
                </c:pt>
                <c:pt idx="121">
                  <c:v> 2071</c:v>
                </c:pt>
                <c:pt idx="122">
                  <c:v> 2072</c:v>
                </c:pt>
                <c:pt idx="123">
                  <c:v> 2073</c:v>
                </c:pt>
                <c:pt idx="124">
                  <c:v> 2074</c:v>
                </c:pt>
                <c:pt idx="125">
                  <c:v> 2075</c:v>
                </c:pt>
                <c:pt idx="126">
                  <c:v> 2076</c:v>
                </c:pt>
                <c:pt idx="127">
                  <c:v> 2077</c:v>
                </c:pt>
                <c:pt idx="128">
                  <c:v> 2078</c:v>
                </c:pt>
                <c:pt idx="129">
                  <c:v> 2079</c:v>
                </c:pt>
                <c:pt idx="130">
                  <c:v> 2080</c:v>
                </c:pt>
                <c:pt idx="131">
                  <c:v> 2081</c:v>
                </c:pt>
                <c:pt idx="132">
                  <c:v> 2082</c:v>
                </c:pt>
                <c:pt idx="133">
                  <c:v> 2083</c:v>
                </c:pt>
                <c:pt idx="134">
                  <c:v> 2084</c:v>
                </c:pt>
                <c:pt idx="135">
                  <c:v> 2085</c:v>
                </c:pt>
                <c:pt idx="136">
                  <c:v> 2086</c:v>
                </c:pt>
                <c:pt idx="137">
                  <c:v> 2087</c:v>
                </c:pt>
                <c:pt idx="138">
                  <c:v> 2088</c:v>
                </c:pt>
                <c:pt idx="139">
                  <c:v> 2089</c:v>
                </c:pt>
                <c:pt idx="140">
                  <c:v> 2090</c:v>
                </c:pt>
                <c:pt idx="141">
                  <c:v> 2091</c:v>
                </c:pt>
                <c:pt idx="142">
                  <c:v> 2092</c:v>
                </c:pt>
                <c:pt idx="143">
                  <c:v> 2093</c:v>
                </c:pt>
                <c:pt idx="144">
                  <c:v> 2094</c:v>
                </c:pt>
                <c:pt idx="145">
                  <c:v> 2095</c:v>
                </c:pt>
                <c:pt idx="146">
                  <c:v> 2096</c:v>
                </c:pt>
                <c:pt idx="147">
                  <c:v> 2097</c:v>
                </c:pt>
                <c:pt idx="148">
                  <c:v> 2098</c:v>
                </c:pt>
                <c:pt idx="149">
                  <c:v> 2099</c:v>
                </c:pt>
                <c:pt idx="150">
                  <c:v> 2100</c:v>
                </c:pt>
              </c:strCache>
            </c:strRef>
          </c:cat>
          <c:val>
            <c:numLit>
              <c:formatCode>General</c:formatCode>
              <c:ptCount val="1"/>
              <c:pt idx="0">
                <c:v>1</c:v>
              </c:pt>
            </c:numLit>
          </c:val>
          <c:smooth val="0"/>
          <c:extLst>
            <c:ext xmlns:c16="http://schemas.microsoft.com/office/drawing/2014/chart" uri="{C3380CC4-5D6E-409C-BE32-E72D297353CC}">
              <c16:uniqueId val="{00000014-4E7D-AA45-A07A-617AEF3F3C72}"/>
            </c:ext>
          </c:extLst>
        </c:ser>
        <c:ser>
          <c:idx val="22"/>
          <c:order val="21"/>
          <c:tx>
            <c:v>R1 in SR</c:v>
          </c:tx>
          <c:spPr>
            <a:ln w="25400" cap="rnd">
              <a:noFill/>
              <a:round/>
            </a:ln>
            <a:effectLst/>
          </c:spPr>
          <c:marker>
            <c:symbol val="circle"/>
            <c:size val="4"/>
            <c:spPr>
              <a:solidFill>
                <a:srgbClr val="FF0000"/>
              </a:solidFill>
              <a:ln w="9525">
                <a:noFill/>
              </a:ln>
              <a:effectLst/>
            </c:spPr>
          </c:marker>
          <c:cat>
            <c:strRef>
              <c:f>'Enter Data 1'!$B$1953:$C$2103</c:f>
              <c:strCache>
                <c:ptCount val="151"/>
                <c:pt idx="0">
                  <c:v> 1950</c:v>
                </c:pt>
                <c:pt idx="1">
                  <c:v> 1951</c:v>
                </c:pt>
                <c:pt idx="2">
                  <c:v> 1952</c:v>
                </c:pt>
                <c:pt idx="3">
                  <c:v> 1953</c:v>
                </c:pt>
                <c:pt idx="4">
                  <c:v> 1954</c:v>
                </c:pt>
                <c:pt idx="5">
                  <c:v> 1955</c:v>
                </c:pt>
                <c:pt idx="6">
                  <c:v> 1956</c:v>
                </c:pt>
                <c:pt idx="7">
                  <c:v> 1957</c:v>
                </c:pt>
                <c:pt idx="8">
                  <c:v> 1958</c:v>
                </c:pt>
                <c:pt idx="9">
                  <c:v> 1959</c:v>
                </c:pt>
                <c:pt idx="10">
                  <c:v> 1960</c:v>
                </c:pt>
                <c:pt idx="11">
                  <c:v> 1961</c:v>
                </c:pt>
                <c:pt idx="12">
                  <c:v> 1962</c:v>
                </c:pt>
                <c:pt idx="13">
                  <c:v> 1963</c:v>
                </c:pt>
                <c:pt idx="14">
                  <c:v> 1964</c:v>
                </c:pt>
                <c:pt idx="15">
                  <c:v> 1965</c:v>
                </c:pt>
                <c:pt idx="16">
                  <c:v> 1966</c:v>
                </c:pt>
                <c:pt idx="17">
                  <c:v> 1967</c:v>
                </c:pt>
                <c:pt idx="18">
                  <c:v> 1968</c:v>
                </c:pt>
                <c:pt idx="19">
                  <c:v> 1969</c:v>
                </c:pt>
                <c:pt idx="20">
                  <c:v> 1970</c:v>
                </c:pt>
                <c:pt idx="21">
                  <c:v> 1971</c:v>
                </c:pt>
                <c:pt idx="22">
                  <c:v> 1972</c:v>
                </c:pt>
                <c:pt idx="23">
                  <c:v> 1973</c:v>
                </c:pt>
                <c:pt idx="24">
                  <c:v> 1974</c:v>
                </c:pt>
                <c:pt idx="25">
                  <c:v> 1975</c:v>
                </c:pt>
                <c:pt idx="26">
                  <c:v> 1976</c:v>
                </c:pt>
                <c:pt idx="27">
                  <c:v> 1977</c:v>
                </c:pt>
                <c:pt idx="28">
                  <c:v> 1978</c:v>
                </c:pt>
                <c:pt idx="29">
                  <c:v> 1979</c:v>
                </c:pt>
                <c:pt idx="30">
                  <c:v> 1980</c:v>
                </c:pt>
                <c:pt idx="31">
                  <c:v> 1981</c:v>
                </c:pt>
                <c:pt idx="32">
                  <c:v> 1982</c:v>
                </c:pt>
                <c:pt idx="33">
                  <c:v> 1983</c:v>
                </c:pt>
                <c:pt idx="34">
                  <c:v> 1984</c:v>
                </c:pt>
                <c:pt idx="35">
                  <c:v> 1985</c:v>
                </c:pt>
                <c:pt idx="36">
                  <c:v> 1986</c:v>
                </c:pt>
                <c:pt idx="37">
                  <c:v> 1987</c:v>
                </c:pt>
                <c:pt idx="38">
                  <c:v> 1988</c:v>
                </c:pt>
                <c:pt idx="39">
                  <c:v> 1989</c:v>
                </c:pt>
                <c:pt idx="40">
                  <c:v> 1990</c:v>
                </c:pt>
                <c:pt idx="41">
                  <c:v> 1991</c:v>
                </c:pt>
                <c:pt idx="42">
                  <c:v> 1992</c:v>
                </c:pt>
                <c:pt idx="43">
                  <c:v> 1993</c:v>
                </c:pt>
                <c:pt idx="44">
                  <c:v> 1994</c:v>
                </c:pt>
                <c:pt idx="45">
                  <c:v> 1995</c:v>
                </c:pt>
                <c:pt idx="46">
                  <c:v> 1996</c:v>
                </c:pt>
                <c:pt idx="47">
                  <c:v> 1997</c:v>
                </c:pt>
                <c:pt idx="48">
                  <c:v> 1998</c:v>
                </c:pt>
                <c:pt idx="49">
                  <c:v> 1999</c:v>
                </c:pt>
                <c:pt idx="50">
                  <c:v> 2000</c:v>
                </c:pt>
                <c:pt idx="51">
                  <c:v> 2001</c:v>
                </c:pt>
                <c:pt idx="52">
                  <c:v> 2002</c:v>
                </c:pt>
                <c:pt idx="53">
                  <c:v> 2003</c:v>
                </c:pt>
                <c:pt idx="54">
                  <c:v> 2004</c:v>
                </c:pt>
                <c:pt idx="55">
                  <c:v> 2005</c:v>
                </c:pt>
                <c:pt idx="56">
                  <c:v> 2006</c:v>
                </c:pt>
                <c:pt idx="57">
                  <c:v> 2007</c:v>
                </c:pt>
                <c:pt idx="58">
                  <c:v> 2008</c:v>
                </c:pt>
                <c:pt idx="59">
                  <c:v> 2009</c:v>
                </c:pt>
                <c:pt idx="60">
                  <c:v> 2010</c:v>
                </c:pt>
                <c:pt idx="61">
                  <c:v> 2011</c:v>
                </c:pt>
                <c:pt idx="62">
                  <c:v> 2012</c:v>
                </c:pt>
                <c:pt idx="63">
                  <c:v> 2013</c:v>
                </c:pt>
                <c:pt idx="64">
                  <c:v> 2014</c:v>
                </c:pt>
                <c:pt idx="65">
                  <c:v> 2015</c:v>
                </c:pt>
                <c:pt idx="66">
                  <c:v> 2016</c:v>
                </c:pt>
                <c:pt idx="67">
                  <c:v> 2017</c:v>
                </c:pt>
                <c:pt idx="68">
                  <c:v> 2018</c:v>
                </c:pt>
                <c:pt idx="69">
                  <c:v> 2019</c:v>
                </c:pt>
                <c:pt idx="70">
                  <c:v> 2020</c:v>
                </c:pt>
                <c:pt idx="71">
                  <c:v> 2021</c:v>
                </c:pt>
                <c:pt idx="72">
                  <c:v> 2022</c:v>
                </c:pt>
                <c:pt idx="73">
                  <c:v> 2023</c:v>
                </c:pt>
                <c:pt idx="74">
                  <c:v> 2024</c:v>
                </c:pt>
                <c:pt idx="75">
                  <c:v> 2025</c:v>
                </c:pt>
                <c:pt idx="76">
                  <c:v> 2026</c:v>
                </c:pt>
                <c:pt idx="77">
                  <c:v> 2027</c:v>
                </c:pt>
                <c:pt idx="78">
                  <c:v> 2028</c:v>
                </c:pt>
                <c:pt idx="79">
                  <c:v> 2029</c:v>
                </c:pt>
                <c:pt idx="80">
                  <c:v> 2030</c:v>
                </c:pt>
                <c:pt idx="81">
                  <c:v> 2031</c:v>
                </c:pt>
                <c:pt idx="82">
                  <c:v> 2032</c:v>
                </c:pt>
                <c:pt idx="83">
                  <c:v> 2033</c:v>
                </c:pt>
                <c:pt idx="84">
                  <c:v> 2034</c:v>
                </c:pt>
                <c:pt idx="85">
                  <c:v> 2035</c:v>
                </c:pt>
                <c:pt idx="86">
                  <c:v> 2036</c:v>
                </c:pt>
                <c:pt idx="87">
                  <c:v> 2037</c:v>
                </c:pt>
                <c:pt idx="88">
                  <c:v> 2038</c:v>
                </c:pt>
                <c:pt idx="89">
                  <c:v> 2039</c:v>
                </c:pt>
                <c:pt idx="90">
                  <c:v> 2040</c:v>
                </c:pt>
                <c:pt idx="91">
                  <c:v> 2041</c:v>
                </c:pt>
                <c:pt idx="92">
                  <c:v> 2042</c:v>
                </c:pt>
                <c:pt idx="93">
                  <c:v> 2043</c:v>
                </c:pt>
                <c:pt idx="94">
                  <c:v> 2044</c:v>
                </c:pt>
                <c:pt idx="95">
                  <c:v> 2045</c:v>
                </c:pt>
                <c:pt idx="96">
                  <c:v> 2046</c:v>
                </c:pt>
                <c:pt idx="97">
                  <c:v> 2047</c:v>
                </c:pt>
                <c:pt idx="98">
                  <c:v> 2048</c:v>
                </c:pt>
                <c:pt idx="99">
                  <c:v> 2049</c:v>
                </c:pt>
                <c:pt idx="100">
                  <c:v> 2050</c:v>
                </c:pt>
                <c:pt idx="101">
                  <c:v> 2051</c:v>
                </c:pt>
                <c:pt idx="102">
                  <c:v> 2052</c:v>
                </c:pt>
                <c:pt idx="103">
                  <c:v> 2053</c:v>
                </c:pt>
                <c:pt idx="104">
                  <c:v> 2054</c:v>
                </c:pt>
                <c:pt idx="105">
                  <c:v> 2055</c:v>
                </c:pt>
                <c:pt idx="106">
                  <c:v> 2056</c:v>
                </c:pt>
                <c:pt idx="107">
                  <c:v> 2057</c:v>
                </c:pt>
                <c:pt idx="108">
                  <c:v> 2058</c:v>
                </c:pt>
                <c:pt idx="109">
                  <c:v> 2059</c:v>
                </c:pt>
                <c:pt idx="110">
                  <c:v> 2060</c:v>
                </c:pt>
                <c:pt idx="111">
                  <c:v> 2061</c:v>
                </c:pt>
                <c:pt idx="112">
                  <c:v> 2062</c:v>
                </c:pt>
                <c:pt idx="113">
                  <c:v> 2063</c:v>
                </c:pt>
                <c:pt idx="114">
                  <c:v> 2064</c:v>
                </c:pt>
                <c:pt idx="115">
                  <c:v> 2065</c:v>
                </c:pt>
                <c:pt idx="116">
                  <c:v> 2066</c:v>
                </c:pt>
                <c:pt idx="117">
                  <c:v> 2067</c:v>
                </c:pt>
                <c:pt idx="118">
                  <c:v> 2068</c:v>
                </c:pt>
                <c:pt idx="119">
                  <c:v> 2069</c:v>
                </c:pt>
                <c:pt idx="120">
                  <c:v> 2070</c:v>
                </c:pt>
                <c:pt idx="121">
                  <c:v> 2071</c:v>
                </c:pt>
                <c:pt idx="122">
                  <c:v> 2072</c:v>
                </c:pt>
                <c:pt idx="123">
                  <c:v> 2073</c:v>
                </c:pt>
                <c:pt idx="124">
                  <c:v> 2074</c:v>
                </c:pt>
                <c:pt idx="125">
                  <c:v> 2075</c:v>
                </c:pt>
                <c:pt idx="126">
                  <c:v> 2076</c:v>
                </c:pt>
                <c:pt idx="127">
                  <c:v> 2077</c:v>
                </c:pt>
                <c:pt idx="128">
                  <c:v> 2078</c:v>
                </c:pt>
                <c:pt idx="129">
                  <c:v> 2079</c:v>
                </c:pt>
                <c:pt idx="130">
                  <c:v> 2080</c:v>
                </c:pt>
                <c:pt idx="131">
                  <c:v> 2081</c:v>
                </c:pt>
                <c:pt idx="132">
                  <c:v> 2082</c:v>
                </c:pt>
                <c:pt idx="133">
                  <c:v> 2083</c:v>
                </c:pt>
                <c:pt idx="134">
                  <c:v> 2084</c:v>
                </c:pt>
                <c:pt idx="135">
                  <c:v> 2085</c:v>
                </c:pt>
                <c:pt idx="136">
                  <c:v> 2086</c:v>
                </c:pt>
                <c:pt idx="137">
                  <c:v> 2087</c:v>
                </c:pt>
                <c:pt idx="138">
                  <c:v> 2088</c:v>
                </c:pt>
                <c:pt idx="139">
                  <c:v> 2089</c:v>
                </c:pt>
                <c:pt idx="140">
                  <c:v> 2090</c:v>
                </c:pt>
                <c:pt idx="141">
                  <c:v> 2091</c:v>
                </c:pt>
                <c:pt idx="142">
                  <c:v> 2092</c:v>
                </c:pt>
                <c:pt idx="143">
                  <c:v> 2093</c:v>
                </c:pt>
                <c:pt idx="144">
                  <c:v> 2094</c:v>
                </c:pt>
                <c:pt idx="145">
                  <c:v> 2095</c:v>
                </c:pt>
                <c:pt idx="146">
                  <c:v> 2096</c:v>
                </c:pt>
                <c:pt idx="147">
                  <c:v> 2097</c:v>
                </c:pt>
                <c:pt idx="148">
                  <c:v> 2098</c:v>
                </c:pt>
                <c:pt idx="149">
                  <c:v> 2099</c:v>
                </c:pt>
                <c:pt idx="150">
                  <c:v> 2100</c:v>
                </c:pt>
              </c:strCache>
            </c:strRef>
          </c:cat>
          <c:val>
            <c:numRef>
              <c:f>'Enter Data 1'!$D$1953:$D$2103</c:f>
              <c:numCache>
                <c:formatCode>0</c:formatCode>
                <c:ptCount val="151"/>
              </c:numCache>
            </c:numRef>
          </c:val>
          <c:smooth val="0"/>
          <c:extLst>
            <c:ext xmlns:c16="http://schemas.microsoft.com/office/drawing/2014/chart" uri="{C3380CC4-5D6E-409C-BE32-E72D297353CC}">
              <c16:uniqueId val="{00000015-4E7D-AA45-A07A-617AEF3F3C72}"/>
            </c:ext>
          </c:extLst>
        </c:ser>
        <c:ser>
          <c:idx val="23"/>
          <c:order val="22"/>
          <c:tx>
            <c:v>R2 in SR</c:v>
          </c:tx>
          <c:spPr>
            <a:ln w="25400" cap="rnd">
              <a:noFill/>
              <a:round/>
            </a:ln>
            <a:effectLst/>
          </c:spPr>
          <c:marker>
            <c:symbol val="circle"/>
            <c:size val="4"/>
            <c:spPr>
              <a:solidFill>
                <a:srgbClr val="FF9900"/>
              </a:solidFill>
              <a:ln w="9525">
                <a:noFill/>
              </a:ln>
              <a:effectLst/>
            </c:spPr>
          </c:marker>
          <c:cat>
            <c:strRef>
              <c:f>'Enter Data 1'!$B$1953:$C$2103</c:f>
              <c:strCache>
                <c:ptCount val="151"/>
                <c:pt idx="0">
                  <c:v> 1950</c:v>
                </c:pt>
                <c:pt idx="1">
                  <c:v> 1951</c:v>
                </c:pt>
                <c:pt idx="2">
                  <c:v> 1952</c:v>
                </c:pt>
                <c:pt idx="3">
                  <c:v> 1953</c:v>
                </c:pt>
                <c:pt idx="4">
                  <c:v> 1954</c:v>
                </c:pt>
                <c:pt idx="5">
                  <c:v> 1955</c:v>
                </c:pt>
                <c:pt idx="6">
                  <c:v> 1956</c:v>
                </c:pt>
                <c:pt idx="7">
                  <c:v> 1957</c:v>
                </c:pt>
                <c:pt idx="8">
                  <c:v> 1958</c:v>
                </c:pt>
                <c:pt idx="9">
                  <c:v> 1959</c:v>
                </c:pt>
                <c:pt idx="10">
                  <c:v> 1960</c:v>
                </c:pt>
                <c:pt idx="11">
                  <c:v> 1961</c:v>
                </c:pt>
                <c:pt idx="12">
                  <c:v> 1962</c:v>
                </c:pt>
                <c:pt idx="13">
                  <c:v> 1963</c:v>
                </c:pt>
                <c:pt idx="14">
                  <c:v> 1964</c:v>
                </c:pt>
                <c:pt idx="15">
                  <c:v> 1965</c:v>
                </c:pt>
                <c:pt idx="16">
                  <c:v> 1966</c:v>
                </c:pt>
                <c:pt idx="17">
                  <c:v> 1967</c:v>
                </c:pt>
                <c:pt idx="18">
                  <c:v> 1968</c:v>
                </c:pt>
                <c:pt idx="19">
                  <c:v> 1969</c:v>
                </c:pt>
                <c:pt idx="20">
                  <c:v> 1970</c:v>
                </c:pt>
                <c:pt idx="21">
                  <c:v> 1971</c:v>
                </c:pt>
                <c:pt idx="22">
                  <c:v> 1972</c:v>
                </c:pt>
                <c:pt idx="23">
                  <c:v> 1973</c:v>
                </c:pt>
                <c:pt idx="24">
                  <c:v> 1974</c:v>
                </c:pt>
                <c:pt idx="25">
                  <c:v> 1975</c:v>
                </c:pt>
                <c:pt idx="26">
                  <c:v> 1976</c:v>
                </c:pt>
                <c:pt idx="27">
                  <c:v> 1977</c:v>
                </c:pt>
                <c:pt idx="28">
                  <c:v> 1978</c:v>
                </c:pt>
                <c:pt idx="29">
                  <c:v> 1979</c:v>
                </c:pt>
                <c:pt idx="30">
                  <c:v> 1980</c:v>
                </c:pt>
                <c:pt idx="31">
                  <c:v> 1981</c:v>
                </c:pt>
                <c:pt idx="32">
                  <c:v> 1982</c:v>
                </c:pt>
                <c:pt idx="33">
                  <c:v> 1983</c:v>
                </c:pt>
                <c:pt idx="34">
                  <c:v> 1984</c:v>
                </c:pt>
                <c:pt idx="35">
                  <c:v> 1985</c:v>
                </c:pt>
                <c:pt idx="36">
                  <c:v> 1986</c:v>
                </c:pt>
                <c:pt idx="37">
                  <c:v> 1987</c:v>
                </c:pt>
                <c:pt idx="38">
                  <c:v> 1988</c:v>
                </c:pt>
                <c:pt idx="39">
                  <c:v> 1989</c:v>
                </c:pt>
                <c:pt idx="40">
                  <c:v> 1990</c:v>
                </c:pt>
                <c:pt idx="41">
                  <c:v> 1991</c:v>
                </c:pt>
                <c:pt idx="42">
                  <c:v> 1992</c:v>
                </c:pt>
                <c:pt idx="43">
                  <c:v> 1993</c:v>
                </c:pt>
                <c:pt idx="44">
                  <c:v> 1994</c:v>
                </c:pt>
                <c:pt idx="45">
                  <c:v> 1995</c:v>
                </c:pt>
                <c:pt idx="46">
                  <c:v> 1996</c:v>
                </c:pt>
                <c:pt idx="47">
                  <c:v> 1997</c:v>
                </c:pt>
                <c:pt idx="48">
                  <c:v> 1998</c:v>
                </c:pt>
                <c:pt idx="49">
                  <c:v> 1999</c:v>
                </c:pt>
                <c:pt idx="50">
                  <c:v> 2000</c:v>
                </c:pt>
                <c:pt idx="51">
                  <c:v> 2001</c:v>
                </c:pt>
                <c:pt idx="52">
                  <c:v> 2002</c:v>
                </c:pt>
                <c:pt idx="53">
                  <c:v> 2003</c:v>
                </c:pt>
                <c:pt idx="54">
                  <c:v> 2004</c:v>
                </c:pt>
                <c:pt idx="55">
                  <c:v> 2005</c:v>
                </c:pt>
                <c:pt idx="56">
                  <c:v> 2006</c:v>
                </c:pt>
                <c:pt idx="57">
                  <c:v> 2007</c:v>
                </c:pt>
                <c:pt idx="58">
                  <c:v> 2008</c:v>
                </c:pt>
                <c:pt idx="59">
                  <c:v> 2009</c:v>
                </c:pt>
                <c:pt idx="60">
                  <c:v> 2010</c:v>
                </c:pt>
                <c:pt idx="61">
                  <c:v> 2011</c:v>
                </c:pt>
                <c:pt idx="62">
                  <c:v> 2012</c:v>
                </c:pt>
                <c:pt idx="63">
                  <c:v> 2013</c:v>
                </c:pt>
                <c:pt idx="64">
                  <c:v> 2014</c:v>
                </c:pt>
                <c:pt idx="65">
                  <c:v> 2015</c:v>
                </c:pt>
                <c:pt idx="66">
                  <c:v> 2016</c:v>
                </c:pt>
                <c:pt idx="67">
                  <c:v> 2017</c:v>
                </c:pt>
                <c:pt idx="68">
                  <c:v> 2018</c:v>
                </c:pt>
                <c:pt idx="69">
                  <c:v> 2019</c:v>
                </c:pt>
                <c:pt idx="70">
                  <c:v> 2020</c:v>
                </c:pt>
                <c:pt idx="71">
                  <c:v> 2021</c:v>
                </c:pt>
                <c:pt idx="72">
                  <c:v> 2022</c:v>
                </c:pt>
                <c:pt idx="73">
                  <c:v> 2023</c:v>
                </c:pt>
                <c:pt idx="74">
                  <c:v> 2024</c:v>
                </c:pt>
                <c:pt idx="75">
                  <c:v> 2025</c:v>
                </c:pt>
                <c:pt idx="76">
                  <c:v> 2026</c:v>
                </c:pt>
                <c:pt idx="77">
                  <c:v> 2027</c:v>
                </c:pt>
                <c:pt idx="78">
                  <c:v> 2028</c:v>
                </c:pt>
                <c:pt idx="79">
                  <c:v> 2029</c:v>
                </c:pt>
                <c:pt idx="80">
                  <c:v> 2030</c:v>
                </c:pt>
                <c:pt idx="81">
                  <c:v> 2031</c:v>
                </c:pt>
                <c:pt idx="82">
                  <c:v> 2032</c:v>
                </c:pt>
                <c:pt idx="83">
                  <c:v> 2033</c:v>
                </c:pt>
                <c:pt idx="84">
                  <c:v> 2034</c:v>
                </c:pt>
                <c:pt idx="85">
                  <c:v> 2035</c:v>
                </c:pt>
                <c:pt idx="86">
                  <c:v> 2036</c:v>
                </c:pt>
                <c:pt idx="87">
                  <c:v> 2037</c:v>
                </c:pt>
                <c:pt idx="88">
                  <c:v> 2038</c:v>
                </c:pt>
                <c:pt idx="89">
                  <c:v> 2039</c:v>
                </c:pt>
                <c:pt idx="90">
                  <c:v> 2040</c:v>
                </c:pt>
                <c:pt idx="91">
                  <c:v> 2041</c:v>
                </c:pt>
                <c:pt idx="92">
                  <c:v> 2042</c:v>
                </c:pt>
                <c:pt idx="93">
                  <c:v> 2043</c:v>
                </c:pt>
                <c:pt idx="94">
                  <c:v> 2044</c:v>
                </c:pt>
                <c:pt idx="95">
                  <c:v> 2045</c:v>
                </c:pt>
                <c:pt idx="96">
                  <c:v> 2046</c:v>
                </c:pt>
                <c:pt idx="97">
                  <c:v> 2047</c:v>
                </c:pt>
                <c:pt idx="98">
                  <c:v> 2048</c:v>
                </c:pt>
                <c:pt idx="99">
                  <c:v> 2049</c:v>
                </c:pt>
                <c:pt idx="100">
                  <c:v> 2050</c:v>
                </c:pt>
                <c:pt idx="101">
                  <c:v> 2051</c:v>
                </c:pt>
                <c:pt idx="102">
                  <c:v> 2052</c:v>
                </c:pt>
                <c:pt idx="103">
                  <c:v> 2053</c:v>
                </c:pt>
                <c:pt idx="104">
                  <c:v> 2054</c:v>
                </c:pt>
                <c:pt idx="105">
                  <c:v> 2055</c:v>
                </c:pt>
                <c:pt idx="106">
                  <c:v> 2056</c:v>
                </c:pt>
                <c:pt idx="107">
                  <c:v> 2057</c:v>
                </c:pt>
                <c:pt idx="108">
                  <c:v> 2058</c:v>
                </c:pt>
                <c:pt idx="109">
                  <c:v> 2059</c:v>
                </c:pt>
                <c:pt idx="110">
                  <c:v> 2060</c:v>
                </c:pt>
                <c:pt idx="111">
                  <c:v> 2061</c:v>
                </c:pt>
                <c:pt idx="112">
                  <c:v> 2062</c:v>
                </c:pt>
                <c:pt idx="113">
                  <c:v> 2063</c:v>
                </c:pt>
                <c:pt idx="114">
                  <c:v> 2064</c:v>
                </c:pt>
                <c:pt idx="115">
                  <c:v> 2065</c:v>
                </c:pt>
                <c:pt idx="116">
                  <c:v> 2066</c:v>
                </c:pt>
                <c:pt idx="117">
                  <c:v> 2067</c:v>
                </c:pt>
                <c:pt idx="118">
                  <c:v> 2068</c:v>
                </c:pt>
                <c:pt idx="119">
                  <c:v> 2069</c:v>
                </c:pt>
                <c:pt idx="120">
                  <c:v> 2070</c:v>
                </c:pt>
                <c:pt idx="121">
                  <c:v> 2071</c:v>
                </c:pt>
                <c:pt idx="122">
                  <c:v> 2072</c:v>
                </c:pt>
                <c:pt idx="123">
                  <c:v> 2073</c:v>
                </c:pt>
                <c:pt idx="124">
                  <c:v> 2074</c:v>
                </c:pt>
                <c:pt idx="125">
                  <c:v> 2075</c:v>
                </c:pt>
                <c:pt idx="126">
                  <c:v> 2076</c:v>
                </c:pt>
                <c:pt idx="127">
                  <c:v> 2077</c:v>
                </c:pt>
                <c:pt idx="128">
                  <c:v> 2078</c:v>
                </c:pt>
                <c:pt idx="129">
                  <c:v> 2079</c:v>
                </c:pt>
                <c:pt idx="130">
                  <c:v> 2080</c:v>
                </c:pt>
                <c:pt idx="131">
                  <c:v> 2081</c:v>
                </c:pt>
                <c:pt idx="132">
                  <c:v> 2082</c:v>
                </c:pt>
                <c:pt idx="133">
                  <c:v> 2083</c:v>
                </c:pt>
                <c:pt idx="134">
                  <c:v> 2084</c:v>
                </c:pt>
                <c:pt idx="135">
                  <c:v> 2085</c:v>
                </c:pt>
                <c:pt idx="136">
                  <c:v> 2086</c:v>
                </c:pt>
                <c:pt idx="137">
                  <c:v> 2087</c:v>
                </c:pt>
                <c:pt idx="138">
                  <c:v> 2088</c:v>
                </c:pt>
                <c:pt idx="139">
                  <c:v> 2089</c:v>
                </c:pt>
                <c:pt idx="140">
                  <c:v> 2090</c:v>
                </c:pt>
                <c:pt idx="141">
                  <c:v> 2091</c:v>
                </c:pt>
                <c:pt idx="142">
                  <c:v> 2092</c:v>
                </c:pt>
                <c:pt idx="143">
                  <c:v> 2093</c:v>
                </c:pt>
                <c:pt idx="144">
                  <c:v> 2094</c:v>
                </c:pt>
                <c:pt idx="145">
                  <c:v> 2095</c:v>
                </c:pt>
                <c:pt idx="146">
                  <c:v> 2096</c:v>
                </c:pt>
                <c:pt idx="147">
                  <c:v> 2097</c:v>
                </c:pt>
                <c:pt idx="148">
                  <c:v> 2098</c:v>
                </c:pt>
                <c:pt idx="149">
                  <c:v> 2099</c:v>
                </c:pt>
                <c:pt idx="150">
                  <c:v> 2100</c:v>
                </c:pt>
              </c:strCache>
            </c:strRef>
          </c:cat>
          <c:val>
            <c:numRef>
              <c:f>'Enter Data 1'!$E$1953:$E$2103</c:f>
              <c:numCache>
                <c:formatCode>0</c:formatCode>
                <c:ptCount val="151"/>
              </c:numCache>
            </c:numRef>
          </c:val>
          <c:smooth val="0"/>
          <c:extLst>
            <c:ext xmlns:c16="http://schemas.microsoft.com/office/drawing/2014/chart" uri="{C3380CC4-5D6E-409C-BE32-E72D297353CC}">
              <c16:uniqueId val="{00000016-4E7D-AA45-A07A-617AEF3F3C72}"/>
            </c:ext>
          </c:extLst>
        </c:ser>
        <c:ser>
          <c:idx val="24"/>
          <c:order val="23"/>
          <c:tx>
            <c:v>R3 in SR</c:v>
          </c:tx>
          <c:spPr>
            <a:ln w="25400" cap="rnd">
              <a:noFill/>
              <a:round/>
            </a:ln>
            <a:effectLst/>
          </c:spPr>
          <c:marker>
            <c:symbol val="circle"/>
            <c:size val="4"/>
            <c:spPr>
              <a:solidFill>
                <a:schemeClr val="accent4">
                  <a:lumMod val="60000"/>
                  <a:lumOff val="40000"/>
                </a:schemeClr>
              </a:solidFill>
              <a:ln w="9525">
                <a:noFill/>
              </a:ln>
              <a:effectLst/>
            </c:spPr>
          </c:marker>
          <c:cat>
            <c:strRef>
              <c:f>'Enter Data 1'!$B$1953:$C$2103</c:f>
              <c:strCache>
                <c:ptCount val="151"/>
                <c:pt idx="0">
                  <c:v> 1950</c:v>
                </c:pt>
                <c:pt idx="1">
                  <c:v> 1951</c:v>
                </c:pt>
                <c:pt idx="2">
                  <c:v> 1952</c:v>
                </c:pt>
                <c:pt idx="3">
                  <c:v> 1953</c:v>
                </c:pt>
                <c:pt idx="4">
                  <c:v> 1954</c:v>
                </c:pt>
                <c:pt idx="5">
                  <c:v> 1955</c:v>
                </c:pt>
                <c:pt idx="6">
                  <c:v> 1956</c:v>
                </c:pt>
                <c:pt idx="7">
                  <c:v> 1957</c:v>
                </c:pt>
                <c:pt idx="8">
                  <c:v> 1958</c:v>
                </c:pt>
                <c:pt idx="9">
                  <c:v> 1959</c:v>
                </c:pt>
                <c:pt idx="10">
                  <c:v> 1960</c:v>
                </c:pt>
                <c:pt idx="11">
                  <c:v> 1961</c:v>
                </c:pt>
                <c:pt idx="12">
                  <c:v> 1962</c:v>
                </c:pt>
                <c:pt idx="13">
                  <c:v> 1963</c:v>
                </c:pt>
                <c:pt idx="14">
                  <c:v> 1964</c:v>
                </c:pt>
                <c:pt idx="15">
                  <c:v> 1965</c:v>
                </c:pt>
                <c:pt idx="16">
                  <c:v> 1966</c:v>
                </c:pt>
                <c:pt idx="17">
                  <c:v> 1967</c:v>
                </c:pt>
                <c:pt idx="18">
                  <c:v> 1968</c:v>
                </c:pt>
                <c:pt idx="19">
                  <c:v> 1969</c:v>
                </c:pt>
                <c:pt idx="20">
                  <c:v> 1970</c:v>
                </c:pt>
                <c:pt idx="21">
                  <c:v> 1971</c:v>
                </c:pt>
                <c:pt idx="22">
                  <c:v> 1972</c:v>
                </c:pt>
                <c:pt idx="23">
                  <c:v> 1973</c:v>
                </c:pt>
                <c:pt idx="24">
                  <c:v> 1974</c:v>
                </c:pt>
                <c:pt idx="25">
                  <c:v> 1975</c:v>
                </c:pt>
                <c:pt idx="26">
                  <c:v> 1976</c:v>
                </c:pt>
                <c:pt idx="27">
                  <c:v> 1977</c:v>
                </c:pt>
                <c:pt idx="28">
                  <c:v> 1978</c:v>
                </c:pt>
                <c:pt idx="29">
                  <c:v> 1979</c:v>
                </c:pt>
                <c:pt idx="30">
                  <c:v> 1980</c:v>
                </c:pt>
                <c:pt idx="31">
                  <c:v> 1981</c:v>
                </c:pt>
                <c:pt idx="32">
                  <c:v> 1982</c:v>
                </c:pt>
                <c:pt idx="33">
                  <c:v> 1983</c:v>
                </c:pt>
                <c:pt idx="34">
                  <c:v> 1984</c:v>
                </c:pt>
                <c:pt idx="35">
                  <c:v> 1985</c:v>
                </c:pt>
                <c:pt idx="36">
                  <c:v> 1986</c:v>
                </c:pt>
                <c:pt idx="37">
                  <c:v> 1987</c:v>
                </c:pt>
                <c:pt idx="38">
                  <c:v> 1988</c:v>
                </c:pt>
                <c:pt idx="39">
                  <c:v> 1989</c:v>
                </c:pt>
                <c:pt idx="40">
                  <c:v> 1990</c:v>
                </c:pt>
                <c:pt idx="41">
                  <c:v> 1991</c:v>
                </c:pt>
                <c:pt idx="42">
                  <c:v> 1992</c:v>
                </c:pt>
                <c:pt idx="43">
                  <c:v> 1993</c:v>
                </c:pt>
                <c:pt idx="44">
                  <c:v> 1994</c:v>
                </c:pt>
                <c:pt idx="45">
                  <c:v> 1995</c:v>
                </c:pt>
                <c:pt idx="46">
                  <c:v> 1996</c:v>
                </c:pt>
                <c:pt idx="47">
                  <c:v> 1997</c:v>
                </c:pt>
                <c:pt idx="48">
                  <c:v> 1998</c:v>
                </c:pt>
                <c:pt idx="49">
                  <c:v> 1999</c:v>
                </c:pt>
                <c:pt idx="50">
                  <c:v> 2000</c:v>
                </c:pt>
                <c:pt idx="51">
                  <c:v> 2001</c:v>
                </c:pt>
                <c:pt idx="52">
                  <c:v> 2002</c:v>
                </c:pt>
                <c:pt idx="53">
                  <c:v> 2003</c:v>
                </c:pt>
                <c:pt idx="54">
                  <c:v> 2004</c:v>
                </c:pt>
                <c:pt idx="55">
                  <c:v> 2005</c:v>
                </c:pt>
                <c:pt idx="56">
                  <c:v> 2006</c:v>
                </c:pt>
                <c:pt idx="57">
                  <c:v> 2007</c:v>
                </c:pt>
                <c:pt idx="58">
                  <c:v> 2008</c:v>
                </c:pt>
                <c:pt idx="59">
                  <c:v> 2009</c:v>
                </c:pt>
                <c:pt idx="60">
                  <c:v> 2010</c:v>
                </c:pt>
                <c:pt idx="61">
                  <c:v> 2011</c:v>
                </c:pt>
                <c:pt idx="62">
                  <c:v> 2012</c:v>
                </c:pt>
                <c:pt idx="63">
                  <c:v> 2013</c:v>
                </c:pt>
                <c:pt idx="64">
                  <c:v> 2014</c:v>
                </c:pt>
                <c:pt idx="65">
                  <c:v> 2015</c:v>
                </c:pt>
                <c:pt idx="66">
                  <c:v> 2016</c:v>
                </c:pt>
                <c:pt idx="67">
                  <c:v> 2017</c:v>
                </c:pt>
                <c:pt idx="68">
                  <c:v> 2018</c:v>
                </c:pt>
                <c:pt idx="69">
                  <c:v> 2019</c:v>
                </c:pt>
                <c:pt idx="70">
                  <c:v> 2020</c:v>
                </c:pt>
                <c:pt idx="71">
                  <c:v> 2021</c:v>
                </c:pt>
                <c:pt idx="72">
                  <c:v> 2022</c:v>
                </c:pt>
                <c:pt idx="73">
                  <c:v> 2023</c:v>
                </c:pt>
                <c:pt idx="74">
                  <c:v> 2024</c:v>
                </c:pt>
                <c:pt idx="75">
                  <c:v> 2025</c:v>
                </c:pt>
                <c:pt idx="76">
                  <c:v> 2026</c:v>
                </c:pt>
                <c:pt idx="77">
                  <c:v> 2027</c:v>
                </c:pt>
                <c:pt idx="78">
                  <c:v> 2028</c:v>
                </c:pt>
                <c:pt idx="79">
                  <c:v> 2029</c:v>
                </c:pt>
                <c:pt idx="80">
                  <c:v> 2030</c:v>
                </c:pt>
                <c:pt idx="81">
                  <c:v> 2031</c:v>
                </c:pt>
                <c:pt idx="82">
                  <c:v> 2032</c:v>
                </c:pt>
                <c:pt idx="83">
                  <c:v> 2033</c:v>
                </c:pt>
                <c:pt idx="84">
                  <c:v> 2034</c:v>
                </c:pt>
                <c:pt idx="85">
                  <c:v> 2035</c:v>
                </c:pt>
                <c:pt idx="86">
                  <c:v> 2036</c:v>
                </c:pt>
                <c:pt idx="87">
                  <c:v> 2037</c:v>
                </c:pt>
                <c:pt idx="88">
                  <c:v> 2038</c:v>
                </c:pt>
                <c:pt idx="89">
                  <c:v> 2039</c:v>
                </c:pt>
                <c:pt idx="90">
                  <c:v> 2040</c:v>
                </c:pt>
                <c:pt idx="91">
                  <c:v> 2041</c:v>
                </c:pt>
                <c:pt idx="92">
                  <c:v> 2042</c:v>
                </c:pt>
                <c:pt idx="93">
                  <c:v> 2043</c:v>
                </c:pt>
                <c:pt idx="94">
                  <c:v> 2044</c:v>
                </c:pt>
                <c:pt idx="95">
                  <c:v> 2045</c:v>
                </c:pt>
                <c:pt idx="96">
                  <c:v> 2046</c:v>
                </c:pt>
                <c:pt idx="97">
                  <c:v> 2047</c:v>
                </c:pt>
                <c:pt idx="98">
                  <c:v> 2048</c:v>
                </c:pt>
                <c:pt idx="99">
                  <c:v> 2049</c:v>
                </c:pt>
                <c:pt idx="100">
                  <c:v> 2050</c:v>
                </c:pt>
                <c:pt idx="101">
                  <c:v> 2051</c:v>
                </c:pt>
                <c:pt idx="102">
                  <c:v> 2052</c:v>
                </c:pt>
                <c:pt idx="103">
                  <c:v> 2053</c:v>
                </c:pt>
                <c:pt idx="104">
                  <c:v> 2054</c:v>
                </c:pt>
                <c:pt idx="105">
                  <c:v> 2055</c:v>
                </c:pt>
                <c:pt idx="106">
                  <c:v> 2056</c:v>
                </c:pt>
                <c:pt idx="107">
                  <c:v> 2057</c:v>
                </c:pt>
                <c:pt idx="108">
                  <c:v> 2058</c:v>
                </c:pt>
                <c:pt idx="109">
                  <c:v> 2059</c:v>
                </c:pt>
                <c:pt idx="110">
                  <c:v> 2060</c:v>
                </c:pt>
                <c:pt idx="111">
                  <c:v> 2061</c:v>
                </c:pt>
                <c:pt idx="112">
                  <c:v> 2062</c:v>
                </c:pt>
                <c:pt idx="113">
                  <c:v> 2063</c:v>
                </c:pt>
                <c:pt idx="114">
                  <c:v> 2064</c:v>
                </c:pt>
                <c:pt idx="115">
                  <c:v> 2065</c:v>
                </c:pt>
                <c:pt idx="116">
                  <c:v> 2066</c:v>
                </c:pt>
                <c:pt idx="117">
                  <c:v> 2067</c:v>
                </c:pt>
                <c:pt idx="118">
                  <c:v> 2068</c:v>
                </c:pt>
                <c:pt idx="119">
                  <c:v> 2069</c:v>
                </c:pt>
                <c:pt idx="120">
                  <c:v> 2070</c:v>
                </c:pt>
                <c:pt idx="121">
                  <c:v> 2071</c:v>
                </c:pt>
                <c:pt idx="122">
                  <c:v> 2072</c:v>
                </c:pt>
                <c:pt idx="123">
                  <c:v> 2073</c:v>
                </c:pt>
                <c:pt idx="124">
                  <c:v> 2074</c:v>
                </c:pt>
                <c:pt idx="125">
                  <c:v> 2075</c:v>
                </c:pt>
                <c:pt idx="126">
                  <c:v> 2076</c:v>
                </c:pt>
                <c:pt idx="127">
                  <c:v> 2077</c:v>
                </c:pt>
                <c:pt idx="128">
                  <c:v> 2078</c:v>
                </c:pt>
                <c:pt idx="129">
                  <c:v> 2079</c:v>
                </c:pt>
                <c:pt idx="130">
                  <c:v> 2080</c:v>
                </c:pt>
                <c:pt idx="131">
                  <c:v> 2081</c:v>
                </c:pt>
                <c:pt idx="132">
                  <c:v> 2082</c:v>
                </c:pt>
                <c:pt idx="133">
                  <c:v> 2083</c:v>
                </c:pt>
                <c:pt idx="134">
                  <c:v> 2084</c:v>
                </c:pt>
                <c:pt idx="135">
                  <c:v> 2085</c:v>
                </c:pt>
                <c:pt idx="136">
                  <c:v> 2086</c:v>
                </c:pt>
                <c:pt idx="137">
                  <c:v> 2087</c:v>
                </c:pt>
                <c:pt idx="138">
                  <c:v> 2088</c:v>
                </c:pt>
                <c:pt idx="139">
                  <c:v> 2089</c:v>
                </c:pt>
                <c:pt idx="140">
                  <c:v> 2090</c:v>
                </c:pt>
                <c:pt idx="141">
                  <c:v> 2091</c:v>
                </c:pt>
                <c:pt idx="142">
                  <c:v> 2092</c:v>
                </c:pt>
                <c:pt idx="143">
                  <c:v> 2093</c:v>
                </c:pt>
                <c:pt idx="144">
                  <c:v> 2094</c:v>
                </c:pt>
                <c:pt idx="145">
                  <c:v> 2095</c:v>
                </c:pt>
                <c:pt idx="146">
                  <c:v> 2096</c:v>
                </c:pt>
                <c:pt idx="147">
                  <c:v> 2097</c:v>
                </c:pt>
                <c:pt idx="148">
                  <c:v> 2098</c:v>
                </c:pt>
                <c:pt idx="149">
                  <c:v> 2099</c:v>
                </c:pt>
                <c:pt idx="150">
                  <c:v> 2100</c:v>
                </c:pt>
              </c:strCache>
            </c:strRef>
          </c:cat>
          <c:val>
            <c:numRef>
              <c:f>'Enter Data 1'!$F$1953:$F$2103</c:f>
              <c:numCache>
                <c:formatCode>0</c:formatCode>
                <c:ptCount val="151"/>
              </c:numCache>
            </c:numRef>
          </c:val>
          <c:smooth val="0"/>
          <c:extLst>
            <c:ext xmlns:c16="http://schemas.microsoft.com/office/drawing/2014/chart" uri="{C3380CC4-5D6E-409C-BE32-E72D297353CC}">
              <c16:uniqueId val="{00000017-4E7D-AA45-A07A-617AEF3F3C72}"/>
            </c:ext>
          </c:extLst>
        </c:ser>
        <c:ser>
          <c:idx val="25"/>
          <c:order val="24"/>
          <c:tx>
            <c:v>HRE</c:v>
          </c:tx>
          <c:spPr>
            <a:ln w="25400" cap="rnd">
              <a:noFill/>
              <a:round/>
            </a:ln>
            <a:effectLst/>
          </c:spPr>
          <c:marker>
            <c:symbol val="circle"/>
            <c:size val="4"/>
            <c:spPr>
              <a:solidFill>
                <a:srgbClr val="B43CD1"/>
              </a:solidFill>
              <a:ln w="3175">
                <a:solidFill>
                  <a:srgbClr val="B43CD1"/>
                </a:solidFill>
              </a:ln>
              <a:effectLst/>
            </c:spPr>
          </c:marker>
          <c:cat>
            <c:strRef>
              <c:f>'Enter Data 1'!$B$1953:$C$2103</c:f>
              <c:strCache>
                <c:ptCount val="151"/>
                <c:pt idx="0">
                  <c:v> 1950</c:v>
                </c:pt>
                <c:pt idx="1">
                  <c:v> 1951</c:v>
                </c:pt>
                <c:pt idx="2">
                  <c:v> 1952</c:v>
                </c:pt>
                <c:pt idx="3">
                  <c:v> 1953</c:v>
                </c:pt>
                <c:pt idx="4">
                  <c:v> 1954</c:v>
                </c:pt>
                <c:pt idx="5">
                  <c:v> 1955</c:v>
                </c:pt>
                <c:pt idx="6">
                  <c:v> 1956</c:v>
                </c:pt>
                <c:pt idx="7">
                  <c:v> 1957</c:v>
                </c:pt>
                <c:pt idx="8">
                  <c:v> 1958</c:v>
                </c:pt>
                <c:pt idx="9">
                  <c:v> 1959</c:v>
                </c:pt>
                <c:pt idx="10">
                  <c:v> 1960</c:v>
                </c:pt>
                <c:pt idx="11">
                  <c:v> 1961</c:v>
                </c:pt>
                <c:pt idx="12">
                  <c:v> 1962</c:v>
                </c:pt>
                <c:pt idx="13">
                  <c:v> 1963</c:v>
                </c:pt>
                <c:pt idx="14">
                  <c:v> 1964</c:v>
                </c:pt>
                <c:pt idx="15">
                  <c:v> 1965</c:v>
                </c:pt>
                <c:pt idx="16">
                  <c:v> 1966</c:v>
                </c:pt>
                <c:pt idx="17">
                  <c:v> 1967</c:v>
                </c:pt>
                <c:pt idx="18">
                  <c:v> 1968</c:v>
                </c:pt>
                <c:pt idx="19">
                  <c:v> 1969</c:v>
                </c:pt>
                <c:pt idx="20">
                  <c:v> 1970</c:v>
                </c:pt>
                <c:pt idx="21">
                  <c:v> 1971</c:v>
                </c:pt>
                <c:pt idx="22">
                  <c:v> 1972</c:v>
                </c:pt>
                <c:pt idx="23">
                  <c:v> 1973</c:v>
                </c:pt>
                <c:pt idx="24">
                  <c:v> 1974</c:v>
                </c:pt>
                <c:pt idx="25">
                  <c:v> 1975</c:v>
                </c:pt>
                <c:pt idx="26">
                  <c:v> 1976</c:v>
                </c:pt>
                <c:pt idx="27">
                  <c:v> 1977</c:v>
                </c:pt>
                <c:pt idx="28">
                  <c:v> 1978</c:v>
                </c:pt>
                <c:pt idx="29">
                  <c:v> 1979</c:v>
                </c:pt>
                <c:pt idx="30">
                  <c:v> 1980</c:v>
                </c:pt>
                <c:pt idx="31">
                  <c:v> 1981</c:v>
                </c:pt>
                <c:pt idx="32">
                  <c:v> 1982</c:v>
                </c:pt>
                <c:pt idx="33">
                  <c:v> 1983</c:v>
                </c:pt>
                <c:pt idx="34">
                  <c:v> 1984</c:v>
                </c:pt>
                <c:pt idx="35">
                  <c:v> 1985</c:v>
                </c:pt>
                <c:pt idx="36">
                  <c:v> 1986</c:v>
                </c:pt>
                <c:pt idx="37">
                  <c:v> 1987</c:v>
                </c:pt>
                <c:pt idx="38">
                  <c:v> 1988</c:v>
                </c:pt>
                <c:pt idx="39">
                  <c:v> 1989</c:v>
                </c:pt>
                <c:pt idx="40">
                  <c:v> 1990</c:v>
                </c:pt>
                <c:pt idx="41">
                  <c:v> 1991</c:v>
                </c:pt>
                <c:pt idx="42">
                  <c:v> 1992</c:v>
                </c:pt>
                <c:pt idx="43">
                  <c:v> 1993</c:v>
                </c:pt>
                <c:pt idx="44">
                  <c:v> 1994</c:v>
                </c:pt>
                <c:pt idx="45">
                  <c:v> 1995</c:v>
                </c:pt>
                <c:pt idx="46">
                  <c:v> 1996</c:v>
                </c:pt>
                <c:pt idx="47">
                  <c:v> 1997</c:v>
                </c:pt>
                <c:pt idx="48">
                  <c:v> 1998</c:v>
                </c:pt>
                <c:pt idx="49">
                  <c:v> 1999</c:v>
                </c:pt>
                <c:pt idx="50">
                  <c:v> 2000</c:v>
                </c:pt>
                <c:pt idx="51">
                  <c:v> 2001</c:v>
                </c:pt>
                <c:pt idx="52">
                  <c:v> 2002</c:v>
                </c:pt>
                <c:pt idx="53">
                  <c:v> 2003</c:v>
                </c:pt>
                <c:pt idx="54">
                  <c:v> 2004</c:v>
                </c:pt>
                <c:pt idx="55">
                  <c:v> 2005</c:v>
                </c:pt>
                <c:pt idx="56">
                  <c:v> 2006</c:v>
                </c:pt>
                <c:pt idx="57">
                  <c:v> 2007</c:v>
                </c:pt>
                <c:pt idx="58">
                  <c:v> 2008</c:v>
                </c:pt>
                <c:pt idx="59">
                  <c:v> 2009</c:v>
                </c:pt>
                <c:pt idx="60">
                  <c:v> 2010</c:v>
                </c:pt>
                <c:pt idx="61">
                  <c:v> 2011</c:v>
                </c:pt>
                <c:pt idx="62">
                  <c:v> 2012</c:v>
                </c:pt>
                <c:pt idx="63">
                  <c:v> 2013</c:v>
                </c:pt>
                <c:pt idx="64">
                  <c:v> 2014</c:v>
                </c:pt>
                <c:pt idx="65">
                  <c:v> 2015</c:v>
                </c:pt>
                <c:pt idx="66">
                  <c:v> 2016</c:v>
                </c:pt>
                <c:pt idx="67">
                  <c:v> 2017</c:v>
                </c:pt>
                <c:pt idx="68">
                  <c:v> 2018</c:v>
                </c:pt>
                <c:pt idx="69">
                  <c:v> 2019</c:v>
                </c:pt>
                <c:pt idx="70">
                  <c:v> 2020</c:v>
                </c:pt>
                <c:pt idx="71">
                  <c:v> 2021</c:v>
                </c:pt>
                <c:pt idx="72">
                  <c:v> 2022</c:v>
                </c:pt>
                <c:pt idx="73">
                  <c:v> 2023</c:v>
                </c:pt>
                <c:pt idx="74">
                  <c:v> 2024</c:v>
                </c:pt>
                <c:pt idx="75">
                  <c:v> 2025</c:v>
                </c:pt>
                <c:pt idx="76">
                  <c:v> 2026</c:v>
                </c:pt>
                <c:pt idx="77">
                  <c:v> 2027</c:v>
                </c:pt>
                <c:pt idx="78">
                  <c:v> 2028</c:v>
                </c:pt>
                <c:pt idx="79">
                  <c:v> 2029</c:v>
                </c:pt>
                <c:pt idx="80">
                  <c:v> 2030</c:v>
                </c:pt>
                <c:pt idx="81">
                  <c:v> 2031</c:v>
                </c:pt>
                <c:pt idx="82">
                  <c:v> 2032</c:v>
                </c:pt>
                <c:pt idx="83">
                  <c:v> 2033</c:v>
                </c:pt>
                <c:pt idx="84">
                  <c:v> 2034</c:v>
                </c:pt>
                <c:pt idx="85">
                  <c:v> 2035</c:v>
                </c:pt>
                <c:pt idx="86">
                  <c:v> 2036</c:v>
                </c:pt>
                <c:pt idx="87">
                  <c:v> 2037</c:v>
                </c:pt>
                <c:pt idx="88">
                  <c:v> 2038</c:v>
                </c:pt>
                <c:pt idx="89">
                  <c:v> 2039</c:v>
                </c:pt>
                <c:pt idx="90">
                  <c:v> 2040</c:v>
                </c:pt>
                <c:pt idx="91">
                  <c:v> 2041</c:v>
                </c:pt>
                <c:pt idx="92">
                  <c:v> 2042</c:v>
                </c:pt>
                <c:pt idx="93">
                  <c:v> 2043</c:v>
                </c:pt>
                <c:pt idx="94">
                  <c:v> 2044</c:v>
                </c:pt>
                <c:pt idx="95">
                  <c:v> 2045</c:v>
                </c:pt>
                <c:pt idx="96">
                  <c:v> 2046</c:v>
                </c:pt>
                <c:pt idx="97">
                  <c:v> 2047</c:v>
                </c:pt>
                <c:pt idx="98">
                  <c:v> 2048</c:v>
                </c:pt>
                <c:pt idx="99">
                  <c:v> 2049</c:v>
                </c:pt>
                <c:pt idx="100">
                  <c:v> 2050</c:v>
                </c:pt>
                <c:pt idx="101">
                  <c:v> 2051</c:v>
                </c:pt>
                <c:pt idx="102">
                  <c:v> 2052</c:v>
                </c:pt>
                <c:pt idx="103">
                  <c:v> 2053</c:v>
                </c:pt>
                <c:pt idx="104">
                  <c:v> 2054</c:v>
                </c:pt>
                <c:pt idx="105">
                  <c:v> 2055</c:v>
                </c:pt>
                <c:pt idx="106">
                  <c:v> 2056</c:v>
                </c:pt>
                <c:pt idx="107">
                  <c:v> 2057</c:v>
                </c:pt>
                <c:pt idx="108">
                  <c:v> 2058</c:v>
                </c:pt>
                <c:pt idx="109">
                  <c:v> 2059</c:v>
                </c:pt>
                <c:pt idx="110">
                  <c:v> 2060</c:v>
                </c:pt>
                <c:pt idx="111">
                  <c:v> 2061</c:v>
                </c:pt>
                <c:pt idx="112">
                  <c:v> 2062</c:v>
                </c:pt>
                <c:pt idx="113">
                  <c:v> 2063</c:v>
                </c:pt>
                <c:pt idx="114">
                  <c:v> 2064</c:v>
                </c:pt>
                <c:pt idx="115">
                  <c:v> 2065</c:v>
                </c:pt>
                <c:pt idx="116">
                  <c:v> 2066</c:v>
                </c:pt>
                <c:pt idx="117">
                  <c:v> 2067</c:v>
                </c:pt>
                <c:pt idx="118">
                  <c:v> 2068</c:v>
                </c:pt>
                <c:pt idx="119">
                  <c:v> 2069</c:v>
                </c:pt>
                <c:pt idx="120">
                  <c:v> 2070</c:v>
                </c:pt>
                <c:pt idx="121">
                  <c:v> 2071</c:v>
                </c:pt>
                <c:pt idx="122">
                  <c:v> 2072</c:v>
                </c:pt>
                <c:pt idx="123">
                  <c:v> 2073</c:v>
                </c:pt>
                <c:pt idx="124">
                  <c:v> 2074</c:v>
                </c:pt>
                <c:pt idx="125">
                  <c:v> 2075</c:v>
                </c:pt>
                <c:pt idx="126">
                  <c:v> 2076</c:v>
                </c:pt>
                <c:pt idx="127">
                  <c:v> 2077</c:v>
                </c:pt>
                <c:pt idx="128">
                  <c:v> 2078</c:v>
                </c:pt>
                <c:pt idx="129">
                  <c:v> 2079</c:v>
                </c:pt>
                <c:pt idx="130">
                  <c:v> 2080</c:v>
                </c:pt>
                <c:pt idx="131">
                  <c:v> 2081</c:v>
                </c:pt>
                <c:pt idx="132">
                  <c:v> 2082</c:v>
                </c:pt>
                <c:pt idx="133">
                  <c:v> 2083</c:v>
                </c:pt>
                <c:pt idx="134">
                  <c:v> 2084</c:v>
                </c:pt>
                <c:pt idx="135">
                  <c:v> 2085</c:v>
                </c:pt>
                <c:pt idx="136">
                  <c:v> 2086</c:v>
                </c:pt>
                <c:pt idx="137">
                  <c:v> 2087</c:v>
                </c:pt>
                <c:pt idx="138">
                  <c:v> 2088</c:v>
                </c:pt>
                <c:pt idx="139">
                  <c:v> 2089</c:v>
                </c:pt>
                <c:pt idx="140">
                  <c:v> 2090</c:v>
                </c:pt>
                <c:pt idx="141">
                  <c:v> 2091</c:v>
                </c:pt>
                <c:pt idx="142">
                  <c:v> 2092</c:v>
                </c:pt>
                <c:pt idx="143">
                  <c:v> 2093</c:v>
                </c:pt>
                <c:pt idx="144">
                  <c:v> 2094</c:v>
                </c:pt>
                <c:pt idx="145">
                  <c:v> 2095</c:v>
                </c:pt>
                <c:pt idx="146">
                  <c:v> 2096</c:v>
                </c:pt>
                <c:pt idx="147">
                  <c:v> 2097</c:v>
                </c:pt>
                <c:pt idx="148">
                  <c:v> 2098</c:v>
                </c:pt>
                <c:pt idx="149">
                  <c:v> 2099</c:v>
                </c:pt>
                <c:pt idx="150">
                  <c:v> 2100</c:v>
                </c:pt>
              </c:strCache>
            </c:strRef>
          </c:cat>
          <c:val>
            <c:numRef>
              <c:f>'Enter Data 1'!$G$1953:$G$2103</c:f>
              <c:numCache>
                <c:formatCode>0</c:formatCode>
                <c:ptCount val="151"/>
              </c:numCache>
            </c:numRef>
          </c:val>
          <c:smooth val="0"/>
          <c:extLst>
            <c:ext xmlns:c16="http://schemas.microsoft.com/office/drawing/2014/chart" uri="{C3380CC4-5D6E-409C-BE32-E72D297353CC}">
              <c16:uniqueId val="{00000018-4E7D-AA45-A07A-617AEF3F3C72}"/>
            </c:ext>
          </c:extLst>
        </c:ser>
        <c:ser>
          <c:idx val="26"/>
          <c:order val="25"/>
          <c:tx>
            <c:v>R3 in EO</c:v>
          </c:tx>
          <c:spPr>
            <a:ln w="25400" cap="rnd">
              <a:noFill/>
              <a:round/>
            </a:ln>
            <a:effectLst/>
          </c:spPr>
          <c:marker>
            <c:symbol val="circle"/>
            <c:size val="4"/>
            <c:spPr>
              <a:solidFill>
                <a:srgbClr val="FF0000"/>
              </a:solidFill>
              <a:ln w="3175">
                <a:solidFill>
                  <a:srgbClr val="FF0000"/>
                </a:solidFill>
              </a:ln>
              <a:effectLst/>
            </c:spPr>
          </c:marker>
          <c:cat>
            <c:strRef>
              <c:f>'Enter Data 1'!$B$1953:$C$2103</c:f>
              <c:strCache>
                <c:ptCount val="151"/>
                <c:pt idx="0">
                  <c:v> 1950</c:v>
                </c:pt>
                <c:pt idx="1">
                  <c:v> 1951</c:v>
                </c:pt>
                <c:pt idx="2">
                  <c:v> 1952</c:v>
                </c:pt>
                <c:pt idx="3">
                  <c:v> 1953</c:v>
                </c:pt>
                <c:pt idx="4">
                  <c:v> 1954</c:v>
                </c:pt>
                <c:pt idx="5">
                  <c:v> 1955</c:v>
                </c:pt>
                <c:pt idx="6">
                  <c:v> 1956</c:v>
                </c:pt>
                <c:pt idx="7">
                  <c:v> 1957</c:v>
                </c:pt>
                <c:pt idx="8">
                  <c:v> 1958</c:v>
                </c:pt>
                <c:pt idx="9">
                  <c:v> 1959</c:v>
                </c:pt>
                <c:pt idx="10">
                  <c:v> 1960</c:v>
                </c:pt>
                <c:pt idx="11">
                  <c:v> 1961</c:v>
                </c:pt>
                <c:pt idx="12">
                  <c:v> 1962</c:v>
                </c:pt>
                <c:pt idx="13">
                  <c:v> 1963</c:v>
                </c:pt>
                <c:pt idx="14">
                  <c:v> 1964</c:v>
                </c:pt>
                <c:pt idx="15">
                  <c:v> 1965</c:v>
                </c:pt>
                <c:pt idx="16">
                  <c:v> 1966</c:v>
                </c:pt>
                <c:pt idx="17">
                  <c:v> 1967</c:v>
                </c:pt>
                <c:pt idx="18">
                  <c:v> 1968</c:v>
                </c:pt>
                <c:pt idx="19">
                  <c:v> 1969</c:v>
                </c:pt>
                <c:pt idx="20">
                  <c:v> 1970</c:v>
                </c:pt>
                <c:pt idx="21">
                  <c:v> 1971</c:v>
                </c:pt>
                <c:pt idx="22">
                  <c:v> 1972</c:v>
                </c:pt>
                <c:pt idx="23">
                  <c:v> 1973</c:v>
                </c:pt>
                <c:pt idx="24">
                  <c:v> 1974</c:v>
                </c:pt>
                <c:pt idx="25">
                  <c:v> 1975</c:v>
                </c:pt>
                <c:pt idx="26">
                  <c:v> 1976</c:v>
                </c:pt>
                <c:pt idx="27">
                  <c:v> 1977</c:v>
                </c:pt>
                <c:pt idx="28">
                  <c:v> 1978</c:v>
                </c:pt>
                <c:pt idx="29">
                  <c:v> 1979</c:v>
                </c:pt>
                <c:pt idx="30">
                  <c:v> 1980</c:v>
                </c:pt>
                <c:pt idx="31">
                  <c:v> 1981</c:v>
                </c:pt>
                <c:pt idx="32">
                  <c:v> 1982</c:v>
                </c:pt>
                <c:pt idx="33">
                  <c:v> 1983</c:v>
                </c:pt>
                <c:pt idx="34">
                  <c:v> 1984</c:v>
                </c:pt>
                <c:pt idx="35">
                  <c:v> 1985</c:v>
                </c:pt>
                <c:pt idx="36">
                  <c:v> 1986</c:v>
                </c:pt>
                <c:pt idx="37">
                  <c:v> 1987</c:v>
                </c:pt>
                <c:pt idx="38">
                  <c:v> 1988</c:v>
                </c:pt>
                <c:pt idx="39">
                  <c:v> 1989</c:v>
                </c:pt>
                <c:pt idx="40">
                  <c:v> 1990</c:v>
                </c:pt>
                <c:pt idx="41">
                  <c:v> 1991</c:v>
                </c:pt>
                <c:pt idx="42">
                  <c:v> 1992</c:v>
                </c:pt>
                <c:pt idx="43">
                  <c:v> 1993</c:v>
                </c:pt>
                <c:pt idx="44">
                  <c:v> 1994</c:v>
                </c:pt>
                <c:pt idx="45">
                  <c:v> 1995</c:v>
                </c:pt>
                <c:pt idx="46">
                  <c:v> 1996</c:v>
                </c:pt>
                <c:pt idx="47">
                  <c:v> 1997</c:v>
                </c:pt>
                <c:pt idx="48">
                  <c:v> 1998</c:v>
                </c:pt>
                <c:pt idx="49">
                  <c:v> 1999</c:v>
                </c:pt>
                <c:pt idx="50">
                  <c:v> 2000</c:v>
                </c:pt>
                <c:pt idx="51">
                  <c:v> 2001</c:v>
                </c:pt>
                <c:pt idx="52">
                  <c:v> 2002</c:v>
                </c:pt>
                <c:pt idx="53">
                  <c:v> 2003</c:v>
                </c:pt>
                <c:pt idx="54">
                  <c:v> 2004</c:v>
                </c:pt>
                <c:pt idx="55">
                  <c:v> 2005</c:v>
                </c:pt>
                <c:pt idx="56">
                  <c:v> 2006</c:v>
                </c:pt>
                <c:pt idx="57">
                  <c:v> 2007</c:v>
                </c:pt>
                <c:pt idx="58">
                  <c:v> 2008</c:v>
                </c:pt>
                <c:pt idx="59">
                  <c:v> 2009</c:v>
                </c:pt>
                <c:pt idx="60">
                  <c:v> 2010</c:v>
                </c:pt>
                <c:pt idx="61">
                  <c:v> 2011</c:v>
                </c:pt>
                <c:pt idx="62">
                  <c:v> 2012</c:v>
                </c:pt>
                <c:pt idx="63">
                  <c:v> 2013</c:v>
                </c:pt>
                <c:pt idx="64">
                  <c:v> 2014</c:v>
                </c:pt>
                <c:pt idx="65">
                  <c:v> 2015</c:v>
                </c:pt>
                <c:pt idx="66">
                  <c:v> 2016</c:v>
                </c:pt>
                <c:pt idx="67">
                  <c:v> 2017</c:v>
                </c:pt>
                <c:pt idx="68">
                  <c:v> 2018</c:v>
                </c:pt>
                <c:pt idx="69">
                  <c:v> 2019</c:v>
                </c:pt>
                <c:pt idx="70">
                  <c:v> 2020</c:v>
                </c:pt>
                <c:pt idx="71">
                  <c:v> 2021</c:v>
                </c:pt>
                <c:pt idx="72">
                  <c:v> 2022</c:v>
                </c:pt>
                <c:pt idx="73">
                  <c:v> 2023</c:v>
                </c:pt>
                <c:pt idx="74">
                  <c:v> 2024</c:v>
                </c:pt>
                <c:pt idx="75">
                  <c:v> 2025</c:v>
                </c:pt>
                <c:pt idx="76">
                  <c:v> 2026</c:v>
                </c:pt>
                <c:pt idx="77">
                  <c:v> 2027</c:v>
                </c:pt>
                <c:pt idx="78">
                  <c:v> 2028</c:v>
                </c:pt>
                <c:pt idx="79">
                  <c:v> 2029</c:v>
                </c:pt>
                <c:pt idx="80">
                  <c:v> 2030</c:v>
                </c:pt>
                <c:pt idx="81">
                  <c:v> 2031</c:v>
                </c:pt>
                <c:pt idx="82">
                  <c:v> 2032</c:v>
                </c:pt>
                <c:pt idx="83">
                  <c:v> 2033</c:v>
                </c:pt>
                <c:pt idx="84">
                  <c:v> 2034</c:v>
                </c:pt>
                <c:pt idx="85">
                  <c:v> 2035</c:v>
                </c:pt>
                <c:pt idx="86">
                  <c:v> 2036</c:v>
                </c:pt>
                <c:pt idx="87">
                  <c:v> 2037</c:v>
                </c:pt>
                <c:pt idx="88">
                  <c:v> 2038</c:v>
                </c:pt>
                <c:pt idx="89">
                  <c:v> 2039</c:v>
                </c:pt>
                <c:pt idx="90">
                  <c:v> 2040</c:v>
                </c:pt>
                <c:pt idx="91">
                  <c:v> 2041</c:v>
                </c:pt>
                <c:pt idx="92">
                  <c:v> 2042</c:v>
                </c:pt>
                <c:pt idx="93">
                  <c:v> 2043</c:v>
                </c:pt>
                <c:pt idx="94">
                  <c:v> 2044</c:v>
                </c:pt>
                <c:pt idx="95">
                  <c:v> 2045</c:v>
                </c:pt>
                <c:pt idx="96">
                  <c:v> 2046</c:v>
                </c:pt>
                <c:pt idx="97">
                  <c:v> 2047</c:v>
                </c:pt>
                <c:pt idx="98">
                  <c:v> 2048</c:v>
                </c:pt>
                <c:pt idx="99">
                  <c:v> 2049</c:v>
                </c:pt>
                <c:pt idx="100">
                  <c:v> 2050</c:v>
                </c:pt>
                <c:pt idx="101">
                  <c:v> 2051</c:v>
                </c:pt>
                <c:pt idx="102">
                  <c:v> 2052</c:v>
                </c:pt>
                <c:pt idx="103">
                  <c:v> 2053</c:v>
                </c:pt>
                <c:pt idx="104">
                  <c:v> 2054</c:v>
                </c:pt>
                <c:pt idx="105">
                  <c:v> 2055</c:v>
                </c:pt>
                <c:pt idx="106">
                  <c:v> 2056</c:v>
                </c:pt>
                <c:pt idx="107">
                  <c:v> 2057</c:v>
                </c:pt>
                <c:pt idx="108">
                  <c:v> 2058</c:v>
                </c:pt>
                <c:pt idx="109">
                  <c:v> 2059</c:v>
                </c:pt>
                <c:pt idx="110">
                  <c:v> 2060</c:v>
                </c:pt>
                <c:pt idx="111">
                  <c:v> 2061</c:v>
                </c:pt>
                <c:pt idx="112">
                  <c:v> 2062</c:v>
                </c:pt>
                <c:pt idx="113">
                  <c:v> 2063</c:v>
                </c:pt>
                <c:pt idx="114">
                  <c:v> 2064</c:v>
                </c:pt>
                <c:pt idx="115">
                  <c:v> 2065</c:v>
                </c:pt>
                <c:pt idx="116">
                  <c:v> 2066</c:v>
                </c:pt>
                <c:pt idx="117">
                  <c:v> 2067</c:v>
                </c:pt>
                <c:pt idx="118">
                  <c:v> 2068</c:v>
                </c:pt>
                <c:pt idx="119">
                  <c:v> 2069</c:v>
                </c:pt>
                <c:pt idx="120">
                  <c:v> 2070</c:v>
                </c:pt>
                <c:pt idx="121">
                  <c:v> 2071</c:v>
                </c:pt>
                <c:pt idx="122">
                  <c:v> 2072</c:v>
                </c:pt>
                <c:pt idx="123">
                  <c:v> 2073</c:v>
                </c:pt>
                <c:pt idx="124">
                  <c:v> 2074</c:v>
                </c:pt>
                <c:pt idx="125">
                  <c:v> 2075</c:v>
                </c:pt>
                <c:pt idx="126">
                  <c:v> 2076</c:v>
                </c:pt>
                <c:pt idx="127">
                  <c:v> 2077</c:v>
                </c:pt>
                <c:pt idx="128">
                  <c:v> 2078</c:v>
                </c:pt>
                <c:pt idx="129">
                  <c:v> 2079</c:v>
                </c:pt>
                <c:pt idx="130">
                  <c:v> 2080</c:v>
                </c:pt>
                <c:pt idx="131">
                  <c:v> 2081</c:v>
                </c:pt>
                <c:pt idx="132">
                  <c:v> 2082</c:v>
                </c:pt>
                <c:pt idx="133">
                  <c:v> 2083</c:v>
                </c:pt>
                <c:pt idx="134">
                  <c:v> 2084</c:v>
                </c:pt>
                <c:pt idx="135">
                  <c:v> 2085</c:v>
                </c:pt>
                <c:pt idx="136">
                  <c:v> 2086</c:v>
                </c:pt>
                <c:pt idx="137">
                  <c:v> 2087</c:v>
                </c:pt>
                <c:pt idx="138">
                  <c:v> 2088</c:v>
                </c:pt>
                <c:pt idx="139">
                  <c:v> 2089</c:v>
                </c:pt>
                <c:pt idx="140">
                  <c:v> 2090</c:v>
                </c:pt>
                <c:pt idx="141">
                  <c:v> 2091</c:v>
                </c:pt>
                <c:pt idx="142">
                  <c:v> 2092</c:v>
                </c:pt>
                <c:pt idx="143">
                  <c:v> 2093</c:v>
                </c:pt>
                <c:pt idx="144">
                  <c:v> 2094</c:v>
                </c:pt>
                <c:pt idx="145">
                  <c:v> 2095</c:v>
                </c:pt>
                <c:pt idx="146">
                  <c:v> 2096</c:v>
                </c:pt>
                <c:pt idx="147">
                  <c:v> 2097</c:v>
                </c:pt>
                <c:pt idx="148">
                  <c:v> 2098</c:v>
                </c:pt>
                <c:pt idx="149">
                  <c:v> 2099</c:v>
                </c:pt>
                <c:pt idx="150">
                  <c:v> 2100</c:v>
                </c:pt>
              </c:strCache>
            </c:strRef>
          </c:cat>
          <c:val>
            <c:numRef>
              <c:f>'Enter Data 1'!$J$1953:$J$2103</c:f>
              <c:numCache>
                <c:formatCode>General</c:formatCode>
                <c:ptCount val="151"/>
              </c:numCache>
            </c:numRef>
          </c:val>
          <c:smooth val="0"/>
          <c:extLst>
            <c:ext xmlns:c16="http://schemas.microsoft.com/office/drawing/2014/chart" uri="{C3380CC4-5D6E-409C-BE32-E72D297353CC}">
              <c16:uniqueId val="{00000019-4E7D-AA45-A07A-617AEF3F3C72}"/>
            </c:ext>
          </c:extLst>
        </c:ser>
        <c:ser>
          <c:idx val="27"/>
          <c:order val="26"/>
          <c:spPr>
            <a:ln w="25400" cap="rnd">
              <a:noFill/>
              <a:round/>
            </a:ln>
            <a:effectLst/>
          </c:spPr>
          <c:marker>
            <c:symbol val="circle"/>
            <c:size val="4"/>
            <c:spPr>
              <a:solidFill>
                <a:schemeClr val="accent6">
                  <a:lumMod val="75000"/>
                </a:schemeClr>
              </a:solidFill>
              <a:ln w="9525">
                <a:noFill/>
              </a:ln>
              <a:effectLst/>
            </c:spPr>
          </c:marker>
          <c:cat>
            <c:strRef>
              <c:f>'Enter Data 1'!$B$1953:$C$2103</c:f>
              <c:strCache>
                <c:ptCount val="151"/>
                <c:pt idx="0">
                  <c:v> 1950</c:v>
                </c:pt>
                <c:pt idx="1">
                  <c:v> 1951</c:v>
                </c:pt>
                <c:pt idx="2">
                  <c:v> 1952</c:v>
                </c:pt>
                <c:pt idx="3">
                  <c:v> 1953</c:v>
                </c:pt>
                <c:pt idx="4">
                  <c:v> 1954</c:v>
                </c:pt>
                <c:pt idx="5">
                  <c:v> 1955</c:v>
                </c:pt>
                <c:pt idx="6">
                  <c:v> 1956</c:v>
                </c:pt>
                <c:pt idx="7">
                  <c:v> 1957</c:v>
                </c:pt>
                <c:pt idx="8">
                  <c:v> 1958</c:v>
                </c:pt>
                <c:pt idx="9">
                  <c:v> 1959</c:v>
                </c:pt>
                <c:pt idx="10">
                  <c:v> 1960</c:v>
                </c:pt>
                <c:pt idx="11">
                  <c:v> 1961</c:v>
                </c:pt>
                <c:pt idx="12">
                  <c:v> 1962</c:v>
                </c:pt>
                <c:pt idx="13">
                  <c:v> 1963</c:v>
                </c:pt>
                <c:pt idx="14">
                  <c:v> 1964</c:v>
                </c:pt>
                <c:pt idx="15">
                  <c:v> 1965</c:v>
                </c:pt>
                <c:pt idx="16">
                  <c:v> 1966</c:v>
                </c:pt>
                <c:pt idx="17">
                  <c:v> 1967</c:v>
                </c:pt>
                <c:pt idx="18">
                  <c:v> 1968</c:v>
                </c:pt>
                <c:pt idx="19">
                  <c:v> 1969</c:v>
                </c:pt>
                <c:pt idx="20">
                  <c:v> 1970</c:v>
                </c:pt>
                <c:pt idx="21">
                  <c:v> 1971</c:v>
                </c:pt>
                <c:pt idx="22">
                  <c:v> 1972</c:v>
                </c:pt>
                <c:pt idx="23">
                  <c:v> 1973</c:v>
                </c:pt>
                <c:pt idx="24">
                  <c:v> 1974</c:v>
                </c:pt>
                <c:pt idx="25">
                  <c:v> 1975</c:v>
                </c:pt>
                <c:pt idx="26">
                  <c:v> 1976</c:v>
                </c:pt>
                <c:pt idx="27">
                  <c:v> 1977</c:v>
                </c:pt>
                <c:pt idx="28">
                  <c:v> 1978</c:v>
                </c:pt>
                <c:pt idx="29">
                  <c:v> 1979</c:v>
                </c:pt>
                <c:pt idx="30">
                  <c:v> 1980</c:v>
                </c:pt>
                <c:pt idx="31">
                  <c:v> 1981</c:v>
                </c:pt>
                <c:pt idx="32">
                  <c:v> 1982</c:v>
                </c:pt>
                <c:pt idx="33">
                  <c:v> 1983</c:v>
                </c:pt>
                <c:pt idx="34">
                  <c:v> 1984</c:v>
                </c:pt>
                <c:pt idx="35">
                  <c:v> 1985</c:v>
                </c:pt>
                <c:pt idx="36">
                  <c:v> 1986</c:v>
                </c:pt>
                <c:pt idx="37">
                  <c:v> 1987</c:v>
                </c:pt>
                <c:pt idx="38">
                  <c:v> 1988</c:v>
                </c:pt>
                <c:pt idx="39">
                  <c:v> 1989</c:v>
                </c:pt>
                <c:pt idx="40">
                  <c:v> 1990</c:v>
                </c:pt>
                <c:pt idx="41">
                  <c:v> 1991</c:v>
                </c:pt>
                <c:pt idx="42">
                  <c:v> 1992</c:v>
                </c:pt>
                <c:pt idx="43">
                  <c:v> 1993</c:v>
                </c:pt>
                <c:pt idx="44">
                  <c:v> 1994</c:v>
                </c:pt>
                <c:pt idx="45">
                  <c:v> 1995</c:v>
                </c:pt>
                <c:pt idx="46">
                  <c:v> 1996</c:v>
                </c:pt>
                <c:pt idx="47">
                  <c:v> 1997</c:v>
                </c:pt>
                <c:pt idx="48">
                  <c:v> 1998</c:v>
                </c:pt>
                <c:pt idx="49">
                  <c:v> 1999</c:v>
                </c:pt>
                <c:pt idx="50">
                  <c:v> 2000</c:v>
                </c:pt>
                <c:pt idx="51">
                  <c:v> 2001</c:v>
                </c:pt>
                <c:pt idx="52">
                  <c:v> 2002</c:v>
                </c:pt>
                <c:pt idx="53">
                  <c:v> 2003</c:v>
                </c:pt>
                <c:pt idx="54">
                  <c:v> 2004</c:v>
                </c:pt>
                <c:pt idx="55">
                  <c:v> 2005</c:v>
                </c:pt>
                <c:pt idx="56">
                  <c:v> 2006</c:v>
                </c:pt>
                <c:pt idx="57">
                  <c:v> 2007</c:v>
                </c:pt>
                <c:pt idx="58">
                  <c:v> 2008</c:v>
                </c:pt>
                <c:pt idx="59">
                  <c:v> 2009</c:v>
                </c:pt>
                <c:pt idx="60">
                  <c:v> 2010</c:v>
                </c:pt>
                <c:pt idx="61">
                  <c:v> 2011</c:v>
                </c:pt>
                <c:pt idx="62">
                  <c:v> 2012</c:v>
                </c:pt>
                <c:pt idx="63">
                  <c:v> 2013</c:v>
                </c:pt>
                <c:pt idx="64">
                  <c:v> 2014</c:v>
                </c:pt>
                <c:pt idx="65">
                  <c:v> 2015</c:v>
                </c:pt>
                <c:pt idx="66">
                  <c:v> 2016</c:v>
                </c:pt>
                <c:pt idx="67">
                  <c:v> 2017</c:v>
                </c:pt>
                <c:pt idx="68">
                  <c:v> 2018</c:v>
                </c:pt>
                <c:pt idx="69">
                  <c:v> 2019</c:v>
                </c:pt>
                <c:pt idx="70">
                  <c:v> 2020</c:v>
                </c:pt>
                <c:pt idx="71">
                  <c:v> 2021</c:v>
                </c:pt>
                <c:pt idx="72">
                  <c:v> 2022</c:v>
                </c:pt>
                <c:pt idx="73">
                  <c:v> 2023</c:v>
                </c:pt>
                <c:pt idx="74">
                  <c:v> 2024</c:v>
                </c:pt>
                <c:pt idx="75">
                  <c:v> 2025</c:v>
                </c:pt>
                <c:pt idx="76">
                  <c:v> 2026</c:v>
                </c:pt>
                <c:pt idx="77">
                  <c:v> 2027</c:v>
                </c:pt>
                <c:pt idx="78">
                  <c:v> 2028</c:v>
                </c:pt>
                <c:pt idx="79">
                  <c:v> 2029</c:v>
                </c:pt>
                <c:pt idx="80">
                  <c:v> 2030</c:v>
                </c:pt>
                <c:pt idx="81">
                  <c:v> 2031</c:v>
                </c:pt>
                <c:pt idx="82">
                  <c:v> 2032</c:v>
                </c:pt>
                <c:pt idx="83">
                  <c:v> 2033</c:v>
                </c:pt>
                <c:pt idx="84">
                  <c:v> 2034</c:v>
                </c:pt>
                <c:pt idx="85">
                  <c:v> 2035</c:v>
                </c:pt>
                <c:pt idx="86">
                  <c:v> 2036</c:v>
                </c:pt>
                <c:pt idx="87">
                  <c:v> 2037</c:v>
                </c:pt>
                <c:pt idx="88">
                  <c:v> 2038</c:v>
                </c:pt>
                <c:pt idx="89">
                  <c:v> 2039</c:v>
                </c:pt>
                <c:pt idx="90">
                  <c:v> 2040</c:v>
                </c:pt>
                <c:pt idx="91">
                  <c:v> 2041</c:v>
                </c:pt>
                <c:pt idx="92">
                  <c:v> 2042</c:v>
                </c:pt>
                <c:pt idx="93">
                  <c:v> 2043</c:v>
                </c:pt>
                <c:pt idx="94">
                  <c:v> 2044</c:v>
                </c:pt>
                <c:pt idx="95">
                  <c:v> 2045</c:v>
                </c:pt>
                <c:pt idx="96">
                  <c:v> 2046</c:v>
                </c:pt>
                <c:pt idx="97">
                  <c:v> 2047</c:v>
                </c:pt>
                <c:pt idx="98">
                  <c:v> 2048</c:v>
                </c:pt>
                <c:pt idx="99">
                  <c:v> 2049</c:v>
                </c:pt>
                <c:pt idx="100">
                  <c:v> 2050</c:v>
                </c:pt>
                <c:pt idx="101">
                  <c:v> 2051</c:v>
                </c:pt>
                <c:pt idx="102">
                  <c:v> 2052</c:v>
                </c:pt>
                <c:pt idx="103">
                  <c:v> 2053</c:v>
                </c:pt>
                <c:pt idx="104">
                  <c:v> 2054</c:v>
                </c:pt>
                <c:pt idx="105">
                  <c:v> 2055</c:v>
                </c:pt>
                <c:pt idx="106">
                  <c:v> 2056</c:v>
                </c:pt>
                <c:pt idx="107">
                  <c:v> 2057</c:v>
                </c:pt>
                <c:pt idx="108">
                  <c:v> 2058</c:v>
                </c:pt>
                <c:pt idx="109">
                  <c:v> 2059</c:v>
                </c:pt>
                <c:pt idx="110">
                  <c:v> 2060</c:v>
                </c:pt>
                <c:pt idx="111">
                  <c:v> 2061</c:v>
                </c:pt>
                <c:pt idx="112">
                  <c:v> 2062</c:v>
                </c:pt>
                <c:pt idx="113">
                  <c:v> 2063</c:v>
                </c:pt>
                <c:pt idx="114">
                  <c:v> 2064</c:v>
                </c:pt>
                <c:pt idx="115">
                  <c:v> 2065</c:v>
                </c:pt>
                <c:pt idx="116">
                  <c:v> 2066</c:v>
                </c:pt>
                <c:pt idx="117">
                  <c:v> 2067</c:v>
                </c:pt>
                <c:pt idx="118">
                  <c:v> 2068</c:v>
                </c:pt>
                <c:pt idx="119">
                  <c:v> 2069</c:v>
                </c:pt>
                <c:pt idx="120">
                  <c:v> 2070</c:v>
                </c:pt>
                <c:pt idx="121">
                  <c:v> 2071</c:v>
                </c:pt>
                <c:pt idx="122">
                  <c:v> 2072</c:v>
                </c:pt>
                <c:pt idx="123">
                  <c:v> 2073</c:v>
                </c:pt>
                <c:pt idx="124">
                  <c:v> 2074</c:v>
                </c:pt>
                <c:pt idx="125">
                  <c:v> 2075</c:v>
                </c:pt>
                <c:pt idx="126">
                  <c:v> 2076</c:v>
                </c:pt>
                <c:pt idx="127">
                  <c:v> 2077</c:v>
                </c:pt>
                <c:pt idx="128">
                  <c:v> 2078</c:v>
                </c:pt>
                <c:pt idx="129">
                  <c:v> 2079</c:v>
                </c:pt>
                <c:pt idx="130">
                  <c:v> 2080</c:v>
                </c:pt>
                <c:pt idx="131">
                  <c:v> 2081</c:v>
                </c:pt>
                <c:pt idx="132">
                  <c:v> 2082</c:v>
                </c:pt>
                <c:pt idx="133">
                  <c:v> 2083</c:v>
                </c:pt>
                <c:pt idx="134">
                  <c:v> 2084</c:v>
                </c:pt>
                <c:pt idx="135">
                  <c:v> 2085</c:v>
                </c:pt>
                <c:pt idx="136">
                  <c:v> 2086</c:v>
                </c:pt>
                <c:pt idx="137">
                  <c:v> 2087</c:v>
                </c:pt>
                <c:pt idx="138">
                  <c:v> 2088</c:v>
                </c:pt>
                <c:pt idx="139">
                  <c:v> 2089</c:v>
                </c:pt>
                <c:pt idx="140">
                  <c:v> 2090</c:v>
                </c:pt>
                <c:pt idx="141">
                  <c:v> 2091</c:v>
                </c:pt>
                <c:pt idx="142">
                  <c:v> 2092</c:v>
                </c:pt>
                <c:pt idx="143">
                  <c:v> 2093</c:v>
                </c:pt>
                <c:pt idx="144">
                  <c:v> 2094</c:v>
                </c:pt>
                <c:pt idx="145">
                  <c:v> 2095</c:v>
                </c:pt>
                <c:pt idx="146">
                  <c:v> 2096</c:v>
                </c:pt>
                <c:pt idx="147">
                  <c:v> 2097</c:v>
                </c:pt>
                <c:pt idx="148">
                  <c:v> 2098</c:v>
                </c:pt>
                <c:pt idx="149">
                  <c:v> 2099</c:v>
                </c:pt>
                <c:pt idx="150">
                  <c:v> 2100</c:v>
                </c:pt>
              </c:strCache>
            </c:strRef>
          </c:cat>
          <c:val>
            <c:numRef>
              <c:f>'Enter Data 1'!$AB$1953:$AB$2103</c:f>
              <c:numCache>
                <c:formatCode>General</c:formatCode>
                <c:ptCount val="151"/>
              </c:numCache>
            </c:numRef>
          </c:val>
          <c:smooth val="0"/>
          <c:extLst>
            <c:ext xmlns:c16="http://schemas.microsoft.com/office/drawing/2014/chart" uri="{C3380CC4-5D6E-409C-BE32-E72D297353CC}">
              <c16:uniqueId val="{0000001A-4E7D-AA45-A07A-617AEF3F3C72}"/>
            </c:ext>
          </c:extLst>
        </c:ser>
        <c:dLbls>
          <c:showLegendKey val="0"/>
          <c:showVal val="0"/>
          <c:showCatName val="0"/>
          <c:showSerName val="0"/>
          <c:showPercent val="0"/>
          <c:showBubbleSize val="0"/>
        </c:dLbls>
        <c:marker val="1"/>
        <c:smooth val="0"/>
        <c:axId val="561890808"/>
        <c:axId val="561888888"/>
      </c:lineChart>
      <c:catAx>
        <c:axId val="561890808"/>
        <c:scaling>
          <c:orientation val="minMax"/>
        </c:scaling>
        <c:delete val="0"/>
        <c:axPos val="b"/>
        <c:title>
          <c:tx>
            <c:rich>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r>
                  <a:rPr lang="en-US" sz="1050">
                    <a:latin typeface="Times New Roman" panose="02020603050405020304" pitchFamily="18" charset="0"/>
                    <a:cs typeface="Times New Roman" panose="02020603050405020304" pitchFamily="18" charset="0"/>
                  </a:rPr>
                  <a:t>Trials</a:t>
                </a:r>
                <a:endParaRPr lang="en-US" sz="900">
                  <a:latin typeface="Times New Roman" panose="02020603050405020304" pitchFamily="18" charset="0"/>
                  <a:cs typeface="Times New Roman" panose="02020603050405020304" pitchFamily="18" charset="0"/>
                </a:endParaRPr>
              </a:p>
            </c:rich>
          </c:tx>
          <c:layout>
            <c:manualLayout>
              <c:xMode val="edge"/>
              <c:yMode val="edge"/>
              <c:x val="0.48528797761538073"/>
              <c:y val="0.94981360590696773"/>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out"/>
        <c:minorTickMark val="none"/>
        <c:tickLblPos val="low"/>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chemeClr val="tx1"/>
                </a:solidFill>
                <a:latin typeface="Times New Roman" panose="02020603050405020304" pitchFamily="18" charset="0"/>
                <a:ea typeface="+mn-ea"/>
                <a:cs typeface="Times New Roman" panose="02020603050405020304" pitchFamily="18" charset="0"/>
              </a:defRPr>
            </a:pPr>
            <a:endParaRPr lang="en-US"/>
          </a:p>
        </c:txPr>
        <c:crossAx val="561888888"/>
        <c:crossesAt val="-5"/>
        <c:auto val="0"/>
        <c:lblAlgn val="ctr"/>
        <c:lblOffset val="100"/>
        <c:tickLblSkip val="15"/>
        <c:tickMarkSkip val="15"/>
        <c:noMultiLvlLbl val="1"/>
      </c:catAx>
      <c:valAx>
        <c:axId val="561888888"/>
        <c:scaling>
          <c:orientation val="minMax"/>
          <c:max val="12"/>
          <c:min val="-5"/>
        </c:scaling>
        <c:delete val="0"/>
        <c:axPos val="l"/>
        <c:numFmt formatCode="General" sourceLinked="1"/>
        <c:majorTickMark val="out"/>
        <c:minorTickMark val="none"/>
        <c:tickLblPos val="nextTo"/>
        <c:spPr>
          <a:solidFill>
            <a:schemeClr val="bg1"/>
          </a:solidFill>
          <a:ln>
            <a:solidFill>
              <a:schemeClr val="tx1"/>
            </a:solidFill>
          </a:ln>
          <a:effectLst/>
        </c:spPr>
        <c:txPr>
          <a:bodyPr rot="-60000000" spcFirstLastPara="1" vertOverflow="ellipsis" vert="horz" wrap="square" anchor="ctr" anchorCtr="1"/>
          <a:lstStyle/>
          <a:p>
            <a:pPr>
              <a:defRPr sz="900" b="0" i="0" u="none" strike="noStrike" kern="1200" baseline="0">
                <a:solidFill>
                  <a:schemeClr val="bg1"/>
                </a:solidFill>
                <a:latin typeface="+mn-lt"/>
                <a:ea typeface="+mn-ea"/>
                <a:cs typeface="+mn-cs"/>
              </a:defRPr>
            </a:pPr>
            <a:endParaRPr lang="en-US"/>
          </a:p>
        </c:txPr>
        <c:crossAx val="561890808"/>
        <c:crosses val="autoZero"/>
        <c:crossBetween val="midCat"/>
        <c:majorUnit val="1"/>
      </c:valAx>
      <c:valAx>
        <c:axId val="239067407"/>
        <c:scaling>
          <c:orientation val="minMax"/>
          <c:max val="17"/>
          <c:min val="0"/>
        </c:scaling>
        <c:delete val="0"/>
        <c:axPos val="r"/>
        <c:numFmt formatCode="General"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bg1"/>
                </a:solidFill>
                <a:latin typeface="+mn-lt"/>
                <a:ea typeface="+mn-ea"/>
                <a:cs typeface="+mn-cs"/>
              </a:defRPr>
            </a:pPr>
            <a:endParaRPr lang="en-US"/>
          </a:p>
        </c:txPr>
        <c:crossAx val="159216431"/>
        <c:crosses val="max"/>
        <c:crossBetween val="between"/>
      </c:valAx>
      <c:catAx>
        <c:axId val="159216431"/>
        <c:scaling>
          <c:orientation val="minMax"/>
        </c:scaling>
        <c:delete val="1"/>
        <c:axPos val="b"/>
        <c:numFmt formatCode="General" sourceLinked="1"/>
        <c:majorTickMark val="out"/>
        <c:minorTickMark val="none"/>
        <c:tickLblPos val="nextTo"/>
        <c:crossAx val="239067407"/>
        <c:crosses val="autoZero"/>
        <c:auto val="1"/>
        <c:lblAlgn val="ctr"/>
        <c:lblOffset val="100"/>
        <c:noMultiLvlLbl val="0"/>
      </c:cat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en-US"/>
    </a:p>
  </c:txPr>
  <c:printSettings>
    <c:headerFooter/>
    <c:pageMargins b="0.75" l="0.7" r="0.7" t="0.75" header="0.3" footer="0.3"/>
    <c:pageSetup/>
  </c:printSettings>
  <c:userShapes r:id="rId3"/>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7.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8.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9.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0.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1.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2.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3.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4.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3" Type="http://schemas.openxmlformats.org/officeDocument/2006/relationships/chart" Target="../charts/chart2.xml"/><Relationship Id="rId2" Type="http://schemas.openxmlformats.org/officeDocument/2006/relationships/image" Target="../media/image1.PNG"/><Relationship Id="rId1" Type="http://schemas.openxmlformats.org/officeDocument/2006/relationships/chart" Target="../charts/chart1.xml"/></Relationships>
</file>

<file path=xl/drawings/_rels/drawing4.xml.rels><?xml version="1.0" encoding="UTF-8" standalone="yes"?>
<Relationships xmlns="http://schemas.openxmlformats.org/package/2006/relationships"><Relationship Id="rId3" Type="http://schemas.openxmlformats.org/officeDocument/2006/relationships/chart" Target="../charts/chart4.xml"/><Relationship Id="rId2" Type="http://schemas.openxmlformats.org/officeDocument/2006/relationships/image" Target="../media/image1.PNG"/><Relationship Id="rId1" Type="http://schemas.openxmlformats.org/officeDocument/2006/relationships/chart" Target="../charts/chart3.xml"/></Relationships>
</file>

<file path=xl/drawings/_rels/drawing7.xml.rels><?xml version="1.0" encoding="UTF-8" standalone="yes"?>
<Relationships xmlns="http://schemas.openxmlformats.org/package/2006/relationships"><Relationship Id="rId3" Type="http://schemas.openxmlformats.org/officeDocument/2006/relationships/chart" Target="../charts/chart6.xml"/><Relationship Id="rId2" Type="http://schemas.openxmlformats.org/officeDocument/2006/relationships/image" Target="../media/image1.PNG"/><Relationship Id="rId1" Type="http://schemas.openxmlformats.org/officeDocument/2006/relationships/chart" Target="../charts/chart5.xml"/></Relationships>
</file>

<file path=xl/drawings/_rels/drawing10.xml.rels><?xml version="1.0" encoding="UTF-8" standalone="yes"?>
<Relationships xmlns="http://schemas.openxmlformats.org/package/2006/relationships"><Relationship Id="rId3" Type="http://schemas.openxmlformats.org/officeDocument/2006/relationships/chart" Target="../charts/chart8.xml"/><Relationship Id="rId2" Type="http://schemas.openxmlformats.org/officeDocument/2006/relationships/image" Target="../media/image1.PNG"/><Relationship Id="rId1" Type="http://schemas.openxmlformats.org/officeDocument/2006/relationships/chart" Target="../charts/chart7.xml"/></Relationships>
</file>

<file path=xl/drawings/_rels/drawing13.xml.rels><?xml version="1.0" encoding="UTF-8" standalone="yes"?>
<Relationships xmlns="http://schemas.openxmlformats.org/package/2006/relationships"><Relationship Id="rId3" Type="http://schemas.openxmlformats.org/officeDocument/2006/relationships/chart" Target="../charts/chart10.xml"/><Relationship Id="rId2" Type="http://schemas.openxmlformats.org/officeDocument/2006/relationships/image" Target="../media/image1.PNG"/><Relationship Id="rId1" Type="http://schemas.openxmlformats.org/officeDocument/2006/relationships/chart" Target="../charts/chart9.xml"/></Relationships>
</file>

<file path=xl/drawings/_rels/drawing16.xml.rels><?xml version="1.0" encoding="UTF-8" standalone="yes"?>
<Relationships xmlns="http://schemas.openxmlformats.org/package/2006/relationships"><Relationship Id="rId3" Type="http://schemas.openxmlformats.org/officeDocument/2006/relationships/chart" Target="../charts/chart12.xml"/><Relationship Id="rId2" Type="http://schemas.openxmlformats.org/officeDocument/2006/relationships/image" Target="../media/image1.PNG"/><Relationship Id="rId1" Type="http://schemas.openxmlformats.org/officeDocument/2006/relationships/chart" Target="../charts/chart11.xml"/></Relationships>
</file>

<file path=xl/drawings/_rels/drawing19.xml.rels><?xml version="1.0" encoding="UTF-8" standalone="yes"?>
<Relationships xmlns="http://schemas.openxmlformats.org/package/2006/relationships"><Relationship Id="rId3" Type="http://schemas.openxmlformats.org/officeDocument/2006/relationships/chart" Target="../charts/chart14.xml"/><Relationship Id="rId2" Type="http://schemas.openxmlformats.org/officeDocument/2006/relationships/image" Target="../media/image1.PNG"/><Relationship Id="rId1" Type="http://schemas.openxmlformats.org/officeDocument/2006/relationships/chart" Target="../charts/chart13.xml"/></Relationships>
</file>

<file path=xl/drawings/drawing1.xml><?xml version="1.0" encoding="utf-8"?>
<xdr:wsDr xmlns:xdr="http://schemas.openxmlformats.org/drawingml/2006/spreadsheetDrawing" xmlns:a="http://schemas.openxmlformats.org/drawingml/2006/main">
  <xdr:twoCellAnchor>
    <xdr:from>
      <xdr:col>29</xdr:col>
      <xdr:colOff>619760</xdr:colOff>
      <xdr:row>8</xdr:row>
      <xdr:rowOff>162560</xdr:rowOff>
    </xdr:from>
    <xdr:to>
      <xdr:col>30</xdr:col>
      <xdr:colOff>511089</xdr:colOff>
      <xdr:row>10</xdr:row>
      <xdr:rowOff>68482</xdr:rowOff>
    </xdr:to>
    <xdr:sp macro="" textlink="">
      <xdr:nvSpPr>
        <xdr:cNvPr id="194" name="TextBox 193">
          <a:extLst>
            <a:ext uri="{FF2B5EF4-FFF2-40B4-BE49-F238E27FC236}">
              <a16:creationId xmlns:a16="http://schemas.microsoft.com/office/drawing/2014/main" id="{239FEED5-7DE4-FE45-A4EB-C06E6A1919E6}"/>
            </a:ext>
          </a:extLst>
        </xdr:cNvPr>
        <xdr:cNvSpPr txBox="1"/>
      </xdr:nvSpPr>
      <xdr:spPr>
        <a:xfrm>
          <a:off x="22819360" y="1706880"/>
          <a:ext cx="561889" cy="29200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lang="en-US" sz="1100"/>
            <a:t>CAB 5</a:t>
          </a:r>
        </a:p>
        <a:p>
          <a:endParaRPr lang="en-US" sz="1100"/>
        </a:p>
      </xdr:txBody>
    </xdr:sp>
    <xdr:clientData/>
  </xdr:twoCellAnchor>
  <xdr:twoCellAnchor>
    <xdr:from>
      <xdr:col>33</xdr:col>
      <xdr:colOff>91440</xdr:colOff>
      <xdr:row>8</xdr:row>
      <xdr:rowOff>132080</xdr:rowOff>
    </xdr:from>
    <xdr:to>
      <xdr:col>33</xdr:col>
      <xdr:colOff>653329</xdr:colOff>
      <xdr:row>10</xdr:row>
      <xdr:rowOff>38002</xdr:rowOff>
    </xdr:to>
    <xdr:sp macro="" textlink="">
      <xdr:nvSpPr>
        <xdr:cNvPr id="195" name="TextBox 194">
          <a:extLst>
            <a:ext uri="{FF2B5EF4-FFF2-40B4-BE49-F238E27FC236}">
              <a16:creationId xmlns:a16="http://schemas.microsoft.com/office/drawing/2014/main" id="{A5A207FD-A4E4-8D4A-A3E5-452C1199B718}"/>
            </a:ext>
          </a:extLst>
        </xdr:cNvPr>
        <xdr:cNvSpPr txBox="1"/>
      </xdr:nvSpPr>
      <xdr:spPr>
        <a:xfrm>
          <a:off x="24973280" y="1676400"/>
          <a:ext cx="561889" cy="29200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lang="en-US" sz="1100"/>
            <a:t>CAB 6</a:t>
          </a:r>
        </a:p>
        <a:p>
          <a:endParaRPr lang="en-US" sz="1100"/>
        </a:p>
      </xdr:txBody>
    </xdr:sp>
    <xdr:clientData/>
  </xdr:twoCellAnchor>
  <xdr:twoCellAnchor>
    <xdr:from>
      <xdr:col>1</xdr:col>
      <xdr:colOff>23317</xdr:colOff>
      <xdr:row>2</xdr:row>
      <xdr:rowOff>8391</xdr:rowOff>
    </xdr:from>
    <xdr:to>
      <xdr:col>14</xdr:col>
      <xdr:colOff>180283</xdr:colOff>
      <xdr:row>28</xdr:row>
      <xdr:rowOff>76046</xdr:rowOff>
    </xdr:to>
    <xdr:grpSp>
      <xdr:nvGrpSpPr>
        <xdr:cNvPr id="23" name="Group 22">
          <a:extLst>
            <a:ext uri="{FF2B5EF4-FFF2-40B4-BE49-F238E27FC236}">
              <a16:creationId xmlns:a16="http://schemas.microsoft.com/office/drawing/2014/main" id="{33A0F7D7-EF79-855F-C526-4976E8992F7A}"/>
            </a:ext>
          </a:extLst>
        </xdr:cNvPr>
        <xdr:cNvGrpSpPr/>
      </xdr:nvGrpSpPr>
      <xdr:grpSpPr>
        <a:xfrm>
          <a:off x="699730" y="394913"/>
          <a:ext cx="11683596" cy="5092437"/>
          <a:chOff x="250958" y="198511"/>
          <a:chExt cx="11699819" cy="5010769"/>
        </a:xfrm>
      </xdr:grpSpPr>
      <xdr:grpSp>
        <xdr:nvGrpSpPr>
          <xdr:cNvPr id="21" name="Group 20">
            <a:extLst>
              <a:ext uri="{FF2B5EF4-FFF2-40B4-BE49-F238E27FC236}">
                <a16:creationId xmlns:a16="http://schemas.microsoft.com/office/drawing/2014/main" id="{6CDD7794-4806-E18A-2F8C-68EF0D33910A}"/>
              </a:ext>
            </a:extLst>
          </xdr:cNvPr>
          <xdr:cNvGrpSpPr/>
        </xdr:nvGrpSpPr>
        <xdr:grpSpPr>
          <a:xfrm>
            <a:off x="250958" y="198511"/>
            <a:ext cx="11699819" cy="5010769"/>
            <a:chOff x="30419" y="495097"/>
            <a:chExt cx="11699819" cy="5010769"/>
          </a:xfrm>
        </xdr:grpSpPr>
        <xdr:sp macro="" textlink="">
          <xdr:nvSpPr>
            <xdr:cNvPr id="20" name="Rectangle 19">
              <a:extLst>
                <a:ext uri="{FF2B5EF4-FFF2-40B4-BE49-F238E27FC236}">
                  <a16:creationId xmlns:a16="http://schemas.microsoft.com/office/drawing/2014/main" id="{4EF5775E-2399-1FC5-E795-B0BC44E69DC5}"/>
                </a:ext>
              </a:extLst>
            </xdr:cNvPr>
            <xdr:cNvSpPr/>
          </xdr:nvSpPr>
          <xdr:spPr>
            <a:xfrm>
              <a:off x="30419" y="501915"/>
              <a:ext cx="737665" cy="5003951"/>
            </a:xfrm>
            <a:prstGeom prst="rect">
              <a:avLst/>
            </a:prstGeom>
            <a:solidFill>
              <a:schemeClr val="bg1"/>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pSp>
          <xdr:nvGrpSpPr>
            <xdr:cNvPr id="19" name="Group 18">
              <a:extLst>
                <a:ext uri="{FF2B5EF4-FFF2-40B4-BE49-F238E27FC236}">
                  <a16:creationId xmlns:a16="http://schemas.microsoft.com/office/drawing/2014/main" id="{F6A54ABD-4EB4-EC59-F0B1-6C1D5B56A9EC}"/>
                </a:ext>
              </a:extLst>
            </xdr:cNvPr>
            <xdr:cNvGrpSpPr/>
          </xdr:nvGrpSpPr>
          <xdr:grpSpPr>
            <a:xfrm>
              <a:off x="76200" y="495097"/>
              <a:ext cx="11654038" cy="5009275"/>
              <a:chOff x="76200" y="495097"/>
              <a:chExt cx="11654038" cy="5009275"/>
            </a:xfrm>
          </xdr:grpSpPr>
          <xdr:sp macro="" textlink="">
            <xdr:nvSpPr>
              <xdr:cNvPr id="17" name="TextBox 16">
                <a:extLst>
                  <a:ext uri="{FF2B5EF4-FFF2-40B4-BE49-F238E27FC236}">
                    <a16:creationId xmlns:a16="http://schemas.microsoft.com/office/drawing/2014/main" id="{2E6C7771-2F89-614B-9F71-AA6B4A7D7398}"/>
                  </a:ext>
                </a:extLst>
              </xdr:cNvPr>
              <xdr:cNvSpPr txBox="1"/>
            </xdr:nvSpPr>
            <xdr:spPr>
              <a:xfrm>
                <a:off x="76200" y="3726348"/>
                <a:ext cx="646255" cy="1133113"/>
              </a:xfrm>
              <a:prstGeom prst="rect">
                <a:avLst/>
              </a:prstGeom>
              <a:solidFill>
                <a:schemeClr val="bg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ctr"/>
              <a:lstStyle/>
              <a:p>
                <a:pPr algn="ctr"/>
                <a:r>
                  <a:rPr lang="en-US" sz="1100">
                    <a:latin typeface="Times New Roman" panose="02020603050405020304" pitchFamily="18" charset="0"/>
                    <a:cs typeface="Times New Roman" panose="02020603050405020304" pitchFamily="18" charset="0"/>
                  </a:rPr>
                  <a:t>SR Context </a:t>
                </a:r>
              </a:p>
            </xdr:txBody>
          </xdr:sp>
          <xdr:sp macro="" textlink="">
            <xdr:nvSpPr>
              <xdr:cNvPr id="15" name="TextBox 14">
                <a:extLst>
                  <a:ext uri="{FF2B5EF4-FFF2-40B4-BE49-F238E27FC236}">
                    <a16:creationId xmlns:a16="http://schemas.microsoft.com/office/drawing/2014/main" id="{9A04F63B-F8FF-AAB2-95F3-5BBFD064A9AF}"/>
                  </a:ext>
                </a:extLst>
              </xdr:cNvPr>
              <xdr:cNvSpPr txBox="1"/>
            </xdr:nvSpPr>
            <xdr:spPr>
              <a:xfrm>
                <a:off x="76200" y="1079879"/>
                <a:ext cx="646255" cy="2674757"/>
              </a:xfrm>
              <a:prstGeom prst="rect">
                <a:avLst/>
              </a:prstGeom>
              <a:solidFill>
                <a:schemeClr val="bg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ctr"/>
              <a:lstStyle/>
              <a:p>
                <a:pPr algn="ctr"/>
                <a:r>
                  <a:rPr lang="en-US" sz="1100">
                    <a:latin typeface="Times New Roman" panose="02020603050405020304" pitchFamily="18" charset="0"/>
                    <a:cs typeface="Times New Roman" panose="02020603050405020304" pitchFamily="18" charset="0"/>
                  </a:rPr>
                  <a:t>EO Context </a:t>
                </a:r>
              </a:p>
            </xdr:txBody>
          </xdr:sp>
          <xdr:grpSp>
            <xdr:nvGrpSpPr>
              <xdr:cNvPr id="13" name="Group 12">
                <a:extLst>
                  <a:ext uri="{FF2B5EF4-FFF2-40B4-BE49-F238E27FC236}">
                    <a16:creationId xmlns:a16="http://schemas.microsoft.com/office/drawing/2014/main" id="{A2A1BACD-7E82-D4A6-63EF-32754136F3D9}"/>
                  </a:ext>
                </a:extLst>
              </xdr:cNvPr>
              <xdr:cNvGrpSpPr/>
            </xdr:nvGrpSpPr>
            <xdr:grpSpPr>
              <a:xfrm>
                <a:off x="627239" y="495097"/>
                <a:ext cx="11102999" cy="5009275"/>
                <a:chOff x="627239" y="495097"/>
                <a:chExt cx="11102999" cy="5009275"/>
              </a:xfrm>
            </xdr:grpSpPr>
            <xdr:grpSp>
              <xdr:nvGrpSpPr>
                <xdr:cNvPr id="73" name="Group 72">
                  <a:extLst>
                    <a:ext uri="{FF2B5EF4-FFF2-40B4-BE49-F238E27FC236}">
                      <a16:creationId xmlns:a16="http://schemas.microsoft.com/office/drawing/2014/main" id="{5407122C-5263-7A1B-169D-25A6A9E19ABF}"/>
                    </a:ext>
                  </a:extLst>
                </xdr:cNvPr>
                <xdr:cNvGrpSpPr/>
              </xdr:nvGrpSpPr>
              <xdr:grpSpPr>
                <a:xfrm>
                  <a:off x="627239" y="495097"/>
                  <a:ext cx="11102999" cy="5009275"/>
                  <a:chOff x="627041" y="1301395"/>
                  <a:chExt cx="11026815" cy="5145887"/>
                </a:xfrm>
              </xdr:grpSpPr>
              <xdr:grpSp>
                <xdr:nvGrpSpPr>
                  <xdr:cNvPr id="48" name="Group 47">
                    <a:extLst>
                      <a:ext uri="{FF2B5EF4-FFF2-40B4-BE49-F238E27FC236}">
                        <a16:creationId xmlns:a16="http://schemas.microsoft.com/office/drawing/2014/main" id="{60E76230-9F75-6D80-DF80-940332C3ED3B}"/>
                      </a:ext>
                    </a:extLst>
                  </xdr:cNvPr>
                  <xdr:cNvGrpSpPr/>
                </xdr:nvGrpSpPr>
                <xdr:grpSpPr>
                  <a:xfrm>
                    <a:off x="627041" y="1301395"/>
                    <a:ext cx="11026815" cy="5145887"/>
                    <a:chOff x="627109" y="331657"/>
                    <a:chExt cx="11049685" cy="4972823"/>
                  </a:xfrm>
                </xdr:grpSpPr>
                <xdr:grpSp>
                  <xdr:nvGrpSpPr>
                    <xdr:cNvPr id="16" name="Group 15">
                      <a:extLst>
                        <a:ext uri="{FF2B5EF4-FFF2-40B4-BE49-F238E27FC236}">
                          <a16:creationId xmlns:a16="http://schemas.microsoft.com/office/drawing/2014/main" id="{F814E8C5-C700-E900-C925-57343C4DD9A1}"/>
                        </a:ext>
                      </a:extLst>
                    </xdr:cNvPr>
                    <xdr:cNvGrpSpPr/>
                  </xdr:nvGrpSpPr>
                  <xdr:grpSpPr>
                    <a:xfrm>
                      <a:off x="627109" y="331657"/>
                      <a:ext cx="11049685" cy="4972823"/>
                      <a:chOff x="627147" y="334085"/>
                      <a:chExt cx="11055630" cy="5034883"/>
                    </a:xfrm>
                  </xdr:grpSpPr>
                  <xdr:grpSp>
                    <xdr:nvGrpSpPr>
                      <xdr:cNvPr id="9" name="Group 8">
                        <a:extLst>
                          <a:ext uri="{FF2B5EF4-FFF2-40B4-BE49-F238E27FC236}">
                            <a16:creationId xmlns:a16="http://schemas.microsoft.com/office/drawing/2014/main" id="{E9C78E7B-28FD-FBB8-8B90-28B52D0C1336}"/>
                          </a:ext>
                        </a:extLst>
                      </xdr:cNvPr>
                      <xdr:cNvGrpSpPr/>
                    </xdr:nvGrpSpPr>
                    <xdr:grpSpPr>
                      <a:xfrm>
                        <a:off x="627147" y="334085"/>
                        <a:ext cx="11055630" cy="5034883"/>
                        <a:chOff x="626939" y="335956"/>
                        <a:chExt cx="11026582" cy="5082710"/>
                      </a:xfrm>
                    </xdr:grpSpPr>
                    <xdr:grpSp>
                      <xdr:nvGrpSpPr>
                        <xdr:cNvPr id="7" name="Group 6">
                          <a:extLst>
                            <a:ext uri="{FF2B5EF4-FFF2-40B4-BE49-F238E27FC236}">
                              <a16:creationId xmlns:a16="http://schemas.microsoft.com/office/drawing/2014/main" id="{E6BE1FB0-DCB4-CA8E-BD3B-835D0BA2BB2C}"/>
                            </a:ext>
                          </a:extLst>
                        </xdr:cNvPr>
                        <xdr:cNvGrpSpPr/>
                      </xdr:nvGrpSpPr>
                      <xdr:grpSpPr>
                        <a:xfrm>
                          <a:off x="626939" y="335956"/>
                          <a:ext cx="11026582" cy="5082710"/>
                          <a:chOff x="626939" y="335956"/>
                          <a:chExt cx="11026582" cy="5082710"/>
                        </a:xfrm>
                      </xdr:grpSpPr>
                      <xdr:grpSp>
                        <xdr:nvGrpSpPr>
                          <xdr:cNvPr id="56" name="Group 55">
                            <a:extLst>
                              <a:ext uri="{FF2B5EF4-FFF2-40B4-BE49-F238E27FC236}">
                                <a16:creationId xmlns:a16="http://schemas.microsoft.com/office/drawing/2014/main" id="{D09810E5-47AB-3C48-8FEF-BA161C9C03CB}"/>
                              </a:ext>
                            </a:extLst>
                          </xdr:cNvPr>
                          <xdr:cNvGrpSpPr/>
                        </xdr:nvGrpSpPr>
                        <xdr:grpSpPr>
                          <a:xfrm>
                            <a:off x="626939" y="335956"/>
                            <a:ext cx="11026582" cy="5082710"/>
                            <a:chOff x="569893" y="441739"/>
                            <a:chExt cx="10296047" cy="3554576"/>
                          </a:xfrm>
                        </xdr:grpSpPr>
                        <xdr:grpSp>
                          <xdr:nvGrpSpPr>
                            <xdr:cNvPr id="10" name="Group 9">
                              <a:extLst>
                                <a:ext uri="{FF2B5EF4-FFF2-40B4-BE49-F238E27FC236}">
                                  <a16:creationId xmlns:a16="http://schemas.microsoft.com/office/drawing/2014/main" id="{3E293943-2CD1-E04E-8BD4-09151F0C5DE9}"/>
                                </a:ext>
                              </a:extLst>
                            </xdr:cNvPr>
                            <xdr:cNvGrpSpPr/>
                          </xdr:nvGrpSpPr>
                          <xdr:grpSpPr>
                            <a:xfrm>
                              <a:off x="569893" y="441739"/>
                              <a:ext cx="10296047" cy="3554576"/>
                              <a:chOff x="934329" y="204304"/>
                              <a:chExt cx="10296047" cy="3554576"/>
                            </a:xfrm>
                          </xdr:grpSpPr>
                          <xdr:graphicFrame macro="">
                            <xdr:nvGraphicFramePr>
                              <xdr:cNvPr id="2" name="Chart 7">
                                <a:extLst>
                                  <a:ext uri="{FF2B5EF4-FFF2-40B4-BE49-F238E27FC236}">
                                    <a16:creationId xmlns:a16="http://schemas.microsoft.com/office/drawing/2014/main" id="{38FE1634-C8A4-46B4-9863-9831D29318FC}"/>
                                  </a:ext>
                                </a:extLst>
                              </xdr:cNvPr>
                              <xdr:cNvGraphicFramePr>
                                <a:graphicFrameLocks/>
                              </xdr:cNvGraphicFramePr>
                            </xdr:nvGraphicFramePr>
                            <xdr:xfrm>
                              <a:off x="1021808" y="204304"/>
                              <a:ext cx="10208568" cy="3554576"/>
                            </xdr:xfrm>
                            <a:graphic>
                              <a:graphicData uri="http://schemas.openxmlformats.org/drawingml/2006/chart">
                                <c:chart xmlns:c="http://schemas.openxmlformats.org/drawingml/2006/chart" xmlns:r="http://schemas.openxmlformats.org/officeDocument/2006/relationships" r:id="rId1"/>
                              </a:graphicData>
                            </a:graphic>
                          </xdr:graphicFrame>
                          <xdr:grpSp>
                            <xdr:nvGrpSpPr>
                              <xdr:cNvPr id="36" name="Group 35">
                                <a:extLst>
                                  <a:ext uri="{FF2B5EF4-FFF2-40B4-BE49-F238E27FC236}">
                                    <a16:creationId xmlns:a16="http://schemas.microsoft.com/office/drawing/2014/main" id="{C8093816-690F-C34F-AC3D-624F54E5EB21}"/>
                                  </a:ext>
                                </a:extLst>
                              </xdr:cNvPr>
                              <xdr:cNvGrpSpPr/>
                            </xdr:nvGrpSpPr>
                            <xdr:grpSpPr>
                              <a:xfrm>
                                <a:off x="934329" y="559644"/>
                                <a:ext cx="314456" cy="2637001"/>
                                <a:chOff x="67416" y="-125051"/>
                                <a:chExt cx="314456" cy="2637001"/>
                              </a:xfrm>
                            </xdr:grpSpPr>
                            <xdr:sp macro="" textlink="">
                              <xdr:nvSpPr>
                                <xdr:cNvPr id="37" name="TextBox 6">
                                  <a:extLst>
                                    <a:ext uri="{FF2B5EF4-FFF2-40B4-BE49-F238E27FC236}">
                                      <a16:creationId xmlns:a16="http://schemas.microsoft.com/office/drawing/2014/main" id="{FA0AB86E-14DE-CF4B-830E-689B5F3198DF}"/>
                                    </a:ext>
                                  </a:extLst>
                                </xdr:cNvPr>
                                <xdr:cNvSpPr txBox="1"/>
                              </xdr:nvSpPr>
                              <xdr:spPr>
                                <a:xfrm>
                                  <a:off x="75614" y="807980"/>
                                  <a:ext cx="306257" cy="15551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TR</a:t>
                                  </a:r>
                                </a:p>
                              </xdr:txBody>
                            </xdr:sp>
                            <xdr:sp macro="" textlink="">
                              <xdr:nvSpPr>
                                <xdr:cNvPr id="38" name="TextBox 6">
                                  <a:extLst>
                                    <a:ext uri="{FF2B5EF4-FFF2-40B4-BE49-F238E27FC236}">
                                      <a16:creationId xmlns:a16="http://schemas.microsoft.com/office/drawing/2014/main" id="{427FEF63-0D32-4B4F-B5FB-FB53BB65721B}"/>
                                    </a:ext>
                                  </a:extLst>
                                </xdr:cNvPr>
                                <xdr:cNvSpPr txBox="1"/>
                              </xdr:nvSpPr>
                              <xdr:spPr>
                                <a:xfrm>
                                  <a:off x="75614" y="2251687"/>
                                  <a:ext cx="306257" cy="10885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R2</a:t>
                                  </a:r>
                                </a:p>
                              </xdr:txBody>
                            </xdr:sp>
                            <xdr:sp macro="" textlink="">
                              <xdr:nvSpPr>
                                <xdr:cNvPr id="39" name="TextBox 6">
                                  <a:extLst>
                                    <a:ext uri="{FF2B5EF4-FFF2-40B4-BE49-F238E27FC236}">
                                      <a16:creationId xmlns:a16="http://schemas.microsoft.com/office/drawing/2014/main" id="{A7634325-1428-964E-B046-19C68D305AC5}"/>
                                    </a:ext>
                                  </a:extLst>
                                </xdr:cNvPr>
                                <xdr:cNvSpPr txBox="1"/>
                              </xdr:nvSpPr>
                              <xdr:spPr>
                                <a:xfrm>
                                  <a:off x="75614" y="1449820"/>
                                  <a:ext cx="306257" cy="11839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R2 </a:t>
                                  </a:r>
                                </a:p>
                              </xdr:txBody>
                            </xdr:sp>
                            <xdr:sp macro="" textlink="">
                              <xdr:nvSpPr>
                                <xdr:cNvPr id="40" name="TextBox 6">
                                  <a:extLst>
                                    <a:ext uri="{FF2B5EF4-FFF2-40B4-BE49-F238E27FC236}">
                                      <a16:creationId xmlns:a16="http://schemas.microsoft.com/office/drawing/2014/main" id="{80DEFC79-524F-8849-A1C3-15A24765B3BD}"/>
                                    </a:ext>
                                  </a:extLst>
                                </xdr:cNvPr>
                                <xdr:cNvSpPr txBox="1"/>
                              </xdr:nvSpPr>
                              <xdr:spPr>
                                <a:xfrm>
                                  <a:off x="75614" y="1116370"/>
                                  <a:ext cx="306257" cy="176257"/>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sFCR</a:t>
                                  </a:r>
                                </a:p>
                              </xdr:txBody>
                            </xdr:sp>
                            <xdr:sp macro="" textlink="">
                              <xdr:nvSpPr>
                                <xdr:cNvPr id="41" name="TextBox 6">
                                  <a:extLst>
                                    <a:ext uri="{FF2B5EF4-FFF2-40B4-BE49-F238E27FC236}">
                                      <a16:creationId xmlns:a16="http://schemas.microsoft.com/office/drawing/2014/main" id="{5A693102-13FA-E549-8FD4-BA6CA1979569}"/>
                                    </a:ext>
                                  </a:extLst>
                                </xdr:cNvPr>
                                <xdr:cNvSpPr txBox="1"/>
                              </xdr:nvSpPr>
                              <xdr:spPr>
                                <a:xfrm>
                                  <a:off x="75614" y="1601342"/>
                                  <a:ext cx="306257" cy="13239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R3 </a:t>
                                  </a:r>
                                </a:p>
                              </xdr:txBody>
                            </xdr:sp>
                            <xdr:sp macro="" textlink="">
                              <xdr:nvSpPr>
                                <xdr:cNvPr id="42" name="TextBox 6">
                                  <a:extLst>
                                    <a:ext uri="{FF2B5EF4-FFF2-40B4-BE49-F238E27FC236}">
                                      <a16:creationId xmlns:a16="http://schemas.microsoft.com/office/drawing/2014/main" id="{E4B8FABD-AD1D-0442-8691-5268297135D9}"/>
                                    </a:ext>
                                  </a:extLst>
                                </xdr:cNvPr>
                                <xdr:cNvSpPr txBox="1"/>
                              </xdr:nvSpPr>
                              <xdr:spPr>
                                <a:xfrm>
                                  <a:off x="75615" y="2403019"/>
                                  <a:ext cx="306257" cy="10893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R1</a:t>
                                  </a:r>
                                </a:p>
                              </xdr:txBody>
                            </xdr:sp>
                            <xdr:sp macro="" textlink="">
                              <xdr:nvSpPr>
                                <xdr:cNvPr id="43" name="TextBox 6">
                                  <a:extLst>
                                    <a:ext uri="{FF2B5EF4-FFF2-40B4-BE49-F238E27FC236}">
                                      <a16:creationId xmlns:a16="http://schemas.microsoft.com/office/drawing/2014/main" id="{E8A518C6-7C1D-BF46-9497-789CDAF5DD0E}"/>
                                    </a:ext>
                                  </a:extLst>
                                </xdr:cNvPr>
                                <xdr:cNvSpPr txBox="1"/>
                              </xdr:nvSpPr>
                              <xdr:spPr>
                                <a:xfrm>
                                  <a:off x="75613" y="684056"/>
                                  <a:ext cx="306257" cy="10043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CAB</a:t>
                                  </a:r>
                                  <a:r>
                                    <a:rPr lang="en-US" sz="900" baseline="0">
                                      <a:latin typeface="Times New Roman" panose="02020603050405020304" pitchFamily="18" charset="0"/>
                                      <a:cs typeface="Times New Roman" panose="02020603050405020304" pitchFamily="18" charset="0"/>
                                    </a:rPr>
                                    <a:t> 1</a:t>
                                  </a:r>
                                  <a:endParaRPr lang="en-US" sz="900">
                                    <a:latin typeface="Times New Roman" panose="02020603050405020304" pitchFamily="18" charset="0"/>
                                    <a:cs typeface="Times New Roman" panose="02020603050405020304" pitchFamily="18" charset="0"/>
                                  </a:endParaRPr>
                                </a:p>
                              </xdr:txBody>
                            </xdr:sp>
                            <xdr:sp macro="" textlink="">
                              <xdr:nvSpPr>
                                <xdr:cNvPr id="44" name="TextBox 6">
                                  <a:extLst>
                                    <a:ext uri="{FF2B5EF4-FFF2-40B4-BE49-F238E27FC236}">
                                      <a16:creationId xmlns:a16="http://schemas.microsoft.com/office/drawing/2014/main" id="{4B1B15DA-0BAB-7F48-83AA-B1C5E19AB005}"/>
                                    </a:ext>
                                  </a:extLst>
                                </xdr:cNvPr>
                                <xdr:cNvSpPr txBox="1"/>
                              </xdr:nvSpPr>
                              <xdr:spPr>
                                <a:xfrm>
                                  <a:off x="75613" y="512352"/>
                                  <a:ext cx="306257" cy="132413"/>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CAB 2</a:t>
                                  </a:r>
                                </a:p>
                              </xdr:txBody>
                            </xdr:sp>
                            <xdr:sp macro="" textlink="">
                              <xdr:nvSpPr>
                                <xdr:cNvPr id="45" name="TextBox 6">
                                  <a:extLst>
                                    <a:ext uri="{FF2B5EF4-FFF2-40B4-BE49-F238E27FC236}">
                                      <a16:creationId xmlns:a16="http://schemas.microsoft.com/office/drawing/2014/main" id="{F48C66A4-0286-4743-AF6D-237FEE319E4B}"/>
                                    </a:ext>
                                  </a:extLst>
                                </xdr:cNvPr>
                                <xdr:cNvSpPr txBox="1"/>
                              </xdr:nvSpPr>
                              <xdr:spPr>
                                <a:xfrm>
                                  <a:off x="75613" y="359626"/>
                                  <a:ext cx="306257" cy="11087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CAB 3</a:t>
                                  </a:r>
                                </a:p>
                              </xdr:txBody>
                            </xdr:sp>
                            <xdr:sp macro="" textlink="">
                              <xdr:nvSpPr>
                                <xdr:cNvPr id="46" name="TextBox 6">
                                  <a:extLst>
                                    <a:ext uri="{FF2B5EF4-FFF2-40B4-BE49-F238E27FC236}">
                                      <a16:creationId xmlns:a16="http://schemas.microsoft.com/office/drawing/2014/main" id="{80ADEF56-8E9C-584A-AB77-27E8F4D2A147}"/>
                                    </a:ext>
                                  </a:extLst>
                                </xdr:cNvPr>
                                <xdr:cNvSpPr txBox="1"/>
                              </xdr:nvSpPr>
                              <xdr:spPr>
                                <a:xfrm>
                                  <a:off x="67416" y="-125051"/>
                                  <a:ext cx="314454" cy="15244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CAB 6</a:t>
                                  </a:r>
                                </a:p>
                              </xdr:txBody>
                            </xdr:sp>
                            <xdr:sp macro="" textlink="">
                              <xdr:nvSpPr>
                                <xdr:cNvPr id="47" name="TextBox 6">
                                  <a:extLst>
                                    <a:ext uri="{FF2B5EF4-FFF2-40B4-BE49-F238E27FC236}">
                                      <a16:creationId xmlns:a16="http://schemas.microsoft.com/office/drawing/2014/main" id="{A7F73FEF-B9F2-924F-8858-7D65390CDE4F}"/>
                                    </a:ext>
                                  </a:extLst>
                                </xdr:cNvPr>
                                <xdr:cNvSpPr txBox="1"/>
                              </xdr:nvSpPr>
                              <xdr:spPr>
                                <a:xfrm>
                                  <a:off x="75613" y="33073"/>
                                  <a:ext cx="306257" cy="138337"/>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CAB 5</a:t>
                                  </a:r>
                                </a:p>
                              </xdr:txBody>
                            </xdr:sp>
                          </xdr:grpSp>
                        </xdr:grpSp>
                        <xdr:pic>
                          <xdr:nvPicPr>
                            <xdr:cNvPr id="55" name="Picture 54">
                              <a:extLst>
                                <a:ext uri="{FF2B5EF4-FFF2-40B4-BE49-F238E27FC236}">
                                  <a16:creationId xmlns:a16="http://schemas.microsoft.com/office/drawing/2014/main" id="{13AA1A99-080C-A945-966E-8CF2874E0469}"/>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059767" y="974228"/>
                              <a:ext cx="1288920" cy="206254"/>
                            </a:xfrm>
                            <a:prstGeom prst="rect">
                              <a:avLst/>
                            </a:prstGeom>
                          </xdr:spPr>
                        </xdr:pic>
                      </xdr:grpSp>
                      <xdr:sp macro="" textlink="">
                        <xdr:nvSpPr>
                          <xdr:cNvPr id="5" name="TextBox 6">
                            <a:extLst>
                              <a:ext uri="{FF2B5EF4-FFF2-40B4-BE49-F238E27FC236}">
                                <a16:creationId xmlns:a16="http://schemas.microsoft.com/office/drawing/2014/main" id="{F88EDDA3-2998-9A48-BCF3-7C844FEBBA7A}"/>
                              </a:ext>
                            </a:extLst>
                          </xdr:cNvPr>
                          <xdr:cNvSpPr txBox="1"/>
                        </xdr:nvSpPr>
                        <xdr:spPr>
                          <a:xfrm>
                            <a:off x="635718" y="4011549"/>
                            <a:ext cx="327987" cy="15361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R3</a:t>
                            </a:r>
                          </a:p>
                        </xdr:txBody>
                      </xdr:sp>
                      <xdr:sp macro="" textlink="">
                        <xdr:nvSpPr>
                          <xdr:cNvPr id="6" name="TextBox 6">
                            <a:extLst>
                              <a:ext uri="{FF2B5EF4-FFF2-40B4-BE49-F238E27FC236}">
                                <a16:creationId xmlns:a16="http://schemas.microsoft.com/office/drawing/2014/main" id="{9F334F76-2B10-C141-94F0-448370EBFC39}"/>
                              </a:ext>
                            </a:extLst>
                          </xdr:cNvPr>
                          <xdr:cNvSpPr txBox="1"/>
                        </xdr:nvSpPr>
                        <xdr:spPr>
                          <a:xfrm>
                            <a:off x="635718" y="3769591"/>
                            <a:ext cx="327987" cy="181633"/>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HRE</a:t>
                            </a:r>
                          </a:p>
                        </xdr:txBody>
                      </xdr:sp>
                    </xdr:grpSp>
                    <xdr:sp macro="" textlink="">
                      <xdr:nvSpPr>
                        <xdr:cNvPr id="8" name="TextBox 6">
                          <a:extLst>
                            <a:ext uri="{FF2B5EF4-FFF2-40B4-BE49-F238E27FC236}">
                              <a16:creationId xmlns:a16="http://schemas.microsoft.com/office/drawing/2014/main" id="{7DD58835-F77A-C649-8B3F-0D3B692A6071}"/>
                            </a:ext>
                          </a:extLst>
                        </xdr:cNvPr>
                        <xdr:cNvSpPr txBox="1"/>
                      </xdr:nvSpPr>
                      <xdr:spPr>
                        <a:xfrm>
                          <a:off x="635718" y="2883363"/>
                          <a:ext cx="327987" cy="16929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R1 </a:t>
                          </a:r>
                        </a:p>
                      </xdr:txBody>
                    </xdr:sp>
                  </xdr:grpSp>
                  <xdr:sp macro="" textlink="">
                    <xdr:nvSpPr>
                      <xdr:cNvPr id="14" name="TextBox 6">
                        <a:extLst>
                          <a:ext uri="{FF2B5EF4-FFF2-40B4-BE49-F238E27FC236}">
                            <a16:creationId xmlns:a16="http://schemas.microsoft.com/office/drawing/2014/main" id="{D3C1AFC1-C7D0-834A-B6FF-95AD10BE6FC7}"/>
                          </a:ext>
                        </a:extLst>
                      </xdr:cNvPr>
                      <xdr:cNvSpPr txBox="1"/>
                    </xdr:nvSpPr>
                    <xdr:spPr>
                      <a:xfrm>
                        <a:off x="636500" y="2405338"/>
                        <a:ext cx="328300" cy="1887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cFCR</a:t>
                        </a:r>
                      </a:p>
                    </xdr:txBody>
                  </xdr:sp>
                </xdr:grpSp>
                <xdr:sp macro="" textlink="">
                  <xdr:nvSpPr>
                    <xdr:cNvPr id="18" name="TextBox 6">
                      <a:extLst>
                        <a:ext uri="{FF2B5EF4-FFF2-40B4-BE49-F238E27FC236}">
                          <a16:creationId xmlns:a16="http://schemas.microsoft.com/office/drawing/2014/main" id="{E4C93082-69C2-D440-B12A-5D3FBDF2DDF8}"/>
                        </a:ext>
                      </a:extLst>
                    </xdr:cNvPr>
                    <xdr:cNvSpPr txBox="1"/>
                  </xdr:nvSpPr>
                  <xdr:spPr>
                    <a:xfrm>
                      <a:off x="635907" y="1273863"/>
                      <a:ext cx="328674" cy="20318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CAB 4</a:t>
                      </a:r>
                    </a:p>
                  </xdr:txBody>
                </xdr:sp>
              </xdr:grpSp>
              <xdr:sp macro="" textlink="">
                <xdr:nvSpPr>
                  <xdr:cNvPr id="65" name="TextBox 64">
                    <a:extLst>
                      <a:ext uri="{FF2B5EF4-FFF2-40B4-BE49-F238E27FC236}">
                        <a16:creationId xmlns:a16="http://schemas.microsoft.com/office/drawing/2014/main" id="{6044629E-E62E-7647-B94F-B2E85542E533}"/>
                      </a:ext>
                    </a:extLst>
                  </xdr:cNvPr>
                  <xdr:cNvSpPr txBox="1"/>
                </xdr:nvSpPr>
                <xdr:spPr>
                  <a:xfrm>
                    <a:off x="1099235" y="1636169"/>
                    <a:ext cx="339867" cy="29549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ctr"/>
                    <a:r>
                      <a:rPr lang="en-US" sz="900">
                        <a:latin typeface="Times New Roman" panose="02020603050405020304" pitchFamily="18" charset="0"/>
                        <a:cs typeface="Times New Roman" panose="02020603050405020304" pitchFamily="18" charset="0"/>
                      </a:rPr>
                      <a:t>BL</a:t>
                    </a:r>
                  </a:p>
                </xdr:txBody>
              </xdr:sp>
              <xdr:sp macro="" textlink="">
                <xdr:nvSpPr>
                  <xdr:cNvPr id="66" name="TextBox 65">
                    <a:extLst>
                      <a:ext uri="{FF2B5EF4-FFF2-40B4-BE49-F238E27FC236}">
                        <a16:creationId xmlns:a16="http://schemas.microsoft.com/office/drawing/2014/main" id="{5370E1E5-F22A-1C45-8B39-EB32F1C2C03F}"/>
                      </a:ext>
                    </a:extLst>
                  </xdr:cNvPr>
                  <xdr:cNvSpPr txBox="1"/>
                </xdr:nvSpPr>
                <xdr:spPr>
                  <a:xfrm>
                    <a:off x="1454207" y="1636169"/>
                    <a:ext cx="558731" cy="29549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ctr"/>
                    <a:r>
                      <a:rPr lang="en-US" sz="900">
                        <a:latin typeface="Times New Roman" panose="02020603050405020304" pitchFamily="18" charset="0"/>
                        <a:cs typeface="Times New Roman" panose="02020603050405020304" pitchFamily="18" charset="0"/>
                      </a:rPr>
                      <a:t>sFCR</a:t>
                    </a:r>
                  </a:p>
                </xdr:txBody>
              </xdr:sp>
              <xdr:sp macro="" textlink="">
                <xdr:nvSpPr>
                  <xdr:cNvPr id="67" name="TextBox 66">
                    <a:extLst>
                      <a:ext uri="{FF2B5EF4-FFF2-40B4-BE49-F238E27FC236}">
                        <a16:creationId xmlns:a16="http://schemas.microsoft.com/office/drawing/2014/main" id="{D01C67FD-CF6C-BF4E-81D6-46EFC681670A}"/>
                      </a:ext>
                    </a:extLst>
                  </xdr:cNvPr>
                  <xdr:cNvSpPr txBox="1"/>
                </xdr:nvSpPr>
                <xdr:spPr>
                  <a:xfrm>
                    <a:off x="2058416" y="1636169"/>
                    <a:ext cx="279447" cy="29549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ctr"/>
                    <a:r>
                      <a:rPr lang="en-US" sz="900">
                        <a:latin typeface="Times New Roman" panose="02020603050405020304" pitchFamily="18" charset="0"/>
                        <a:cs typeface="Times New Roman" panose="02020603050405020304" pitchFamily="18" charset="0"/>
                      </a:rPr>
                      <a:t>cFCR</a:t>
                    </a:r>
                    <a:endParaRPr lang="en-US" sz="1100">
                      <a:latin typeface="Times New Roman" panose="02020603050405020304" pitchFamily="18" charset="0"/>
                      <a:cs typeface="Times New Roman" panose="02020603050405020304" pitchFamily="18" charset="0"/>
                    </a:endParaRPr>
                  </a:p>
                </xdr:txBody>
              </xdr:sp>
              <xdr:sp macro="" textlink="">
                <xdr:nvSpPr>
                  <xdr:cNvPr id="68" name="TextBox 67">
                    <a:extLst>
                      <a:ext uri="{FF2B5EF4-FFF2-40B4-BE49-F238E27FC236}">
                        <a16:creationId xmlns:a16="http://schemas.microsoft.com/office/drawing/2014/main" id="{94B886A3-629C-154A-8593-270B3FE779B5}"/>
                      </a:ext>
                    </a:extLst>
                  </xdr:cNvPr>
                  <xdr:cNvSpPr txBox="1"/>
                </xdr:nvSpPr>
                <xdr:spPr>
                  <a:xfrm>
                    <a:off x="2330309" y="1636169"/>
                    <a:ext cx="551341" cy="29549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ctr"/>
                    <a:r>
                      <a:rPr lang="en-US" sz="900">
                        <a:latin typeface="Times New Roman" panose="02020603050405020304" pitchFamily="18" charset="0"/>
                        <a:cs typeface="Times New Roman" panose="02020603050405020304" pitchFamily="18" charset="0"/>
                      </a:rPr>
                      <a:t>TR</a:t>
                    </a:r>
                  </a:p>
                </xdr:txBody>
              </xdr:sp>
              <xdr:sp macro="" textlink="">
                <xdr:nvSpPr>
                  <xdr:cNvPr id="69" name="TextBox 68">
                    <a:extLst>
                      <a:ext uri="{FF2B5EF4-FFF2-40B4-BE49-F238E27FC236}">
                        <a16:creationId xmlns:a16="http://schemas.microsoft.com/office/drawing/2014/main" id="{AE55E112-6794-BE47-98FB-CAE3582AE462}"/>
                      </a:ext>
                    </a:extLst>
                  </xdr:cNvPr>
                  <xdr:cNvSpPr txBox="1"/>
                </xdr:nvSpPr>
                <xdr:spPr>
                  <a:xfrm>
                    <a:off x="2881650" y="1636169"/>
                    <a:ext cx="891208" cy="29549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ctr"/>
                    <a:r>
                      <a:rPr lang="en-US" sz="900">
                        <a:latin typeface="Times New Roman" panose="02020603050405020304" pitchFamily="18" charset="0"/>
                        <a:cs typeface="Times New Roman" panose="02020603050405020304" pitchFamily="18" charset="0"/>
                      </a:rPr>
                      <a:t>CAB 1</a:t>
                    </a:r>
                  </a:p>
                </xdr:txBody>
              </xdr:sp>
              <xdr:sp macro="" textlink="">
                <xdr:nvSpPr>
                  <xdr:cNvPr id="70" name="TextBox 69">
                    <a:extLst>
                      <a:ext uri="{FF2B5EF4-FFF2-40B4-BE49-F238E27FC236}">
                        <a16:creationId xmlns:a16="http://schemas.microsoft.com/office/drawing/2014/main" id="{0FE03870-0A77-DA44-8757-C631A6F195F9}"/>
                      </a:ext>
                    </a:extLst>
                  </xdr:cNvPr>
                  <xdr:cNvSpPr txBox="1"/>
                </xdr:nvSpPr>
                <xdr:spPr>
                  <a:xfrm>
                    <a:off x="3795516" y="1636169"/>
                    <a:ext cx="944076" cy="29549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ctr"/>
                    <a:r>
                      <a:rPr lang="en-US" sz="900">
                        <a:latin typeface="Times New Roman" panose="02020603050405020304" pitchFamily="18" charset="0"/>
                        <a:cs typeface="Times New Roman" panose="02020603050405020304" pitchFamily="18" charset="0"/>
                      </a:rPr>
                      <a:t>CAB 2</a:t>
                    </a:r>
                  </a:p>
                </xdr:txBody>
              </xdr:sp>
              <xdr:sp macro="" textlink="">
                <xdr:nvSpPr>
                  <xdr:cNvPr id="71" name="TextBox 70">
                    <a:extLst>
                      <a:ext uri="{FF2B5EF4-FFF2-40B4-BE49-F238E27FC236}">
                        <a16:creationId xmlns:a16="http://schemas.microsoft.com/office/drawing/2014/main" id="{50F1BD40-A8BC-4048-870F-32249B6DEA41}"/>
                      </a:ext>
                    </a:extLst>
                  </xdr:cNvPr>
                  <xdr:cNvSpPr txBox="1"/>
                </xdr:nvSpPr>
                <xdr:spPr>
                  <a:xfrm>
                    <a:off x="4747144" y="1636169"/>
                    <a:ext cx="1283944" cy="29549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ctr"/>
                    <a:r>
                      <a:rPr lang="en-US" sz="900">
                        <a:latin typeface="Times New Roman" panose="02020603050405020304" pitchFamily="18" charset="0"/>
                        <a:cs typeface="Times New Roman" panose="02020603050405020304" pitchFamily="18" charset="0"/>
                      </a:rPr>
                      <a:t>CAB 3</a:t>
                    </a:r>
                  </a:p>
                </xdr:txBody>
              </xdr:sp>
              <xdr:sp macro="" textlink="">
                <xdr:nvSpPr>
                  <xdr:cNvPr id="72" name="TextBox 71">
                    <a:extLst>
                      <a:ext uri="{FF2B5EF4-FFF2-40B4-BE49-F238E27FC236}">
                        <a16:creationId xmlns:a16="http://schemas.microsoft.com/office/drawing/2014/main" id="{090B8F52-5F62-7D49-A65C-AF5A0A03945A}"/>
                      </a:ext>
                    </a:extLst>
                  </xdr:cNvPr>
                  <xdr:cNvSpPr txBox="1"/>
                </xdr:nvSpPr>
                <xdr:spPr>
                  <a:xfrm>
                    <a:off x="6037819" y="1636169"/>
                    <a:ext cx="499294" cy="29549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ctr"/>
                    <a:r>
                      <a:rPr lang="en-US" sz="900">
                        <a:latin typeface="Times New Roman" panose="02020603050405020304" pitchFamily="18" charset="0"/>
                        <a:cs typeface="Times New Roman" panose="02020603050405020304" pitchFamily="18" charset="0"/>
                      </a:rPr>
                      <a:t>CAB 4</a:t>
                    </a:r>
                  </a:p>
                </xdr:txBody>
              </xdr:sp>
            </xdr:grpSp>
            <xdr:sp macro="" textlink="">
              <xdr:nvSpPr>
                <xdr:cNvPr id="3" name="TextBox 2">
                  <a:extLst>
                    <a:ext uri="{FF2B5EF4-FFF2-40B4-BE49-F238E27FC236}">
                      <a16:creationId xmlns:a16="http://schemas.microsoft.com/office/drawing/2014/main" id="{EC6AB9F3-D716-8445-88D6-07A48DAAF9F3}"/>
                    </a:ext>
                  </a:extLst>
                </xdr:cNvPr>
                <xdr:cNvSpPr txBox="1"/>
              </xdr:nvSpPr>
              <xdr:spPr>
                <a:xfrm>
                  <a:off x="6578144" y="820983"/>
                  <a:ext cx="669221" cy="28765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ctr"/>
                  <a:r>
                    <a:rPr lang="en-US" sz="900">
                      <a:latin typeface="Times New Roman" panose="02020603050405020304" pitchFamily="18" charset="0"/>
                      <a:cs typeface="Times New Roman" panose="02020603050405020304" pitchFamily="18" charset="0"/>
                    </a:rPr>
                    <a:t>CAB 5</a:t>
                  </a:r>
                  <a:r>
                    <a:rPr lang="en-US" sz="900" baseline="0">
                      <a:latin typeface="Times New Roman" panose="02020603050405020304" pitchFamily="18" charset="0"/>
                      <a:cs typeface="Times New Roman" panose="02020603050405020304" pitchFamily="18" charset="0"/>
                    </a:rPr>
                    <a:t>S</a:t>
                  </a:r>
                  <a:endParaRPr lang="en-US" sz="900">
                    <a:latin typeface="Times New Roman" panose="02020603050405020304" pitchFamily="18" charset="0"/>
                    <a:cs typeface="Times New Roman" panose="02020603050405020304" pitchFamily="18" charset="0"/>
                  </a:endParaRPr>
                </a:p>
              </xdr:txBody>
            </xdr:sp>
            <xdr:sp macro="" textlink="">
              <xdr:nvSpPr>
                <xdr:cNvPr id="4" name="TextBox 3">
                  <a:extLst>
                    <a:ext uri="{FF2B5EF4-FFF2-40B4-BE49-F238E27FC236}">
                      <a16:creationId xmlns:a16="http://schemas.microsoft.com/office/drawing/2014/main" id="{46049DAA-F16A-4C40-962D-7AFE61E73F16}"/>
                    </a:ext>
                  </a:extLst>
                </xdr:cNvPr>
                <xdr:cNvSpPr txBox="1"/>
              </xdr:nvSpPr>
              <xdr:spPr>
                <a:xfrm>
                  <a:off x="7262575" y="820983"/>
                  <a:ext cx="828922" cy="28765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ctr"/>
                  <a:r>
                    <a:rPr lang="en-US" sz="900">
                      <a:latin typeface="Times New Roman" panose="02020603050405020304" pitchFamily="18" charset="0"/>
                      <a:cs typeface="Times New Roman" panose="02020603050405020304" pitchFamily="18" charset="0"/>
                    </a:rPr>
                    <a:t>CAB 5</a:t>
                  </a:r>
                  <a:r>
                    <a:rPr lang="en-US" sz="900" baseline="0">
                      <a:latin typeface="Times New Roman" panose="02020603050405020304" pitchFamily="18" charset="0"/>
                      <a:cs typeface="Times New Roman" panose="02020603050405020304" pitchFamily="18" charset="0"/>
                    </a:rPr>
                    <a:t>M</a:t>
                  </a:r>
                  <a:endParaRPr lang="en-US" sz="900">
                    <a:latin typeface="Times New Roman" panose="02020603050405020304" pitchFamily="18" charset="0"/>
                    <a:cs typeface="Times New Roman" panose="02020603050405020304" pitchFamily="18" charset="0"/>
                  </a:endParaRPr>
                </a:p>
              </xdr:txBody>
            </xdr:sp>
            <xdr:sp macro="" textlink="">
              <xdr:nvSpPr>
                <xdr:cNvPr id="11" name="TextBox 10">
                  <a:extLst>
                    <a:ext uri="{FF2B5EF4-FFF2-40B4-BE49-F238E27FC236}">
                      <a16:creationId xmlns:a16="http://schemas.microsoft.com/office/drawing/2014/main" id="{C67DDECD-D1C6-544C-8A5C-402C44382C31}"/>
                    </a:ext>
                  </a:extLst>
                </xdr:cNvPr>
                <xdr:cNvSpPr txBox="1"/>
              </xdr:nvSpPr>
              <xdr:spPr>
                <a:xfrm>
                  <a:off x="8696529" y="820983"/>
                  <a:ext cx="565788" cy="28765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ctr"/>
                  <a:r>
                    <a:rPr lang="en-US" sz="900">
                      <a:latin typeface="Times New Roman" panose="02020603050405020304" pitchFamily="18" charset="0"/>
                      <a:cs typeface="Times New Roman" panose="02020603050405020304" pitchFamily="18" charset="0"/>
                    </a:rPr>
                    <a:t>CAB 5</a:t>
                  </a:r>
                  <a:r>
                    <a:rPr lang="en-US" sz="900" baseline="0">
                      <a:latin typeface="Times New Roman" panose="02020603050405020304" pitchFamily="18" charset="0"/>
                      <a:cs typeface="Times New Roman" panose="02020603050405020304" pitchFamily="18" charset="0"/>
                    </a:rPr>
                    <a:t>L</a:t>
                  </a:r>
                  <a:endParaRPr lang="en-US" sz="900">
                    <a:latin typeface="Times New Roman" panose="02020603050405020304" pitchFamily="18" charset="0"/>
                    <a:cs typeface="Times New Roman" panose="02020603050405020304" pitchFamily="18" charset="0"/>
                  </a:endParaRPr>
                </a:p>
              </xdr:txBody>
            </xdr:sp>
            <xdr:sp macro="" textlink="">
              <xdr:nvSpPr>
                <xdr:cNvPr id="12" name="TextBox 11">
                  <a:extLst>
                    <a:ext uri="{FF2B5EF4-FFF2-40B4-BE49-F238E27FC236}">
                      <a16:creationId xmlns:a16="http://schemas.microsoft.com/office/drawing/2014/main" id="{AD2E129C-B177-5D4D-AFCB-4DD9E38BB04B}"/>
                    </a:ext>
                  </a:extLst>
                </xdr:cNvPr>
                <xdr:cNvSpPr txBox="1"/>
              </xdr:nvSpPr>
              <xdr:spPr>
                <a:xfrm>
                  <a:off x="10415515" y="820983"/>
                  <a:ext cx="565788" cy="28765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ctr"/>
                  <a:r>
                    <a:rPr lang="en-US" sz="900">
                      <a:latin typeface="Times New Roman" panose="02020603050405020304" pitchFamily="18" charset="0"/>
                      <a:cs typeface="Times New Roman" panose="02020603050405020304" pitchFamily="18" charset="0"/>
                    </a:rPr>
                    <a:t>CAB 6</a:t>
                  </a:r>
                </a:p>
              </xdr:txBody>
            </xdr:sp>
          </xdr:grpSp>
        </xdr:grpSp>
      </xdr:grpSp>
      <xdr:sp macro="" textlink="">
        <xdr:nvSpPr>
          <xdr:cNvPr id="22" name="Rectangle 21">
            <a:extLst>
              <a:ext uri="{FF2B5EF4-FFF2-40B4-BE49-F238E27FC236}">
                <a16:creationId xmlns:a16="http://schemas.microsoft.com/office/drawing/2014/main" id="{327DFCC2-5699-91E9-CEFD-BAE613D9F0E8}"/>
              </a:ext>
            </a:extLst>
          </xdr:cNvPr>
          <xdr:cNvSpPr/>
        </xdr:nvSpPr>
        <xdr:spPr>
          <a:xfrm>
            <a:off x="958204" y="4615790"/>
            <a:ext cx="623592" cy="141741"/>
          </a:xfrm>
          <a:prstGeom prst="rect">
            <a:avLst/>
          </a:prstGeom>
          <a:solidFill>
            <a:schemeClr val="bg1"/>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900">
                <a:solidFill>
                  <a:schemeClr val="tx1"/>
                </a:solidFill>
                <a:latin typeface="Times New Roman" panose="02020603050405020304" pitchFamily="18" charset="0"/>
                <a:cs typeface="Times New Roman" panose="02020603050405020304" pitchFamily="18" charset="0"/>
              </a:rPr>
              <a:t>  1</a:t>
            </a:r>
          </a:p>
        </xdr:txBody>
      </xdr:sp>
    </xdr:grpSp>
    <xdr:clientData/>
  </xdr:twoCellAnchor>
  <xdr:twoCellAnchor>
    <xdr:from>
      <xdr:col>1</xdr:col>
      <xdr:colOff>31944</xdr:colOff>
      <xdr:row>28</xdr:row>
      <xdr:rowOff>64944</xdr:rowOff>
    </xdr:from>
    <xdr:to>
      <xdr:col>14</xdr:col>
      <xdr:colOff>188910</xdr:colOff>
      <xdr:row>54</xdr:row>
      <xdr:rowOff>132599</xdr:rowOff>
    </xdr:to>
    <xdr:grpSp>
      <xdr:nvGrpSpPr>
        <xdr:cNvPr id="25" name="Group 24">
          <a:extLst>
            <a:ext uri="{FF2B5EF4-FFF2-40B4-BE49-F238E27FC236}">
              <a16:creationId xmlns:a16="http://schemas.microsoft.com/office/drawing/2014/main" id="{FC4E2EFE-15FE-ABF1-F10B-506910829289}"/>
            </a:ext>
          </a:extLst>
        </xdr:cNvPr>
        <xdr:cNvGrpSpPr/>
      </xdr:nvGrpSpPr>
      <xdr:grpSpPr>
        <a:xfrm>
          <a:off x="708357" y="5476248"/>
          <a:ext cx="11683596" cy="5092438"/>
          <a:chOff x="30419" y="495097"/>
          <a:chExt cx="11699819" cy="5010769"/>
        </a:xfrm>
      </xdr:grpSpPr>
      <xdr:sp macro="" textlink="">
        <xdr:nvSpPr>
          <xdr:cNvPr id="27" name="Rectangle 26">
            <a:extLst>
              <a:ext uri="{FF2B5EF4-FFF2-40B4-BE49-F238E27FC236}">
                <a16:creationId xmlns:a16="http://schemas.microsoft.com/office/drawing/2014/main" id="{4F12F9FA-1994-F6AB-AFA1-B7E96B29FE13}"/>
              </a:ext>
            </a:extLst>
          </xdr:cNvPr>
          <xdr:cNvSpPr/>
        </xdr:nvSpPr>
        <xdr:spPr>
          <a:xfrm>
            <a:off x="30419" y="501915"/>
            <a:ext cx="737665" cy="5003951"/>
          </a:xfrm>
          <a:prstGeom prst="rect">
            <a:avLst/>
          </a:prstGeom>
          <a:solidFill>
            <a:schemeClr val="bg1"/>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pSp>
        <xdr:nvGrpSpPr>
          <xdr:cNvPr id="28" name="Group 27">
            <a:extLst>
              <a:ext uri="{FF2B5EF4-FFF2-40B4-BE49-F238E27FC236}">
                <a16:creationId xmlns:a16="http://schemas.microsoft.com/office/drawing/2014/main" id="{D55C9E9E-7934-3256-6DD5-C3772640F96D}"/>
              </a:ext>
            </a:extLst>
          </xdr:cNvPr>
          <xdr:cNvGrpSpPr/>
        </xdr:nvGrpSpPr>
        <xdr:grpSpPr>
          <a:xfrm>
            <a:off x="76200" y="495097"/>
            <a:ext cx="11654038" cy="5009275"/>
            <a:chOff x="76200" y="495097"/>
            <a:chExt cx="11654038" cy="5009275"/>
          </a:xfrm>
        </xdr:grpSpPr>
        <xdr:sp macro="" textlink="">
          <xdr:nvSpPr>
            <xdr:cNvPr id="29" name="TextBox 28">
              <a:extLst>
                <a:ext uri="{FF2B5EF4-FFF2-40B4-BE49-F238E27FC236}">
                  <a16:creationId xmlns:a16="http://schemas.microsoft.com/office/drawing/2014/main" id="{9636FC53-21CF-9DC0-CB76-A8DD86BED7C7}"/>
                </a:ext>
              </a:extLst>
            </xdr:cNvPr>
            <xdr:cNvSpPr txBox="1"/>
          </xdr:nvSpPr>
          <xdr:spPr>
            <a:xfrm>
              <a:off x="76200" y="3726348"/>
              <a:ext cx="646255" cy="1133113"/>
            </a:xfrm>
            <a:prstGeom prst="rect">
              <a:avLst/>
            </a:prstGeom>
            <a:solidFill>
              <a:schemeClr val="bg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ctr"/>
            <a:lstStyle/>
            <a:p>
              <a:pPr algn="ctr"/>
              <a:r>
                <a:rPr lang="en-US" sz="1100">
                  <a:latin typeface="Times New Roman" panose="02020603050405020304" pitchFamily="18" charset="0"/>
                  <a:cs typeface="Times New Roman" panose="02020603050405020304" pitchFamily="18" charset="0"/>
                </a:rPr>
                <a:t>SR Context </a:t>
              </a:r>
            </a:p>
          </xdr:txBody>
        </xdr:sp>
        <xdr:sp macro="" textlink="">
          <xdr:nvSpPr>
            <xdr:cNvPr id="30" name="TextBox 29">
              <a:extLst>
                <a:ext uri="{FF2B5EF4-FFF2-40B4-BE49-F238E27FC236}">
                  <a16:creationId xmlns:a16="http://schemas.microsoft.com/office/drawing/2014/main" id="{3D9FD06F-6620-3469-7446-5C95594BC503}"/>
                </a:ext>
              </a:extLst>
            </xdr:cNvPr>
            <xdr:cNvSpPr txBox="1"/>
          </xdr:nvSpPr>
          <xdr:spPr>
            <a:xfrm>
              <a:off x="76200" y="1079879"/>
              <a:ext cx="646255" cy="2674757"/>
            </a:xfrm>
            <a:prstGeom prst="rect">
              <a:avLst/>
            </a:prstGeom>
            <a:solidFill>
              <a:schemeClr val="bg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ctr"/>
            <a:lstStyle/>
            <a:p>
              <a:pPr algn="ctr"/>
              <a:r>
                <a:rPr lang="en-US" sz="1100">
                  <a:latin typeface="Times New Roman" panose="02020603050405020304" pitchFamily="18" charset="0"/>
                  <a:cs typeface="Times New Roman" panose="02020603050405020304" pitchFamily="18" charset="0"/>
                </a:rPr>
                <a:t>EO Context </a:t>
              </a:r>
            </a:p>
          </xdr:txBody>
        </xdr:sp>
        <xdr:grpSp>
          <xdr:nvGrpSpPr>
            <xdr:cNvPr id="31" name="Group 30">
              <a:extLst>
                <a:ext uri="{FF2B5EF4-FFF2-40B4-BE49-F238E27FC236}">
                  <a16:creationId xmlns:a16="http://schemas.microsoft.com/office/drawing/2014/main" id="{94962209-3FE0-CD53-80FF-5ECB118FE683}"/>
                </a:ext>
              </a:extLst>
            </xdr:cNvPr>
            <xdr:cNvGrpSpPr/>
          </xdr:nvGrpSpPr>
          <xdr:grpSpPr>
            <a:xfrm>
              <a:off x="627239" y="495097"/>
              <a:ext cx="11102999" cy="5009275"/>
              <a:chOff x="627239" y="495097"/>
              <a:chExt cx="11102999" cy="5009275"/>
            </a:xfrm>
          </xdr:grpSpPr>
          <xdr:grpSp>
            <xdr:nvGrpSpPr>
              <xdr:cNvPr id="50" name="Group 49">
                <a:extLst>
                  <a:ext uri="{FF2B5EF4-FFF2-40B4-BE49-F238E27FC236}">
                    <a16:creationId xmlns:a16="http://schemas.microsoft.com/office/drawing/2014/main" id="{B04ADD59-BFFF-22B9-CAA7-03EFF1FCFC90}"/>
                  </a:ext>
                </a:extLst>
              </xdr:cNvPr>
              <xdr:cNvGrpSpPr/>
            </xdr:nvGrpSpPr>
            <xdr:grpSpPr>
              <a:xfrm>
                <a:off x="627239" y="495097"/>
                <a:ext cx="11102999" cy="5009275"/>
                <a:chOff x="627109" y="331657"/>
                <a:chExt cx="11049685" cy="4972823"/>
              </a:xfrm>
            </xdr:grpSpPr>
            <xdr:grpSp>
              <xdr:nvGrpSpPr>
                <xdr:cNvPr id="61" name="Group 60">
                  <a:extLst>
                    <a:ext uri="{FF2B5EF4-FFF2-40B4-BE49-F238E27FC236}">
                      <a16:creationId xmlns:a16="http://schemas.microsoft.com/office/drawing/2014/main" id="{F46A3D3F-81DB-4B4B-A75A-85405ECFF92A}"/>
                    </a:ext>
                  </a:extLst>
                </xdr:cNvPr>
                <xdr:cNvGrpSpPr/>
              </xdr:nvGrpSpPr>
              <xdr:grpSpPr>
                <a:xfrm>
                  <a:off x="627109" y="331657"/>
                  <a:ext cx="11049685" cy="4972823"/>
                  <a:chOff x="627147" y="334085"/>
                  <a:chExt cx="11055630" cy="5034883"/>
                </a:xfrm>
              </xdr:grpSpPr>
              <xdr:grpSp>
                <xdr:nvGrpSpPr>
                  <xdr:cNvPr id="63" name="Group 62">
                    <a:extLst>
                      <a:ext uri="{FF2B5EF4-FFF2-40B4-BE49-F238E27FC236}">
                        <a16:creationId xmlns:a16="http://schemas.microsoft.com/office/drawing/2014/main" id="{F7DDE283-456F-45D9-A0A0-026BF1E5B3E2}"/>
                      </a:ext>
                    </a:extLst>
                  </xdr:cNvPr>
                  <xdr:cNvGrpSpPr/>
                </xdr:nvGrpSpPr>
                <xdr:grpSpPr>
                  <a:xfrm>
                    <a:off x="627147" y="334085"/>
                    <a:ext cx="11055630" cy="5034883"/>
                    <a:chOff x="626939" y="335956"/>
                    <a:chExt cx="11026582" cy="5082710"/>
                  </a:xfrm>
                </xdr:grpSpPr>
                <xdr:grpSp>
                  <xdr:nvGrpSpPr>
                    <xdr:cNvPr id="74" name="Group 73">
                      <a:extLst>
                        <a:ext uri="{FF2B5EF4-FFF2-40B4-BE49-F238E27FC236}">
                          <a16:creationId xmlns:a16="http://schemas.microsoft.com/office/drawing/2014/main" id="{91F81B68-612F-9B6E-8A5C-549BAF1FB1A2}"/>
                        </a:ext>
                      </a:extLst>
                    </xdr:cNvPr>
                    <xdr:cNvGrpSpPr/>
                  </xdr:nvGrpSpPr>
                  <xdr:grpSpPr>
                    <a:xfrm>
                      <a:off x="626939" y="335956"/>
                      <a:ext cx="11026582" cy="5082710"/>
                      <a:chOff x="626939" y="335956"/>
                      <a:chExt cx="11026582" cy="5082710"/>
                    </a:xfrm>
                  </xdr:grpSpPr>
                  <xdr:grpSp>
                    <xdr:nvGrpSpPr>
                      <xdr:cNvPr id="76" name="Group 75">
                        <a:extLst>
                          <a:ext uri="{FF2B5EF4-FFF2-40B4-BE49-F238E27FC236}">
                            <a16:creationId xmlns:a16="http://schemas.microsoft.com/office/drawing/2014/main" id="{05FDF1E2-858D-81F5-247F-FB59D9558EF4}"/>
                          </a:ext>
                        </a:extLst>
                      </xdr:cNvPr>
                      <xdr:cNvGrpSpPr/>
                    </xdr:nvGrpSpPr>
                    <xdr:grpSpPr>
                      <a:xfrm>
                        <a:off x="626939" y="335956"/>
                        <a:ext cx="11026582" cy="5082710"/>
                        <a:chOff x="569893" y="441739"/>
                        <a:chExt cx="10296047" cy="3554576"/>
                      </a:xfrm>
                    </xdr:grpSpPr>
                    <xdr:grpSp>
                      <xdr:nvGrpSpPr>
                        <xdr:cNvPr id="79" name="Group 78">
                          <a:extLst>
                            <a:ext uri="{FF2B5EF4-FFF2-40B4-BE49-F238E27FC236}">
                              <a16:creationId xmlns:a16="http://schemas.microsoft.com/office/drawing/2014/main" id="{E7EB51FF-E2FE-A710-6372-3C40D26852B5}"/>
                            </a:ext>
                          </a:extLst>
                        </xdr:cNvPr>
                        <xdr:cNvGrpSpPr/>
                      </xdr:nvGrpSpPr>
                      <xdr:grpSpPr>
                        <a:xfrm>
                          <a:off x="569893" y="441739"/>
                          <a:ext cx="10296047" cy="3554576"/>
                          <a:chOff x="934329" y="204304"/>
                          <a:chExt cx="10296047" cy="3554576"/>
                        </a:xfrm>
                      </xdr:grpSpPr>
                      <xdr:graphicFrame macro="">
                        <xdr:nvGraphicFramePr>
                          <xdr:cNvPr id="81" name="Chart 7">
                            <a:extLst>
                              <a:ext uri="{FF2B5EF4-FFF2-40B4-BE49-F238E27FC236}">
                                <a16:creationId xmlns:a16="http://schemas.microsoft.com/office/drawing/2014/main" id="{5DEFAFDD-1325-61D5-DDA9-D8ECA6F75B77}"/>
                              </a:ext>
                            </a:extLst>
                          </xdr:cNvPr>
                          <xdr:cNvGraphicFramePr>
                            <a:graphicFrameLocks/>
                          </xdr:cNvGraphicFramePr>
                        </xdr:nvGraphicFramePr>
                        <xdr:xfrm>
                          <a:off x="1021808" y="204304"/>
                          <a:ext cx="10208568" cy="3554576"/>
                        </xdr:xfrm>
                        <a:graphic>
                          <a:graphicData uri="http://schemas.openxmlformats.org/drawingml/2006/chart">
                            <c:chart xmlns:c="http://schemas.openxmlformats.org/drawingml/2006/chart" xmlns:r="http://schemas.openxmlformats.org/officeDocument/2006/relationships" r:id="rId3"/>
                          </a:graphicData>
                        </a:graphic>
                      </xdr:graphicFrame>
                      <xdr:grpSp>
                        <xdr:nvGrpSpPr>
                          <xdr:cNvPr id="82" name="Group 81">
                            <a:extLst>
                              <a:ext uri="{FF2B5EF4-FFF2-40B4-BE49-F238E27FC236}">
                                <a16:creationId xmlns:a16="http://schemas.microsoft.com/office/drawing/2014/main" id="{069379E5-42AF-DF0D-4F5E-2DCD38FEE17F}"/>
                              </a:ext>
                            </a:extLst>
                          </xdr:cNvPr>
                          <xdr:cNvGrpSpPr/>
                        </xdr:nvGrpSpPr>
                        <xdr:grpSpPr>
                          <a:xfrm>
                            <a:off x="934329" y="559644"/>
                            <a:ext cx="314456" cy="2637001"/>
                            <a:chOff x="67416" y="-125051"/>
                            <a:chExt cx="314456" cy="2637001"/>
                          </a:xfrm>
                        </xdr:grpSpPr>
                        <xdr:sp macro="" textlink="">
                          <xdr:nvSpPr>
                            <xdr:cNvPr id="83" name="TextBox 6">
                              <a:extLst>
                                <a:ext uri="{FF2B5EF4-FFF2-40B4-BE49-F238E27FC236}">
                                  <a16:creationId xmlns:a16="http://schemas.microsoft.com/office/drawing/2014/main" id="{352DB378-6001-AB76-4EC2-1848A3FBC64B}"/>
                                </a:ext>
                              </a:extLst>
                            </xdr:cNvPr>
                            <xdr:cNvSpPr txBox="1"/>
                          </xdr:nvSpPr>
                          <xdr:spPr>
                            <a:xfrm>
                              <a:off x="75614" y="807980"/>
                              <a:ext cx="306257" cy="15551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TR</a:t>
                              </a:r>
                            </a:p>
                          </xdr:txBody>
                        </xdr:sp>
                        <xdr:sp macro="" textlink="">
                          <xdr:nvSpPr>
                            <xdr:cNvPr id="84" name="TextBox 6">
                              <a:extLst>
                                <a:ext uri="{FF2B5EF4-FFF2-40B4-BE49-F238E27FC236}">
                                  <a16:creationId xmlns:a16="http://schemas.microsoft.com/office/drawing/2014/main" id="{3D54CCC9-DE60-9AE5-B4AA-001E756A85DF}"/>
                                </a:ext>
                              </a:extLst>
                            </xdr:cNvPr>
                            <xdr:cNvSpPr txBox="1"/>
                          </xdr:nvSpPr>
                          <xdr:spPr>
                            <a:xfrm>
                              <a:off x="75614" y="2251687"/>
                              <a:ext cx="306257" cy="10885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R2</a:t>
                              </a:r>
                            </a:p>
                          </xdr:txBody>
                        </xdr:sp>
                        <xdr:sp macro="" textlink="">
                          <xdr:nvSpPr>
                            <xdr:cNvPr id="85" name="TextBox 6">
                              <a:extLst>
                                <a:ext uri="{FF2B5EF4-FFF2-40B4-BE49-F238E27FC236}">
                                  <a16:creationId xmlns:a16="http://schemas.microsoft.com/office/drawing/2014/main" id="{03E5627E-83A5-6F60-FD2A-799B479F9546}"/>
                                </a:ext>
                              </a:extLst>
                            </xdr:cNvPr>
                            <xdr:cNvSpPr txBox="1"/>
                          </xdr:nvSpPr>
                          <xdr:spPr>
                            <a:xfrm>
                              <a:off x="75614" y="1449820"/>
                              <a:ext cx="306257" cy="11839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R2 </a:t>
                              </a:r>
                            </a:p>
                          </xdr:txBody>
                        </xdr:sp>
                        <xdr:sp macro="" textlink="">
                          <xdr:nvSpPr>
                            <xdr:cNvPr id="86" name="TextBox 6">
                              <a:extLst>
                                <a:ext uri="{FF2B5EF4-FFF2-40B4-BE49-F238E27FC236}">
                                  <a16:creationId xmlns:a16="http://schemas.microsoft.com/office/drawing/2014/main" id="{C5500A09-84BB-B6A1-5AD1-2F8F596E3D28}"/>
                                </a:ext>
                              </a:extLst>
                            </xdr:cNvPr>
                            <xdr:cNvSpPr txBox="1"/>
                          </xdr:nvSpPr>
                          <xdr:spPr>
                            <a:xfrm>
                              <a:off x="75614" y="1116370"/>
                              <a:ext cx="306257" cy="176257"/>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sFCR</a:t>
                              </a:r>
                            </a:p>
                          </xdr:txBody>
                        </xdr:sp>
                        <xdr:sp macro="" textlink="">
                          <xdr:nvSpPr>
                            <xdr:cNvPr id="87" name="TextBox 6">
                              <a:extLst>
                                <a:ext uri="{FF2B5EF4-FFF2-40B4-BE49-F238E27FC236}">
                                  <a16:creationId xmlns:a16="http://schemas.microsoft.com/office/drawing/2014/main" id="{D2429F05-5F6A-3139-EF1F-9167466F66FC}"/>
                                </a:ext>
                              </a:extLst>
                            </xdr:cNvPr>
                            <xdr:cNvSpPr txBox="1"/>
                          </xdr:nvSpPr>
                          <xdr:spPr>
                            <a:xfrm>
                              <a:off x="75614" y="1601342"/>
                              <a:ext cx="306257" cy="13239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R3 </a:t>
                              </a:r>
                            </a:p>
                          </xdr:txBody>
                        </xdr:sp>
                        <xdr:sp macro="" textlink="">
                          <xdr:nvSpPr>
                            <xdr:cNvPr id="88" name="TextBox 6">
                              <a:extLst>
                                <a:ext uri="{FF2B5EF4-FFF2-40B4-BE49-F238E27FC236}">
                                  <a16:creationId xmlns:a16="http://schemas.microsoft.com/office/drawing/2014/main" id="{F6158B59-7BE8-A24D-1971-9BC0CD3B6031}"/>
                                </a:ext>
                              </a:extLst>
                            </xdr:cNvPr>
                            <xdr:cNvSpPr txBox="1"/>
                          </xdr:nvSpPr>
                          <xdr:spPr>
                            <a:xfrm>
                              <a:off x="75615" y="2403019"/>
                              <a:ext cx="306257" cy="10893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R1</a:t>
                              </a:r>
                            </a:p>
                          </xdr:txBody>
                        </xdr:sp>
                        <xdr:sp macro="" textlink="">
                          <xdr:nvSpPr>
                            <xdr:cNvPr id="89" name="TextBox 6">
                              <a:extLst>
                                <a:ext uri="{FF2B5EF4-FFF2-40B4-BE49-F238E27FC236}">
                                  <a16:creationId xmlns:a16="http://schemas.microsoft.com/office/drawing/2014/main" id="{29ECA5A4-5ADF-62BA-7FA6-72D5C2C0D00A}"/>
                                </a:ext>
                              </a:extLst>
                            </xdr:cNvPr>
                            <xdr:cNvSpPr txBox="1"/>
                          </xdr:nvSpPr>
                          <xdr:spPr>
                            <a:xfrm>
                              <a:off x="75613" y="684056"/>
                              <a:ext cx="306257" cy="10043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CAB</a:t>
                              </a:r>
                              <a:r>
                                <a:rPr lang="en-US" sz="900" baseline="0">
                                  <a:latin typeface="Times New Roman" panose="02020603050405020304" pitchFamily="18" charset="0"/>
                                  <a:cs typeface="Times New Roman" panose="02020603050405020304" pitchFamily="18" charset="0"/>
                                </a:rPr>
                                <a:t> 1</a:t>
                              </a:r>
                              <a:endParaRPr lang="en-US" sz="900">
                                <a:latin typeface="Times New Roman" panose="02020603050405020304" pitchFamily="18" charset="0"/>
                                <a:cs typeface="Times New Roman" panose="02020603050405020304" pitchFamily="18" charset="0"/>
                              </a:endParaRPr>
                            </a:p>
                          </xdr:txBody>
                        </xdr:sp>
                        <xdr:sp macro="" textlink="">
                          <xdr:nvSpPr>
                            <xdr:cNvPr id="90" name="TextBox 6">
                              <a:extLst>
                                <a:ext uri="{FF2B5EF4-FFF2-40B4-BE49-F238E27FC236}">
                                  <a16:creationId xmlns:a16="http://schemas.microsoft.com/office/drawing/2014/main" id="{BA432534-F16B-F3AB-1BBE-5BC07FEED1CD}"/>
                                </a:ext>
                              </a:extLst>
                            </xdr:cNvPr>
                            <xdr:cNvSpPr txBox="1"/>
                          </xdr:nvSpPr>
                          <xdr:spPr>
                            <a:xfrm>
                              <a:off x="75613" y="512352"/>
                              <a:ext cx="306257" cy="132413"/>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CAB 2</a:t>
                              </a:r>
                            </a:p>
                          </xdr:txBody>
                        </xdr:sp>
                        <xdr:sp macro="" textlink="">
                          <xdr:nvSpPr>
                            <xdr:cNvPr id="91" name="TextBox 6">
                              <a:extLst>
                                <a:ext uri="{FF2B5EF4-FFF2-40B4-BE49-F238E27FC236}">
                                  <a16:creationId xmlns:a16="http://schemas.microsoft.com/office/drawing/2014/main" id="{44BD6787-0109-C89A-B96C-225066682EFB}"/>
                                </a:ext>
                              </a:extLst>
                            </xdr:cNvPr>
                            <xdr:cNvSpPr txBox="1"/>
                          </xdr:nvSpPr>
                          <xdr:spPr>
                            <a:xfrm>
                              <a:off x="75613" y="359626"/>
                              <a:ext cx="306257" cy="11087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CAB 3</a:t>
                              </a:r>
                            </a:p>
                          </xdr:txBody>
                        </xdr:sp>
                        <xdr:sp macro="" textlink="">
                          <xdr:nvSpPr>
                            <xdr:cNvPr id="92" name="TextBox 6">
                              <a:extLst>
                                <a:ext uri="{FF2B5EF4-FFF2-40B4-BE49-F238E27FC236}">
                                  <a16:creationId xmlns:a16="http://schemas.microsoft.com/office/drawing/2014/main" id="{3D90B316-5A98-16F4-588E-279489676C10}"/>
                                </a:ext>
                              </a:extLst>
                            </xdr:cNvPr>
                            <xdr:cNvSpPr txBox="1"/>
                          </xdr:nvSpPr>
                          <xdr:spPr>
                            <a:xfrm>
                              <a:off x="67416" y="-125051"/>
                              <a:ext cx="314454" cy="15244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CAB 6</a:t>
                              </a:r>
                            </a:p>
                          </xdr:txBody>
                        </xdr:sp>
                        <xdr:sp macro="" textlink="">
                          <xdr:nvSpPr>
                            <xdr:cNvPr id="93" name="TextBox 6">
                              <a:extLst>
                                <a:ext uri="{FF2B5EF4-FFF2-40B4-BE49-F238E27FC236}">
                                  <a16:creationId xmlns:a16="http://schemas.microsoft.com/office/drawing/2014/main" id="{F3A97F7C-CD2D-6B7F-5366-C4B883709890}"/>
                                </a:ext>
                              </a:extLst>
                            </xdr:cNvPr>
                            <xdr:cNvSpPr txBox="1"/>
                          </xdr:nvSpPr>
                          <xdr:spPr>
                            <a:xfrm>
                              <a:off x="75613" y="33073"/>
                              <a:ext cx="306257" cy="138337"/>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CAB 5</a:t>
                              </a:r>
                            </a:p>
                          </xdr:txBody>
                        </xdr:sp>
                      </xdr:grpSp>
                    </xdr:grpSp>
                    <xdr:pic>
                      <xdr:nvPicPr>
                        <xdr:cNvPr id="80" name="Picture 79">
                          <a:extLst>
                            <a:ext uri="{FF2B5EF4-FFF2-40B4-BE49-F238E27FC236}">
                              <a16:creationId xmlns:a16="http://schemas.microsoft.com/office/drawing/2014/main" id="{24B6ED13-D71B-6ABC-57A0-5790CC746BD6}"/>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059767" y="1046892"/>
                          <a:ext cx="1288920" cy="206254"/>
                        </a:xfrm>
                        <a:prstGeom prst="rect">
                          <a:avLst/>
                        </a:prstGeom>
                      </xdr:spPr>
                    </xdr:pic>
                  </xdr:grpSp>
                  <xdr:sp macro="" textlink="">
                    <xdr:nvSpPr>
                      <xdr:cNvPr id="77" name="TextBox 6">
                        <a:extLst>
                          <a:ext uri="{FF2B5EF4-FFF2-40B4-BE49-F238E27FC236}">
                            <a16:creationId xmlns:a16="http://schemas.microsoft.com/office/drawing/2014/main" id="{E7114116-79C4-1A1F-5C6B-D1BDFAD2103B}"/>
                          </a:ext>
                        </a:extLst>
                      </xdr:cNvPr>
                      <xdr:cNvSpPr txBox="1"/>
                    </xdr:nvSpPr>
                    <xdr:spPr>
                      <a:xfrm>
                        <a:off x="635718" y="4011549"/>
                        <a:ext cx="327987" cy="15361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R3</a:t>
                        </a:r>
                      </a:p>
                    </xdr:txBody>
                  </xdr:sp>
                  <xdr:sp macro="" textlink="">
                    <xdr:nvSpPr>
                      <xdr:cNvPr id="78" name="TextBox 6">
                        <a:extLst>
                          <a:ext uri="{FF2B5EF4-FFF2-40B4-BE49-F238E27FC236}">
                            <a16:creationId xmlns:a16="http://schemas.microsoft.com/office/drawing/2014/main" id="{26D25AB2-D93B-CE0D-92F3-3F4F13B147B2}"/>
                          </a:ext>
                        </a:extLst>
                      </xdr:cNvPr>
                      <xdr:cNvSpPr txBox="1"/>
                    </xdr:nvSpPr>
                    <xdr:spPr>
                      <a:xfrm>
                        <a:off x="635718" y="3769591"/>
                        <a:ext cx="327987" cy="181633"/>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HRE</a:t>
                        </a:r>
                      </a:p>
                    </xdr:txBody>
                  </xdr:sp>
                </xdr:grpSp>
                <xdr:sp macro="" textlink="">
                  <xdr:nvSpPr>
                    <xdr:cNvPr id="75" name="TextBox 6">
                      <a:extLst>
                        <a:ext uri="{FF2B5EF4-FFF2-40B4-BE49-F238E27FC236}">
                          <a16:creationId xmlns:a16="http://schemas.microsoft.com/office/drawing/2014/main" id="{3DBF01A0-A260-A903-0F18-8175CB28AC83}"/>
                        </a:ext>
                      </a:extLst>
                    </xdr:cNvPr>
                    <xdr:cNvSpPr txBox="1"/>
                  </xdr:nvSpPr>
                  <xdr:spPr>
                    <a:xfrm>
                      <a:off x="635718" y="2883363"/>
                      <a:ext cx="327987" cy="16929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R1 </a:t>
                      </a:r>
                    </a:p>
                  </xdr:txBody>
                </xdr:sp>
              </xdr:grpSp>
              <xdr:sp macro="" textlink="">
                <xdr:nvSpPr>
                  <xdr:cNvPr id="64" name="TextBox 6">
                    <a:extLst>
                      <a:ext uri="{FF2B5EF4-FFF2-40B4-BE49-F238E27FC236}">
                        <a16:creationId xmlns:a16="http://schemas.microsoft.com/office/drawing/2014/main" id="{D4426126-6079-6A81-9C26-D3D2A0D68123}"/>
                      </a:ext>
                    </a:extLst>
                  </xdr:cNvPr>
                  <xdr:cNvSpPr txBox="1"/>
                </xdr:nvSpPr>
                <xdr:spPr>
                  <a:xfrm>
                    <a:off x="636500" y="2405338"/>
                    <a:ext cx="328300" cy="1887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cFCR</a:t>
                    </a:r>
                  </a:p>
                </xdr:txBody>
              </xdr:sp>
            </xdr:grpSp>
            <xdr:sp macro="" textlink="">
              <xdr:nvSpPr>
                <xdr:cNvPr id="62" name="TextBox 6">
                  <a:extLst>
                    <a:ext uri="{FF2B5EF4-FFF2-40B4-BE49-F238E27FC236}">
                      <a16:creationId xmlns:a16="http://schemas.microsoft.com/office/drawing/2014/main" id="{B9FE9D85-C4CE-3BB2-20EE-1BE452E95851}"/>
                    </a:ext>
                  </a:extLst>
                </xdr:cNvPr>
                <xdr:cNvSpPr txBox="1"/>
              </xdr:nvSpPr>
              <xdr:spPr>
                <a:xfrm>
                  <a:off x="635907" y="1273863"/>
                  <a:ext cx="328674" cy="20318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CAB 4</a:t>
                  </a:r>
                </a:p>
              </xdr:txBody>
            </xdr:sp>
          </xdr:grpSp>
          <xdr:sp macro="" textlink="">
            <xdr:nvSpPr>
              <xdr:cNvPr id="49" name="TextBox 48">
                <a:extLst>
                  <a:ext uri="{FF2B5EF4-FFF2-40B4-BE49-F238E27FC236}">
                    <a16:creationId xmlns:a16="http://schemas.microsoft.com/office/drawing/2014/main" id="{8B6A93D2-26DC-FC13-8490-506B16E33872}"/>
                  </a:ext>
                </a:extLst>
              </xdr:cNvPr>
              <xdr:cNvSpPr txBox="1"/>
            </xdr:nvSpPr>
            <xdr:spPr>
              <a:xfrm>
                <a:off x="3616311" y="762467"/>
                <a:ext cx="565788" cy="28765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ctr"/>
                <a:r>
                  <a:rPr lang="en-US" sz="900">
                    <a:latin typeface="Times New Roman" panose="02020603050405020304" pitchFamily="18" charset="0"/>
                    <a:cs typeface="Times New Roman" panose="02020603050405020304" pitchFamily="18" charset="0"/>
                  </a:rPr>
                  <a:t>CAB 6</a:t>
                </a:r>
              </a:p>
            </xdr:txBody>
          </xdr:sp>
        </xdr:grpSp>
      </xdr:grpSp>
    </xdr:grpSp>
    <xdr:clientData/>
  </xdr:twoCellAnchor>
</xdr:wsDr>
</file>

<file path=xl/drawings/drawing2.xml><?xml version="1.0" encoding="utf-8"?>
<c:userShapes xmlns:c="http://schemas.openxmlformats.org/drawingml/2006/chart">
  <cdr:relSizeAnchor xmlns:cdr="http://schemas.openxmlformats.org/drawingml/2006/chartDrawing">
    <cdr:from>
      <cdr:x>0.02895</cdr:x>
      <cdr:y>0.43926</cdr:y>
    </cdr:from>
    <cdr:to>
      <cdr:x>0.08506</cdr:x>
      <cdr:y>0.52697</cdr:y>
    </cdr:to>
    <cdr:sp macro="" textlink="">
      <cdr:nvSpPr>
        <cdr:cNvPr id="8" name="TextBox 7">
          <a:extLst xmlns:a="http://schemas.openxmlformats.org/drawingml/2006/main">
            <a:ext uri="{FF2B5EF4-FFF2-40B4-BE49-F238E27FC236}">
              <a16:creationId xmlns:a16="http://schemas.microsoft.com/office/drawing/2014/main" id="{8EA64914-952A-4108-AFED-94206C3490EE}"/>
            </a:ext>
          </a:extLst>
        </cdr:cNvPr>
        <cdr:cNvSpPr txBox="1"/>
      </cdr:nvSpPr>
      <cdr:spPr>
        <a:xfrm xmlns:a="http://schemas.openxmlformats.org/drawingml/2006/main">
          <a:off x="174552" y="1282212"/>
          <a:ext cx="338328" cy="256032"/>
        </a:xfrm>
        <a:prstGeom xmlns:a="http://schemas.openxmlformats.org/drawingml/2006/main" prst="rect">
          <a:avLst/>
        </a:prstGeom>
      </cdr:spPr>
      <cdr:txBody>
        <a:bodyPr xmlns:a="http://schemas.openxmlformats.org/drawingml/2006/main" vertOverflow="clip" wrap="square" lIns="0" tIns="0" rIns="0" bIns="0" rtlCol="0"/>
        <a:lstStyle xmlns:a="http://schemas.openxmlformats.org/drawingml/2006/main"/>
        <a:p xmlns:a="http://schemas.openxmlformats.org/drawingml/2006/main">
          <a:endParaRPr lang="en-US" sz="1100"/>
        </a:p>
      </cdr:txBody>
    </cdr:sp>
  </cdr:relSizeAnchor>
  <cdr:relSizeAnchor xmlns:cdr="http://schemas.openxmlformats.org/drawingml/2006/chartDrawing">
    <cdr:from>
      <cdr:x>0.02789</cdr:x>
      <cdr:y>0.64925</cdr:y>
    </cdr:from>
    <cdr:to>
      <cdr:x>0.97926</cdr:x>
      <cdr:y>0.64925</cdr:y>
    </cdr:to>
    <cdr:cxnSp macro="">
      <cdr:nvCxnSpPr>
        <cdr:cNvPr id="3" name="Straight Connector 2">
          <a:extLst xmlns:a="http://schemas.openxmlformats.org/drawingml/2006/main">
            <a:ext uri="{FF2B5EF4-FFF2-40B4-BE49-F238E27FC236}">
              <a16:creationId xmlns:a16="http://schemas.microsoft.com/office/drawing/2014/main" id="{A3A324AD-2953-E3E8-4E87-C759B7B99931}"/>
            </a:ext>
          </a:extLst>
        </cdr:cNvPr>
        <cdr:cNvCxnSpPr/>
      </cdr:nvCxnSpPr>
      <cdr:spPr>
        <a:xfrm xmlns:a="http://schemas.openxmlformats.org/drawingml/2006/main">
          <a:off x="307032" y="3252272"/>
          <a:ext cx="10473312" cy="0"/>
        </a:xfrm>
        <a:prstGeom xmlns:a="http://schemas.openxmlformats.org/drawingml/2006/main" prst="line">
          <a:avLst/>
        </a:prstGeom>
        <a:ln xmlns:a="http://schemas.openxmlformats.org/drawingml/2006/main" w="12700"/>
      </cdr:spPr>
      <cdr:style>
        <a:lnRef xmlns:a="http://schemas.openxmlformats.org/drawingml/2006/main" idx="1">
          <a:schemeClr val="dk1"/>
        </a:lnRef>
        <a:fillRef xmlns:a="http://schemas.openxmlformats.org/drawingml/2006/main" idx="0">
          <a:schemeClr val="dk1"/>
        </a:fillRef>
        <a:effectRef xmlns:a="http://schemas.openxmlformats.org/drawingml/2006/main" idx="0">
          <a:schemeClr val="dk1"/>
        </a:effectRef>
        <a:fontRef xmlns:a="http://schemas.openxmlformats.org/drawingml/2006/main" idx="minor">
          <a:schemeClr val="tx1"/>
        </a:fontRef>
      </cdr:style>
    </cdr:cxnSp>
  </cdr:relSizeAnchor>
</c:userShapes>
</file>

<file path=xl/drawings/drawing3.xml><?xml version="1.0" encoding="utf-8"?>
<c:userShapes xmlns:c="http://schemas.openxmlformats.org/drawingml/2006/chart">
  <cdr:relSizeAnchor xmlns:cdr="http://schemas.openxmlformats.org/drawingml/2006/chartDrawing">
    <cdr:from>
      <cdr:x>0.02895</cdr:x>
      <cdr:y>0.43926</cdr:y>
    </cdr:from>
    <cdr:to>
      <cdr:x>0.08506</cdr:x>
      <cdr:y>0.52697</cdr:y>
    </cdr:to>
    <cdr:sp macro="" textlink="">
      <cdr:nvSpPr>
        <cdr:cNvPr id="8" name="TextBox 7">
          <a:extLst xmlns:a="http://schemas.openxmlformats.org/drawingml/2006/main">
            <a:ext uri="{FF2B5EF4-FFF2-40B4-BE49-F238E27FC236}">
              <a16:creationId xmlns:a16="http://schemas.microsoft.com/office/drawing/2014/main" id="{8EA64914-952A-4108-AFED-94206C3490EE}"/>
            </a:ext>
          </a:extLst>
        </cdr:cNvPr>
        <cdr:cNvSpPr txBox="1"/>
      </cdr:nvSpPr>
      <cdr:spPr>
        <a:xfrm xmlns:a="http://schemas.openxmlformats.org/drawingml/2006/main">
          <a:off x="174552" y="1282212"/>
          <a:ext cx="338328" cy="256032"/>
        </a:xfrm>
        <a:prstGeom xmlns:a="http://schemas.openxmlformats.org/drawingml/2006/main" prst="rect">
          <a:avLst/>
        </a:prstGeom>
      </cdr:spPr>
      <cdr:txBody>
        <a:bodyPr xmlns:a="http://schemas.openxmlformats.org/drawingml/2006/main" vertOverflow="clip" wrap="square" lIns="0" tIns="0" rIns="0" bIns="0" rtlCol="0"/>
        <a:lstStyle xmlns:a="http://schemas.openxmlformats.org/drawingml/2006/main"/>
        <a:p xmlns:a="http://schemas.openxmlformats.org/drawingml/2006/main">
          <a:endParaRPr lang="en-US" sz="1100"/>
        </a:p>
      </cdr:txBody>
    </cdr:sp>
  </cdr:relSizeAnchor>
  <cdr:relSizeAnchor xmlns:cdr="http://schemas.openxmlformats.org/drawingml/2006/chartDrawing">
    <cdr:from>
      <cdr:x>0.02789</cdr:x>
      <cdr:y>0.64925</cdr:y>
    </cdr:from>
    <cdr:to>
      <cdr:x>0.97926</cdr:x>
      <cdr:y>0.64925</cdr:y>
    </cdr:to>
    <cdr:cxnSp macro="">
      <cdr:nvCxnSpPr>
        <cdr:cNvPr id="3" name="Straight Connector 2">
          <a:extLst xmlns:a="http://schemas.openxmlformats.org/drawingml/2006/main">
            <a:ext uri="{FF2B5EF4-FFF2-40B4-BE49-F238E27FC236}">
              <a16:creationId xmlns:a16="http://schemas.microsoft.com/office/drawing/2014/main" id="{A3A324AD-2953-E3E8-4E87-C759B7B99931}"/>
            </a:ext>
          </a:extLst>
        </cdr:cNvPr>
        <cdr:cNvCxnSpPr/>
      </cdr:nvCxnSpPr>
      <cdr:spPr>
        <a:xfrm xmlns:a="http://schemas.openxmlformats.org/drawingml/2006/main">
          <a:off x="307032" y="3252272"/>
          <a:ext cx="10473312" cy="0"/>
        </a:xfrm>
        <a:prstGeom xmlns:a="http://schemas.openxmlformats.org/drawingml/2006/main" prst="line">
          <a:avLst/>
        </a:prstGeom>
        <a:ln xmlns:a="http://schemas.openxmlformats.org/drawingml/2006/main" w="12700"/>
      </cdr:spPr>
      <cdr:style>
        <a:lnRef xmlns:a="http://schemas.openxmlformats.org/drawingml/2006/main" idx="1">
          <a:schemeClr val="dk1"/>
        </a:lnRef>
        <a:fillRef xmlns:a="http://schemas.openxmlformats.org/drawingml/2006/main" idx="0">
          <a:schemeClr val="dk1"/>
        </a:fillRef>
        <a:effectRef xmlns:a="http://schemas.openxmlformats.org/drawingml/2006/main" idx="0">
          <a:schemeClr val="dk1"/>
        </a:effectRef>
        <a:fontRef xmlns:a="http://schemas.openxmlformats.org/drawingml/2006/main" idx="minor">
          <a:schemeClr val="tx1"/>
        </a:fontRef>
      </cdr:style>
    </cdr:cxnSp>
  </cdr:relSizeAnchor>
</c:userShapes>
</file>

<file path=xl/drawings/drawing4.xml><?xml version="1.0" encoding="utf-8"?>
<xdr:wsDr xmlns:xdr="http://schemas.openxmlformats.org/drawingml/2006/spreadsheetDrawing" xmlns:a="http://schemas.openxmlformats.org/drawingml/2006/main">
  <xdr:twoCellAnchor>
    <xdr:from>
      <xdr:col>1</xdr:col>
      <xdr:colOff>43180</xdr:colOff>
      <xdr:row>2</xdr:row>
      <xdr:rowOff>34290</xdr:rowOff>
    </xdr:from>
    <xdr:to>
      <xdr:col>17</xdr:col>
      <xdr:colOff>1144775</xdr:colOff>
      <xdr:row>28</xdr:row>
      <xdr:rowOff>135636</xdr:rowOff>
    </xdr:to>
    <xdr:grpSp>
      <xdr:nvGrpSpPr>
        <xdr:cNvPr id="4" name="Group 3">
          <a:extLst>
            <a:ext uri="{FF2B5EF4-FFF2-40B4-BE49-F238E27FC236}">
              <a16:creationId xmlns:a16="http://schemas.microsoft.com/office/drawing/2014/main" id="{32106FCC-C12A-1F47-900A-E06B18EE4613}"/>
            </a:ext>
          </a:extLst>
        </xdr:cNvPr>
        <xdr:cNvGrpSpPr/>
      </xdr:nvGrpSpPr>
      <xdr:grpSpPr>
        <a:xfrm>
          <a:off x="719593" y="420812"/>
          <a:ext cx="11758552" cy="5126128"/>
          <a:chOff x="30419" y="495097"/>
          <a:chExt cx="11699819" cy="5010769"/>
        </a:xfrm>
      </xdr:grpSpPr>
      <xdr:sp macro="" textlink="">
        <xdr:nvSpPr>
          <xdr:cNvPr id="5" name="Rectangle 4">
            <a:extLst>
              <a:ext uri="{FF2B5EF4-FFF2-40B4-BE49-F238E27FC236}">
                <a16:creationId xmlns:a16="http://schemas.microsoft.com/office/drawing/2014/main" id="{1C5FC03A-B30C-663E-8E79-225B192D4E91}"/>
              </a:ext>
            </a:extLst>
          </xdr:cNvPr>
          <xdr:cNvSpPr/>
        </xdr:nvSpPr>
        <xdr:spPr>
          <a:xfrm>
            <a:off x="30419" y="501915"/>
            <a:ext cx="737665" cy="5003951"/>
          </a:xfrm>
          <a:prstGeom prst="rect">
            <a:avLst/>
          </a:prstGeom>
          <a:solidFill>
            <a:schemeClr val="bg1"/>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pSp>
        <xdr:nvGrpSpPr>
          <xdr:cNvPr id="6" name="Group 5">
            <a:extLst>
              <a:ext uri="{FF2B5EF4-FFF2-40B4-BE49-F238E27FC236}">
                <a16:creationId xmlns:a16="http://schemas.microsoft.com/office/drawing/2014/main" id="{BEBFBA81-0B80-D04F-7B40-43E275263816}"/>
              </a:ext>
            </a:extLst>
          </xdr:cNvPr>
          <xdr:cNvGrpSpPr/>
        </xdr:nvGrpSpPr>
        <xdr:grpSpPr>
          <a:xfrm>
            <a:off x="76200" y="495097"/>
            <a:ext cx="11654038" cy="5009275"/>
            <a:chOff x="76200" y="495097"/>
            <a:chExt cx="11654038" cy="5009275"/>
          </a:xfrm>
        </xdr:grpSpPr>
        <xdr:sp macro="" textlink="">
          <xdr:nvSpPr>
            <xdr:cNvPr id="7" name="TextBox 6">
              <a:extLst>
                <a:ext uri="{FF2B5EF4-FFF2-40B4-BE49-F238E27FC236}">
                  <a16:creationId xmlns:a16="http://schemas.microsoft.com/office/drawing/2014/main" id="{2B411E32-AC67-81C1-9B1D-B83D094BA89C}"/>
                </a:ext>
              </a:extLst>
            </xdr:cNvPr>
            <xdr:cNvSpPr txBox="1"/>
          </xdr:nvSpPr>
          <xdr:spPr>
            <a:xfrm>
              <a:off x="76200" y="3726348"/>
              <a:ext cx="646255" cy="1133113"/>
            </a:xfrm>
            <a:prstGeom prst="rect">
              <a:avLst/>
            </a:prstGeom>
            <a:solidFill>
              <a:schemeClr val="bg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ctr"/>
            <a:lstStyle/>
            <a:p>
              <a:pPr algn="ctr"/>
              <a:r>
                <a:rPr lang="en-US" sz="1100">
                  <a:latin typeface="Times New Roman" panose="02020603050405020304" pitchFamily="18" charset="0"/>
                  <a:cs typeface="Times New Roman" panose="02020603050405020304" pitchFamily="18" charset="0"/>
                </a:rPr>
                <a:t>SR Context </a:t>
              </a:r>
            </a:p>
          </xdr:txBody>
        </xdr:sp>
        <xdr:sp macro="" textlink="">
          <xdr:nvSpPr>
            <xdr:cNvPr id="8" name="TextBox 7">
              <a:extLst>
                <a:ext uri="{FF2B5EF4-FFF2-40B4-BE49-F238E27FC236}">
                  <a16:creationId xmlns:a16="http://schemas.microsoft.com/office/drawing/2014/main" id="{09E4E728-B413-78ED-EFDE-EAD45C146FCF}"/>
                </a:ext>
              </a:extLst>
            </xdr:cNvPr>
            <xdr:cNvSpPr txBox="1"/>
          </xdr:nvSpPr>
          <xdr:spPr>
            <a:xfrm>
              <a:off x="76200" y="1079879"/>
              <a:ext cx="646255" cy="2674757"/>
            </a:xfrm>
            <a:prstGeom prst="rect">
              <a:avLst/>
            </a:prstGeom>
            <a:solidFill>
              <a:schemeClr val="bg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ctr"/>
            <a:lstStyle/>
            <a:p>
              <a:pPr algn="ctr"/>
              <a:r>
                <a:rPr lang="en-US" sz="1100">
                  <a:latin typeface="Times New Roman" panose="02020603050405020304" pitchFamily="18" charset="0"/>
                  <a:cs typeface="Times New Roman" panose="02020603050405020304" pitchFamily="18" charset="0"/>
                </a:rPr>
                <a:t>EO Context </a:t>
              </a:r>
            </a:p>
          </xdr:txBody>
        </xdr:sp>
        <xdr:grpSp>
          <xdr:nvGrpSpPr>
            <xdr:cNvPr id="16" name="Group 15">
              <a:extLst>
                <a:ext uri="{FF2B5EF4-FFF2-40B4-BE49-F238E27FC236}">
                  <a16:creationId xmlns:a16="http://schemas.microsoft.com/office/drawing/2014/main" id="{89962310-8F1A-9991-ADE0-851199750FD8}"/>
                </a:ext>
              </a:extLst>
            </xdr:cNvPr>
            <xdr:cNvGrpSpPr/>
          </xdr:nvGrpSpPr>
          <xdr:grpSpPr>
            <a:xfrm>
              <a:off x="627239" y="495097"/>
              <a:ext cx="11102999" cy="5009275"/>
              <a:chOff x="627109" y="331657"/>
              <a:chExt cx="11049685" cy="4972823"/>
            </a:xfrm>
          </xdr:grpSpPr>
          <xdr:grpSp>
            <xdr:nvGrpSpPr>
              <xdr:cNvPr id="34" name="Group 33">
                <a:extLst>
                  <a:ext uri="{FF2B5EF4-FFF2-40B4-BE49-F238E27FC236}">
                    <a16:creationId xmlns:a16="http://schemas.microsoft.com/office/drawing/2014/main" id="{BD9AE629-6B69-D2A4-5568-C6AAE869C0B8}"/>
                  </a:ext>
                </a:extLst>
              </xdr:cNvPr>
              <xdr:cNvGrpSpPr/>
            </xdr:nvGrpSpPr>
            <xdr:grpSpPr>
              <a:xfrm>
                <a:off x="627109" y="331657"/>
                <a:ext cx="11049685" cy="4972823"/>
                <a:chOff x="627147" y="334085"/>
                <a:chExt cx="11055630" cy="5034883"/>
              </a:xfrm>
            </xdr:grpSpPr>
            <xdr:grpSp>
              <xdr:nvGrpSpPr>
                <xdr:cNvPr id="36" name="Group 35">
                  <a:extLst>
                    <a:ext uri="{FF2B5EF4-FFF2-40B4-BE49-F238E27FC236}">
                      <a16:creationId xmlns:a16="http://schemas.microsoft.com/office/drawing/2014/main" id="{6FA0BBB0-CE49-B2BB-8FCD-2C19263BD413}"/>
                    </a:ext>
                  </a:extLst>
                </xdr:cNvPr>
                <xdr:cNvGrpSpPr/>
              </xdr:nvGrpSpPr>
              <xdr:grpSpPr>
                <a:xfrm>
                  <a:off x="627147" y="334085"/>
                  <a:ext cx="11055630" cy="5034883"/>
                  <a:chOff x="626939" y="335956"/>
                  <a:chExt cx="11026582" cy="5082710"/>
                </a:xfrm>
              </xdr:grpSpPr>
              <xdr:grpSp>
                <xdr:nvGrpSpPr>
                  <xdr:cNvPr id="38" name="Group 37">
                    <a:extLst>
                      <a:ext uri="{FF2B5EF4-FFF2-40B4-BE49-F238E27FC236}">
                        <a16:creationId xmlns:a16="http://schemas.microsoft.com/office/drawing/2014/main" id="{0522DE9F-B68A-3F77-D5C0-6F87DE7748D4}"/>
                      </a:ext>
                    </a:extLst>
                  </xdr:cNvPr>
                  <xdr:cNvGrpSpPr/>
                </xdr:nvGrpSpPr>
                <xdr:grpSpPr>
                  <a:xfrm>
                    <a:off x="626939" y="335956"/>
                    <a:ext cx="11026582" cy="5082710"/>
                    <a:chOff x="626939" y="335956"/>
                    <a:chExt cx="11026582" cy="5082710"/>
                  </a:xfrm>
                </xdr:grpSpPr>
                <xdr:grpSp>
                  <xdr:nvGrpSpPr>
                    <xdr:cNvPr id="40" name="Group 39">
                      <a:extLst>
                        <a:ext uri="{FF2B5EF4-FFF2-40B4-BE49-F238E27FC236}">
                          <a16:creationId xmlns:a16="http://schemas.microsoft.com/office/drawing/2014/main" id="{7BB0948F-DFEA-0C2A-7822-826116523516}"/>
                        </a:ext>
                      </a:extLst>
                    </xdr:cNvPr>
                    <xdr:cNvGrpSpPr/>
                  </xdr:nvGrpSpPr>
                  <xdr:grpSpPr>
                    <a:xfrm>
                      <a:off x="626939" y="335956"/>
                      <a:ext cx="11026582" cy="5082710"/>
                      <a:chOff x="569893" y="441739"/>
                      <a:chExt cx="10296047" cy="3554576"/>
                    </a:xfrm>
                  </xdr:grpSpPr>
                  <xdr:grpSp>
                    <xdr:nvGrpSpPr>
                      <xdr:cNvPr id="43" name="Group 42">
                        <a:extLst>
                          <a:ext uri="{FF2B5EF4-FFF2-40B4-BE49-F238E27FC236}">
                            <a16:creationId xmlns:a16="http://schemas.microsoft.com/office/drawing/2014/main" id="{26893200-9CC7-D845-66AE-024F6F957E8D}"/>
                          </a:ext>
                        </a:extLst>
                      </xdr:cNvPr>
                      <xdr:cNvGrpSpPr/>
                    </xdr:nvGrpSpPr>
                    <xdr:grpSpPr>
                      <a:xfrm>
                        <a:off x="569893" y="441739"/>
                        <a:ext cx="10296047" cy="3554576"/>
                        <a:chOff x="934329" y="204304"/>
                        <a:chExt cx="10296047" cy="3554576"/>
                      </a:xfrm>
                    </xdr:grpSpPr>
                    <xdr:graphicFrame macro="">
                      <xdr:nvGraphicFramePr>
                        <xdr:cNvPr id="45" name="Chart 7">
                          <a:extLst>
                            <a:ext uri="{FF2B5EF4-FFF2-40B4-BE49-F238E27FC236}">
                              <a16:creationId xmlns:a16="http://schemas.microsoft.com/office/drawing/2014/main" id="{C89A8D96-17AE-85C3-25A6-34D2D10A634F}"/>
                            </a:ext>
                          </a:extLst>
                        </xdr:cNvPr>
                        <xdr:cNvGraphicFramePr>
                          <a:graphicFrameLocks/>
                        </xdr:cNvGraphicFramePr>
                      </xdr:nvGraphicFramePr>
                      <xdr:xfrm>
                        <a:off x="1021808" y="204304"/>
                        <a:ext cx="10208568" cy="3554576"/>
                      </xdr:xfrm>
                      <a:graphic>
                        <a:graphicData uri="http://schemas.openxmlformats.org/drawingml/2006/chart">
                          <c:chart xmlns:c="http://schemas.openxmlformats.org/drawingml/2006/chart" xmlns:r="http://schemas.openxmlformats.org/officeDocument/2006/relationships" r:id="rId1"/>
                        </a:graphicData>
                      </a:graphic>
                    </xdr:graphicFrame>
                    <xdr:grpSp>
                      <xdr:nvGrpSpPr>
                        <xdr:cNvPr id="46" name="Group 45">
                          <a:extLst>
                            <a:ext uri="{FF2B5EF4-FFF2-40B4-BE49-F238E27FC236}">
                              <a16:creationId xmlns:a16="http://schemas.microsoft.com/office/drawing/2014/main" id="{2E592838-BB3B-4638-7359-E83C276F3284}"/>
                            </a:ext>
                          </a:extLst>
                        </xdr:cNvPr>
                        <xdr:cNvGrpSpPr/>
                      </xdr:nvGrpSpPr>
                      <xdr:grpSpPr>
                        <a:xfrm>
                          <a:off x="934329" y="559644"/>
                          <a:ext cx="314456" cy="2637001"/>
                          <a:chOff x="67416" y="-125051"/>
                          <a:chExt cx="314456" cy="2637001"/>
                        </a:xfrm>
                      </xdr:grpSpPr>
                      <xdr:sp macro="" textlink="">
                        <xdr:nvSpPr>
                          <xdr:cNvPr id="47" name="TextBox 6">
                            <a:extLst>
                              <a:ext uri="{FF2B5EF4-FFF2-40B4-BE49-F238E27FC236}">
                                <a16:creationId xmlns:a16="http://schemas.microsoft.com/office/drawing/2014/main" id="{FD13028F-3FA7-6751-E22E-1B7D798197F4}"/>
                              </a:ext>
                            </a:extLst>
                          </xdr:cNvPr>
                          <xdr:cNvSpPr txBox="1"/>
                        </xdr:nvSpPr>
                        <xdr:spPr>
                          <a:xfrm>
                            <a:off x="75614" y="807980"/>
                            <a:ext cx="306257" cy="15551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TR</a:t>
                            </a:r>
                          </a:p>
                        </xdr:txBody>
                      </xdr:sp>
                      <xdr:sp macro="" textlink="">
                        <xdr:nvSpPr>
                          <xdr:cNvPr id="48" name="TextBox 6">
                            <a:extLst>
                              <a:ext uri="{FF2B5EF4-FFF2-40B4-BE49-F238E27FC236}">
                                <a16:creationId xmlns:a16="http://schemas.microsoft.com/office/drawing/2014/main" id="{393224EE-9172-7CA2-E2D4-0BDB92C53495}"/>
                              </a:ext>
                            </a:extLst>
                          </xdr:cNvPr>
                          <xdr:cNvSpPr txBox="1"/>
                        </xdr:nvSpPr>
                        <xdr:spPr>
                          <a:xfrm>
                            <a:off x="75614" y="2251687"/>
                            <a:ext cx="306257" cy="10885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R2</a:t>
                            </a:r>
                          </a:p>
                        </xdr:txBody>
                      </xdr:sp>
                      <xdr:sp macro="" textlink="">
                        <xdr:nvSpPr>
                          <xdr:cNvPr id="49" name="TextBox 6">
                            <a:extLst>
                              <a:ext uri="{FF2B5EF4-FFF2-40B4-BE49-F238E27FC236}">
                                <a16:creationId xmlns:a16="http://schemas.microsoft.com/office/drawing/2014/main" id="{8AF17256-6D5D-378B-9AF9-1BFAE3B3DC25}"/>
                              </a:ext>
                            </a:extLst>
                          </xdr:cNvPr>
                          <xdr:cNvSpPr txBox="1"/>
                        </xdr:nvSpPr>
                        <xdr:spPr>
                          <a:xfrm>
                            <a:off x="75614" y="1449820"/>
                            <a:ext cx="306257" cy="11839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R2 </a:t>
                            </a:r>
                          </a:p>
                        </xdr:txBody>
                      </xdr:sp>
                      <xdr:sp macro="" textlink="">
                        <xdr:nvSpPr>
                          <xdr:cNvPr id="50" name="TextBox 6">
                            <a:extLst>
                              <a:ext uri="{FF2B5EF4-FFF2-40B4-BE49-F238E27FC236}">
                                <a16:creationId xmlns:a16="http://schemas.microsoft.com/office/drawing/2014/main" id="{B6F85B5B-9D49-540F-CACD-8C8349C3B514}"/>
                              </a:ext>
                            </a:extLst>
                          </xdr:cNvPr>
                          <xdr:cNvSpPr txBox="1"/>
                        </xdr:nvSpPr>
                        <xdr:spPr>
                          <a:xfrm>
                            <a:off x="75614" y="1116370"/>
                            <a:ext cx="306257" cy="176257"/>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sFCR</a:t>
                            </a:r>
                          </a:p>
                        </xdr:txBody>
                      </xdr:sp>
                      <xdr:sp macro="" textlink="">
                        <xdr:nvSpPr>
                          <xdr:cNvPr id="51" name="TextBox 6">
                            <a:extLst>
                              <a:ext uri="{FF2B5EF4-FFF2-40B4-BE49-F238E27FC236}">
                                <a16:creationId xmlns:a16="http://schemas.microsoft.com/office/drawing/2014/main" id="{99CE30E4-C1E6-0975-CB5F-F6F89C8C4439}"/>
                              </a:ext>
                            </a:extLst>
                          </xdr:cNvPr>
                          <xdr:cNvSpPr txBox="1"/>
                        </xdr:nvSpPr>
                        <xdr:spPr>
                          <a:xfrm>
                            <a:off x="75614" y="1601342"/>
                            <a:ext cx="306257" cy="13239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R3 </a:t>
                            </a:r>
                          </a:p>
                        </xdr:txBody>
                      </xdr:sp>
                      <xdr:sp macro="" textlink="">
                        <xdr:nvSpPr>
                          <xdr:cNvPr id="52" name="TextBox 6">
                            <a:extLst>
                              <a:ext uri="{FF2B5EF4-FFF2-40B4-BE49-F238E27FC236}">
                                <a16:creationId xmlns:a16="http://schemas.microsoft.com/office/drawing/2014/main" id="{1023D4A1-448F-3FC6-BD03-EA94483991C2}"/>
                              </a:ext>
                            </a:extLst>
                          </xdr:cNvPr>
                          <xdr:cNvSpPr txBox="1"/>
                        </xdr:nvSpPr>
                        <xdr:spPr>
                          <a:xfrm>
                            <a:off x="75615" y="2403019"/>
                            <a:ext cx="306257" cy="10893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R1</a:t>
                            </a:r>
                          </a:p>
                        </xdr:txBody>
                      </xdr:sp>
                      <xdr:sp macro="" textlink="">
                        <xdr:nvSpPr>
                          <xdr:cNvPr id="53" name="TextBox 6">
                            <a:extLst>
                              <a:ext uri="{FF2B5EF4-FFF2-40B4-BE49-F238E27FC236}">
                                <a16:creationId xmlns:a16="http://schemas.microsoft.com/office/drawing/2014/main" id="{E82C4708-02AA-30D2-DDFB-2CD8A103D694}"/>
                              </a:ext>
                            </a:extLst>
                          </xdr:cNvPr>
                          <xdr:cNvSpPr txBox="1"/>
                        </xdr:nvSpPr>
                        <xdr:spPr>
                          <a:xfrm>
                            <a:off x="75613" y="684056"/>
                            <a:ext cx="306257" cy="10043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CAB</a:t>
                            </a:r>
                            <a:r>
                              <a:rPr lang="en-US" sz="900" baseline="0">
                                <a:latin typeface="Times New Roman" panose="02020603050405020304" pitchFamily="18" charset="0"/>
                                <a:cs typeface="Times New Roman" panose="02020603050405020304" pitchFamily="18" charset="0"/>
                              </a:rPr>
                              <a:t> 1</a:t>
                            </a:r>
                            <a:endParaRPr lang="en-US" sz="900">
                              <a:latin typeface="Times New Roman" panose="02020603050405020304" pitchFamily="18" charset="0"/>
                              <a:cs typeface="Times New Roman" panose="02020603050405020304" pitchFamily="18" charset="0"/>
                            </a:endParaRPr>
                          </a:p>
                        </xdr:txBody>
                      </xdr:sp>
                      <xdr:sp macro="" textlink="">
                        <xdr:nvSpPr>
                          <xdr:cNvPr id="54" name="TextBox 6">
                            <a:extLst>
                              <a:ext uri="{FF2B5EF4-FFF2-40B4-BE49-F238E27FC236}">
                                <a16:creationId xmlns:a16="http://schemas.microsoft.com/office/drawing/2014/main" id="{A68928D9-D3A7-0460-95CC-08E3C0A72CF8}"/>
                              </a:ext>
                            </a:extLst>
                          </xdr:cNvPr>
                          <xdr:cNvSpPr txBox="1"/>
                        </xdr:nvSpPr>
                        <xdr:spPr>
                          <a:xfrm>
                            <a:off x="75613" y="512352"/>
                            <a:ext cx="306257" cy="132413"/>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CAB 2</a:t>
                            </a:r>
                          </a:p>
                        </xdr:txBody>
                      </xdr:sp>
                      <xdr:sp macro="" textlink="">
                        <xdr:nvSpPr>
                          <xdr:cNvPr id="55" name="TextBox 6">
                            <a:extLst>
                              <a:ext uri="{FF2B5EF4-FFF2-40B4-BE49-F238E27FC236}">
                                <a16:creationId xmlns:a16="http://schemas.microsoft.com/office/drawing/2014/main" id="{1B3CC652-33A5-DF1A-F5DF-FB5711829D94}"/>
                              </a:ext>
                            </a:extLst>
                          </xdr:cNvPr>
                          <xdr:cNvSpPr txBox="1"/>
                        </xdr:nvSpPr>
                        <xdr:spPr>
                          <a:xfrm>
                            <a:off x="75613" y="359626"/>
                            <a:ext cx="306257" cy="11087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CAB 3</a:t>
                            </a:r>
                          </a:p>
                        </xdr:txBody>
                      </xdr:sp>
                      <xdr:sp macro="" textlink="">
                        <xdr:nvSpPr>
                          <xdr:cNvPr id="56" name="TextBox 6">
                            <a:extLst>
                              <a:ext uri="{FF2B5EF4-FFF2-40B4-BE49-F238E27FC236}">
                                <a16:creationId xmlns:a16="http://schemas.microsoft.com/office/drawing/2014/main" id="{9C111C0E-67FF-2350-98B6-04DBB97CF7C0}"/>
                              </a:ext>
                            </a:extLst>
                          </xdr:cNvPr>
                          <xdr:cNvSpPr txBox="1"/>
                        </xdr:nvSpPr>
                        <xdr:spPr>
                          <a:xfrm>
                            <a:off x="67416" y="-125051"/>
                            <a:ext cx="314454" cy="15244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CAB 6</a:t>
                            </a:r>
                          </a:p>
                        </xdr:txBody>
                      </xdr:sp>
                      <xdr:sp macro="" textlink="">
                        <xdr:nvSpPr>
                          <xdr:cNvPr id="57" name="TextBox 6">
                            <a:extLst>
                              <a:ext uri="{FF2B5EF4-FFF2-40B4-BE49-F238E27FC236}">
                                <a16:creationId xmlns:a16="http://schemas.microsoft.com/office/drawing/2014/main" id="{DE394174-AC16-892D-8C60-F68C73FE1190}"/>
                              </a:ext>
                            </a:extLst>
                          </xdr:cNvPr>
                          <xdr:cNvSpPr txBox="1"/>
                        </xdr:nvSpPr>
                        <xdr:spPr>
                          <a:xfrm>
                            <a:off x="75613" y="33073"/>
                            <a:ext cx="306257" cy="138337"/>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CAB 5</a:t>
                            </a:r>
                          </a:p>
                        </xdr:txBody>
                      </xdr:sp>
                    </xdr:grpSp>
                  </xdr:grpSp>
                  <xdr:pic>
                    <xdr:nvPicPr>
                      <xdr:cNvPr id="44" name="Picture 43">
                        <a:extLst>
                          <a:ext uri="{FF2B5EF4-FFF2-40B4-BE49-F238E27FC236}">
                            <a16:creationId xmlns:a16="http://schemas.microsoft.com/office/drawing/2014/main" id="{1B8306B5-06D5-2B95-F7AD-3AADDB51E7D3}"/>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059767" y="974228"/>
                        <a:ext cx="1288920" cy="206254"/>
                      </a:xfrm>
                      <a:prstGeom prst="rect">
                        <a:avLst/>
                      </a:prstGeom>
                    </xdr:spPr>
                  </xdr:pic>
                </xdr:grpSp>
                <xdr:sp macro="" textlink="">
                  <xdr:nvSpPr>
                    <xdr:cNvPr id="41" name="TextBox 6">
                      <a:extLst>
                        <a:ext uri="{FF2B5EF4-FFF2-40B4-BE49-F238E27FC236}">
                          <a16:creationId xmlns:a16="http://schemas.microsoft.com/office/drawing/2014/main" id="{FD0BADFC-E03F-12CD-0A9D-EBA01BB0A2E1}"/>
                        </a:ext>
                      </a:extLst>
                    </xdr:cNvPr>
                    <xdr:cNvSpPr txBox="1"/>
                  </xdr:nvSpPr>
                  <xdr:spPr>
                    <a:xfrm>
                      <a:off x="635718" y="4011549"/>
                      <a:ext cx="327987" cy="15361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R3</a:t>
                      </a:r>
                    </a:p>
                  </xdr:txBody>
                </xdr:sp>
                <xdr:sp macro="" textlink="">
                  <xdr:nvSpPr>
                    <xdr:cNvPr id="42" name="TextBox 6">
                      <a:extLst>
                        <a:ext uri="{FF2B5EF4-FFF2-40B4-BE49-F238E27FC236}">
                          <a16:creationId xmlns:a16="http://schemas.microsoft.com/office/drawing/2014/main" id="{646A31EA-2653-874B-8977-11B159C6C199}"/>
                        </a:ext>
                      </a:extLst>
                    </xdr:cNvPr>
                    <xdr:cNvSpPr txBox="1"/>
                  </xdr:nvSpPr>
                  <xdr:spPr>
                    <a:xfrm>
                      <a:off x="635718" y="3769591"/>
                      <a:ext cx="327987" cy="181633"/>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HRE</a:t>
                      </a:r>
                    </a:p>
                  </xdr:txBody>
                </xdr:sp>
              </xdr:grpSp>
              <xdr:sp macro="" textlink="">
                <xdr:nvSpPr>
                  <xdr:cNvPr id="39" name="TextBox 6">
                    <a:extLst>
                      <a:ext uri="{FF2B5EF4-FFF2-40B4-BE49-F238E27FC236}">
                        <a16:creationId xmlns:a16="http://schemas.microsoft.com/office/drawing/2014/main" id="{48B68AD2-FB1E-0E7C-43A7-D9E6205013ED}"/>
                      </a:ext>
                    </a:extLst>
                  </xdr:cNvPr>
                  <xdr:cNvSpPr txBox="1"/>
                </xdr:nvSpPr>
                <xdr:spPr>
                  <a:xfrm>
                    <a:off x="635718" y="2883363"/>
                    <a:ext cx="327987" cy="16929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R1 </a:t>
                    </a:r>
                  </a:p>
                </xdr:txBody>
              </xdr:sp>
            </xdr:grpSp>
            <xdr:sp macro="" textlink="">
              <xdr:nvSpPr>
                <xdr:cNvPr id="37" name="TextBox 6">
                  <a:extLst>
                    <a:ext uri="{FF2B5EF4-FFF2-40B4-BE49-F238E27FC236}">
                      <a16:creationId xmlns:a16="http://schemas.microsoft.com/office/drawing/2014/main" id="{893E4CF7-89EE-62B1-0FDF-68554CA3E0C5}"/>
                    </a:ext>
                  </a:extLst>
                </xdr:cNvPr>
                <xdr:cNvSpPr txBox="1"/>
              </xdr:nvSpPr>
              <xdr:spPr>
                <a:xfrm>
                  <a:off x="636500" y="2405338"/>
                  <a:ext cx="328300" cy="1887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cFCR</a:t>
                  </a:r>
                </a:p>
              </xdr:txBody>
            </xdr:sp>
          </xdr:grpSp>
          <xdr:sp macro="" textlink="">
            <xdr:nvSpPr>
              <xdr:cNvPr id="35" name="TextBox 6">
                <a:extLst>
                  <a:ext uri="{FF2B5EF4-FFF2-40B4-BE49-F238E27FC236}">
                    <a16:creationId xmlns:a16="http://schemas.microsoft.com/office/drawing/2014/main" id="{D8E5AB43-55D5-8639-412B-CCE92FCDD22C}"/>
                  </a:ext>
                </a:extLst>
              </xdr:cNvPr>
              <xdr:cNvSpPr txBox="1"/>
            </xdr:nvSpPr>
            <xdr:spPr>
              <a:xfrm>
                <a:off x="635907" y="1273863"/>
                <a:ext cx="328674" cy="20318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CAB 4</a:t>
                </a:r>
              </a:p>
            </xdr:txBody>
          </xdr:sp>
        </xdr:grpSp>
      </xdr:grpSp>
    </xdr:grpSp>
    <xdr:clientData/>
  </xdr:twoCellAnchor>
  <xdr:twoCellAnchor>
    <xdr:from>
      <xdr:col>1</xdr:col>
      <xdr:colOff>23495</xdr:colOff>
      <xdr:row>28</xdr:row>
      <xdr:rowOff>129540</xdr:rowOff>
    </xdr:from>
    <xdr:to>
      <xdr:col>17</xdr:col>
      <xdr:colOff>1125090</xdr:colOff>
      <xdr:row>55</xdr:row>
      <xdr:rowOff>35306</xdr:rowOff>
    </xdr:to>
    <xdr:grpSp>
      <xdr:nvGrpSpPr>
        <xdr:cNvPr id="58" name="Group 57">
          <a:extLst>
            <a:ext uri="{FF2B5EF4-FFF2-40B4-BE49-F238E27FC236}">
              <a16:creationId xmlns:a16="http://schemas.microsoft.com/office/drawing/2014/main" id="{F597069E-1CE6-0048-8CEC-C4FA812D0970}"/>
            </a:ext>
          </a:extLst>
        </xdr:cNvPr>
        <xdr:cNvGrpSpPr/>
      </xdr:nvGrpSpPr>
      <xdr:grpSpPr>
        <a:xfrm>
          <a:off x="699908" y="5540844"/>
          <a:ext cx="11758552" cy="5123810"/>
          <a:chOff x="30419" y="495097"/>
          <a:chExt cx="11699819" cy="5010769"/>
        </a:xfrm>
      </xdr:grpSpPr>
      <xdr:sp macro="" textlink="">
        <xdr:nvSpPr>
          <xdr:cNvPr id="59" name="Rectangle 58">
            <a:extLst>
              <a:ext uri="{FF2B5EF4-FFF2-40B4-BE49-F238E27FC236}">
                <a16:creationId xmlns:a16="http://schemas.microsoft.com/office/drawing/2014/main" id="{D235BF79-75BB-0EE3-2459-800E6E3C25A0}"/>
              </a:ext>
            </a:extLst>
          </xdr:cNvPr>
          <xdr:cNvSpPr/>
        </xdr:nvSpPr>
        <xdr:spPr>
          <a:xfrm>
            <a:off x="30419" y="501915"/>
            <a:ext cx="737665" cy="5003951"/>
          </a:xfrm>
          <a:prstGeom prst="rect">
            <a:avLst/>
          </a:prstGeom>
          <a:solidFill>
            <a:schemeClr val="bg1"/>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pSp>
        <xdr:nvGrpSpPr>
          <xdr:cNvPr id="60" name="Group 59">
            <a:extLst>
              <a:ext uri="{FF2B5EF4-FFF2-40B4-BE49-F238E27FC236}">
                <a16:creationId xmlns:a16="http://schemas.microsoft.com/office/drawing/2014/main" id="{6FF9EDB8-15F9-5379-E0AB-170AC5A57472}"/>
              </a:ext>
            </a:extLst>
          </xdr:cNvPr>
          <xdr:cNvGrpSpPr/>
        </xdr:nvGrpSpPr>
        <xdr:grpSpPr>
          <a:xfrm>
            <a:off x="76200" y="495097"/>
            <a:ext cx="11654038" cy="5009275"/>
            <a:chOff x="76200" y="495097"/>
            <a:chExt cx="11654038" cy="5009275"/>
          </a:xfrm>
        </xdr:grpSpPr>
        <xdr:sp macro="" textlink="">
          <xdr:nvSpPr>
            <xdr:cNvPr id="61" name="TextBox 60">
              <a:extLst>
                <a:ext uri="{FF2B5EF4-FFF2-40B4-BE49-F238E27FC236}">
                  <a16:creationId xmlns:a16="http://schemas.microsoft.com/office/drawing/2014/main" id="{D4CF3DA6-DA4F-FD9B-1CED-F6BDE3A6D6BC}"/>
                </a:ext>
              </a:extLst>
            </xdr:cNvPr>
            <xdr:cNvSpPr txBox="1"/>
          </xdr:nvSpPr>
          <xdr:spPr>
            <a:xfrm>
              <a:off x="76200" y="3726348"/>
              <a:ext cx="646255" cy="1133113"/>
            </a:xfrm>
            <a:prstGeom prst="rect">
              <a:avLst/>
            </a:prstGeom>
            <a:solidFill>
              <a:schemeClr val="bg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ctr"/>
            <a:lstStyle/>
            <a:p>
              <a:pPr algn="ctr"/>
              <a:r>
                <a:rPr lang="en-US" sz="1100">
                  <a:latin typeface="Times New Roman" panose="02020603050405020304" pitchFamily="18" charset="0"/>
                  <a:cs typeface="Times New Roman" panose="02020603050405020304" pitchFamily="18" charset="0"/>
                </a:rPr>
                <a:t>SR Context </a:t>
              </a:r>
            </a:p>
          </xdr:txBody>
        </xdr:sp>
        <xdr:sp macro="" textlink="">
          <xdr:nvSpPr>
            <xdr:cNvPr id="62" name="TextBox 61">
              <a:extLst>
                <a:ext uri="{FF2B5EF4-FFF2-40B4-BE49-F238E27FC236}">
                  <a16:creationId xmlns:a16="http://schemas.microsoft.com/office/drawing/2014/main" id="{629D9EFD-DD20-D0FA-597A-9FF18E72085F}"/>
                </a:ext>
              </a:extLst>
            </xdr:cNvPr>
            <xdr:cNvSpPr txBox="1"/>
          </xdr:nvSpPr>
          <xdr:spPr>
            <a:xfrm>
              <a:off x="76200" y="1079879"/>
              <a:ext cx="646255" cy="2674757"/>
            </a:xfrm>
            <a:prstGeom prst="rect">
              <a:avLst/>
            </a:prstGeom>
            <a:solidFill>
              <a:schemeClr val="bg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ctr"/>
            <a:lstStyle/>
            <a:p>
              <a:pPr algn="ctr"/>
              <a:r>
                <a:rPr lang="en-US" sz="1100">
                  <a:latin typeface="Times New Roman" panose="02020603050405020304" pitchFamily="18" charset="0"/>
                  <a:cs typeface="Times New Roman" panose="02020603050405020304" pitchFamily="18" charset="0"/>
                </a:rPr>
                <a:t>EO Context </a:t>
              </a:r>
            </a:p>
          </xdr:txBody>
        </xdr:sp>
        <xdr:grpSp>
          <xdr:nvGrpSpPr>
            <xdr:cNvPr id="69" name="Group 68">
              <a:extLst>
                <a:ext uri="{FF2B5EF4-FFF2-40B4-BE49-F238E27FC236}">
                  <a16:creationId xmlns:a16="http://schemas.microsoft.com/office/drawing/2014/main" id="{F317CF84-D7EC-3D90-41C3-4E40AA3201B4}"/>
                </a:ext>
              </a:extLst>
            </xdr:cNvPr>
            <xdr:cNvGrpSpPr/>
          </xdr:nvGrpSpPr>
          <xdr:grpSpPr>
            <a:xfrm>
              <a:off x="627239" y="495097"/>
              <a:ext cx="11102999" cy="5009275"/>
              <a:chOff x="627109" y="331657"/>
              <a:chExt cx="11049685" cy="4972823"/>
            </a:xfrm>
          </xdr:grpSpPr>
          <xdr:grpSp>
            <xdr:nvGrpSpPr>
              <xdr:cNvPr id="78" name="Group 77">
                <a:extLst>
                  <a:ext uri="{FF2B5EF4-FFF2-40B4-BE49-F238E27FC236}">
                    <a16:creationId xmlns:a16="http://schemas.microsoft.com/office/drawing/2014/main" id="{E99375B4-78CB-5040-052C-76D81158CA66}"/>
                  </a:ext>
                </a:extLst>
              </xdr:cNvPr>
              <xdr:cNvGrpSpPr/>
            </xdr:nvGrpSpPr>
            <xdr:grpSpPr>
              <a:xfrm>
                <a:off x="627109" y="331657"/>
                <a:ext cx="11049685" cy="4972823"/>
                <a:chOff x="627147" y="334085"/>
                <a:chExt cx="11055630" cy="5034883"/>
              </a:xfrm>
            </xdr:grpSpPr>
            <xdr:grpSp>
              <xdr:nvGrpSpPr>
                <xdr:cNvPr id="80" name="Group 79">
                  <a:extLst>
                    <a:ext uri="{FF2B5EF4-FFF2-40B4-BE49-F238E27FC236}">
                      <a16:creationId xmlns:a16="http://schemas.microsoft.com/office/drawing/2014/main" id="{74652F5C-BD2E-F236-B277-0AFBF8591B90}"/>
                    </a:ext>
                  </a:extLst>
                </xdr:cNvPr>
                <xdr:cNvGrpSpPr/>
              </xdr:nvGrpSpPr>
              <xdr:grpSpPr>
                <a:xfrm>
                  <a:off x="627147" y="334085"/>
                  <a:ext cx="11055630" cy="5034883"/>
                  <a:chOff x="626939" y="335956"/>
                  <a:chExt cx="11026582" cy="5082710"/>
                </a:xfrm>
              </xdr:grpSpPr>
              <xdr:grpSp>
                <xdr:nvGrpSpPr>
                  <xdr:cNvPr id="82" name="Group 81">
                    <a:extLst>
                      <a:ext uri="{FF2B5EF4-FFF2-40B4-BE49-F238E27FC236}">
                        <a16:creationId xmlns:a16="http://schemas.microsoft.com/office/drawing/2014/main" id="{E6DD3185-1F20-D5B6-F12D-865CC540F82F}"/>
                      </a:ext>
                    </a:extLst>
                  </xdr:cNvPr>
                  <xdr:cNvGrpSpPr/>
                </xdr:nvGrpSpPr>
                <xdr:grpSpPr>
                  <a:xfrm>
                    <a:off x="626939" y="335956"/>
                    <a:ext cx="11026582" cy="5082710"/>
                    <a:chOff x="626939" y="335956"/>
                    <a:chExt cx="11026582" cy="5082710"/>
                  </a:xfrm>
                </xdr:grpSpPr>
                <xdr:grpSp>
                  <xdr:nvGrpSpPr>
                    <xdr:cNvPr id="84" name="Group 83">
                      <a:extLst>
                        <a:ext uri="{FF2B5EF4-FFF2-40B4-BE49-F238E27FC236}">
                          <a16:creationId xmlns:a16="http://schemas.microsoft.com/office/drawing/2014/main" id="{C91FDBDB-FAE0-4694-4E4E-EB9615B78258}"/>
                        </a:ext>
                      </a:extLst>
                    </xdr:cNvPr>
                    <xdr:cNvGrpSpPr/>
                  </xdr:nvGrpSpPr>
                  <xdr:grpSpPr>
                    <a:xfrm>
                      <a:off x="626939" y="335956"/>
                      <a:ext cx="11026582" cy="5082710"/>
                      <a:chOff x="569893" y="441739"/>
                      <a:chExt cx="10296047" cy="3554576"/>
                    </a:xfrm>
                  </xdr:grpSpPr>
                  <xdr:grpSp>
                    <xdr:nvGrpSpPr>
                      <xdr:cNvPr id="87" name="Group 86">
                        <a:extLst>
                          <a:ext uri="{FF2B5EF4-FFF2-40B4-BE49-F238E27FC236}">
                            <a16:creationId xmlns:a16="http://schemas.microsoft.com/office/drawing/2014/main" id="{46ABA329-8AFE-0696-667F-E8A2D6948199}"/>
                          </a:ext>
                        </a:extLst>
                      </xdr:cNvPr>
                      <xdr:cNvGrpSpPr/>
                    </xdr:nvGrpSpPr>
                    <xdr:grpSpPr>
                      <a:xfrm>
                        <a:off x="569893" y="441739"/>
                        <a:ext cx="10296047" cy="3554576"/>
                        <a:chOff x="934329" y="204304"/>
                        <a:chExt cx="10296047" cy="3554576"/>
                      </a:xfrm>
                    </xdr:grpSpPr>
                    <xdr:graphicFrame macro="">
                      <xdr:nvGraphicFramePr>
                        <xdr:cNvPr id="89" name="Chart 7">
                          <a:extLst>
                            <a:ext uri="{FF2B5EF4-FFF2-40B4-BE49-F238E27FC236}">
                              <a16:creationId xmlns:a16="http://schemas.microsoft.com/office/drawing/2014/main" id="{5D033DAD-E665-407E-FFAE-F1CC69D44E44}"/>
                            </a:ext>
                          </a:extLst>
                        </xdr:cNvPr>
                        <xdr:cNvGraphicFramePr>
                          <a:graphicFrameLocks/>
                        </xdr:cNvGraphicFramePr>
                      </xdr:nvGraphicFramePr>
                      <xdr:xfrm>
                        <a:off x="1021808" y="204304"/>
                        <a:ext cx="10208568" cy="3554576"/>
                      </xdr:xfrm>
                      <a:graphic>
                        <a:graphicData uri="http://schemas.openxmlformats.org/drawingml/2006/chart">
                          <c:chart xmlns:c="http://schemas.openxmlformats.org/drawingml/2006/chart" xmlns:r="http://schemas.openxmlformats.org/officeDocument/2006/relationships" r:id="rId3"/>
                        </a:graphicData>
                      </a:graphic>
                    </xdr:graphicFrame>
                    <xdr:grpSp>
                      <xdr:nvGrpSpPr>
                        <xdr:cNvPr id="90" name="Group 89">
                          <a:extLst>
                            <a:ext uri="{FF2B5EF4-FFF2-40B4-BE49-F238E27FC236}">
                              <a16:creationId xmlns:a16="http://schemas.microsoft.com/office/drawing/2014/main" id="{293DE04A-33DA-35CA-73E6-B180B7A8ED37}"/>
                            </a:ext>
                          </a:extLst>
                        </xdr:cNvPr>
                        <xdr:cNvGrpSpPr/>
                      </xdr:nvGrpSpPr>
                      <xdr:grpSpPr>
                        <a:xfrm>
                          <a:off x="934329" y="559644"/>
                          <a:ext cx="314456" cy="2637001"/>
                          <a:chOff x="67416" y="-125051"/>
                          <a:chExt cx="314456" cy="2637001"/>
                        </a:xfrm>
                      </xdr:grpSpPr>
                      <xdr:sp macro="" textlink="">
                        <xdr:nvSpPr>
                          <xdr:cNvPr id="91" name="TextBox 6">
                            <a:extLst>
                              <a:ext uri="{FF2B5EF4-FFF2-40B4-BE49-F238E27FC236}">
                                <a16:creationId xmlns:a16="http://schemas.microsoft.com/office/drawing/2014/main" id="{7B8003F2-FD03-64FA-3592-970AA97207F7}"/>
                              </a:ext>
                            </a:extLst>
                          </xdr:cNvPr>
                          <xdr:cNvSpPr txBox="1"/>
                        </xdr:nvSpPr>
                        <xdr:spPr>
                          <a:xfrm>
                            <a:off x="75614" y="807980"/>
                            <a:ext cx="306257" cy="15551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TR</a:t>
                            </a:r>
                          </a:p>
                        </xdr:txBody>
                      </xdr:sp>
                      <xdr:sp macro="" textlink="">
                        <xdr:nvSpPr>
                          <xdr:cNvPr id="92" name="TextBox 6">
                            <a:extLst>
                              <a:ext uri="{FF2B5EF4-FFF2-40B4-BE49-F238E27FC236}">
                                <a16:creationId xmlns:a16="http://schemas.microsoft.com/office/drawing/2014/main" id="{25E3D36A-D53C-4404-ED05-25CBE38B5BFA}"/>
                              </a:ext>
                            </a:extLst>
                          </xdr:cNvPr>
                          <xdr:cNvSpPr txBox="1"/>
                        </xdr:nvSpPr>
                        <xdr:spPr>
                          <a:xfrm>
                            <a:off x="75614" y="2251687"/>
                            <a:ext cx="306257" cy="10885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R2</a:t>
                            </a:r>
                          </a:p>
                        </xdr:txBody>
                      </xdr:sp>
                      <xdr:sp macro="" textlink="">
                        <xdr:nvSpPr>
                          <xdr:cNvPr id="93" name="TextBox 6">
                            <a:extLst>
                              <a:ext uri="{FF2B5EF4-FFF2-40B4-BE49-F238E27FC236}">
                                <a16:creationId xmlns:a16="http://schemas.microsoft.com/office/drawing/2014/main" id="{689D749A-DE20-9F84-5D37-6C5BE464E304}"/>
                              </a:ext>
                            </a:extLst>
                          </xdr:cNvPr>
                          <xdr:cNvSpPr txBox="1"/>
                        </xdr:nvSpPr>
                        <xdr:spPr>
                          <a:xfrm>
                            <a:off x="75614" y="1449820"/>
                            <a:ext cx="306257" cy="11839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R2 </a:t>
                            </a:r>
                          </a:p>
                        </xdr:txBody>
                      </xdr:sp>
                      <xdr:sp macro="" textlink="">
                        <xdr:nvSpPr>
                          <xdr:cNvPr id="94" name="TextBox 6">
                            <a:extLst>
                              <a:ext uri="{FF2B5EF4-FFF2-40B4-BE49-F238E27FC236}">
                                <a16:creationId xmlns:a16="http://schemas.microsoft.com/office/drawing/2014/main" id="{7E2F8954-9F1C-3489-5EF6-1BBAF8C96FD0}"/>
                              </a:ext>
                            </a:extLst>
                          </xdr:cNvPr>
                          <xdr:cNvSpPr txBox="1"/>
                        </xdr:nvSpPr>
                        <xdr:spPr>
                          <a:xfrm>
                            <a:off x="75614" y="1116370"/>
                            <a:ext cx="306257" cy="176257"/>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sFCR</a:t>
                            </a:r>
                          </a:p>
                        </xdr:txBody>
                      </xdr:sp>
                      <xdr:sp macro="" textlink="">
                        <xdr:nvSpPr>
                          <xdr:cNvPr id="95" name="TextBox 6">
                            <a:extLst>
                              <a:ext uri="{FF2B5EF4-FFF2-40B4-BE49-F238E27FC236}">
                                <a16:creationId xmlns:a16="http://schemas.microsoft.com/office/drawing/2014/main" id="{C135A600-8309-8389-7567-144DAAC1EC6C}"/>
                              </a:ext>
                            </a:extLst>
                          </xdr:cNvPr>
                          <xdr:cNvSpPr txBox="1"/>
                        </xdr:nvSpPr>
                        <xdr:spPr>
                          <a:xfrm>
                            <a:off x="75614" y="1601342"/>
                            <a:ext cx="306257" cy="13239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R3 </a:t>
                            </a:r>
                          </a:p>
                        </xdr:txBody>
                      </xdr:sp>
                      <xdr:sp macro="" textlink="">
                        <xdr:nvSpPr>
                          <xdr:cNvPr id="96" name="TextBox 6">
                            <a:extLst>
                              <a:ext uri="{FF2B5EF4-FFF2-40B4-BE49-F238E27FC236}">
                                <a16:creationId xmlns:a16="http://schemas.microsoft.com/office/drawing/2014/main" id="{008EE1CD-99FE-51B1-FE78-DB9C29DE503C}"/>
                              </a:ext>
                            </a:extLst>
                          </xdr:cNvPr>
                          <xdr:cNvSpPr txBox="1"/>
                        </xdr:nvSpPr>
                        <xdr:spPr>
                          <a:xfrm>
                            <a:off x="75615" y="2403019"/>
                            <a:ext cx="306257" cy="10893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R1</a:t>
                            </a:r>
                          </a:p>
                        </xdr:txBody>
                      </xdr:sp>
                      <xdr:sp macro="" textlink="">
                        <xdr:nvSpPr>
                          <xdr:cNvPr id="97" name="TextBox 6">
                            <a:extLst>
                              <a:ext uri="{FF2B5EF4-FFF2-40B4-BE49-F238E27FC236}">
                                <a16:creationId xmlns:a16="http://schemas.microsoft.com/office/drawing/2014/main" id="{43AD37EA-A413-4D52-5BDF-2EB5CDC990BB}"/>
                              </a:ext>
                            </a:extLst>
                          </xdr:cNvPr>
                          <xdr:cNvSpPr txBox="1"/>
                        </xdr:nvSpPr>
                        <xdr:spPr>
                          <a:xfrm>
                            <a:off x="75613" y="684056"/>
                            <a:ext cx="306257" cy="10043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CAB</a:t>
                            </a:r>
                            <a:r>
                              <a:rPr lang="en-US" sz="900" baseline="0">
                                <a:latin typeface="Times New Roman" panose="02020603050405020304" pitchFamily="18" charset="0"/>
                                <a:cs typeface="Times New Roman" panose="02020603050405020304" pitchFamily="18" charset="0"/>
                              </a:rPr>
                              <a:t> 1</a:t>
                            </a:r>
                            <a:endParaRPr lang="en-US" sz="900">
                              <a:latin typeface="Times New Roman" panose="02020603050405020304" pitchFamily="18" charset="0"/>
                              <a:cs typeface="Times New Roman" panose="02020603050405020304" pitchFamily="18" charset="0"/>
                            </a:endParaRPr>
                          </a:p>
                        </xdr:txBody>
                      </xdr:sp>
                      <xdr:sp macro="" textlink="">
                        <xdr:nvSpPr>
                          <xdr:cNvPr id="98" name="TextBox 6">
                            <a:extLst>
                              <a:ext uri="{FF2B5EF4-FFF2-40B4-BE49-F238E27FC236}">
                                <a16:creationId xmlns:a16="http://schemas.microsoft.com/office/drawing/2014/main" id="{6970AEA3-2AA5-9751-C25E-2925FA2D7C34}"/>
                              </a:ext>
                            </a:extLst>
                          </xdr:cNvPr>
                          <xdr:cNvSpPr txBox="1"/>
                        </xdr:nvSpPr>
                        <xdr:spPr>
                          <a:xfrm>
                            <a:off x="75613" y="512352"/>
                            <a:ext cx="306257" cy="132413"/>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CAB 2</a:t>
                            </a:r>
                          </a:p>
                        </xdr:txBody>
                      </xdr:sp>
                      <xdr:sp macro="" textlink="">
                        <xdr:nvSpPr>
                          <xdr:cNvPr id="99" name="TextBox 6">
                            <a:extLst>
                              <a:ext uri="{FF2B5EF4-FFF2-40B4-BE49-F238E27FC236}">
                                <a16:creationId xmlns:a16="http://schemas.microsoft.com/office/drawing/2014/main" id="{EA46A40F-87C0-C281-292A-005331D5B994}"/>
                              </a:ext>
                            </a:extLst>
                          </xdr:cNvPr>
                          <xdr:cNvSpPr txBox="1"/>
                        </xdr:nvSpPr>
                        <xdr:spPr>
                          <a:xfrm>
                            <a:off x="75613" y="359626"/>
                            <a:ext cx="306257" cy="11087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CAB 3</a:t>
                            </a:r>
                          </a:p>
                        </xdr:txBody>
                      </xdr:sp>
                      <xdr:sp macro="" textlink="">
                        <xdr:nvSpPr>
                          <xdr:cNvPr id="100" name="TextBox 6">
                            <a:extLst>
                              <a:ext uri="{FF2B5EF4-FFF2-40B4-BE49-F238E27FC236}">
                                <a16:creationId xmlns:a16="http://schemas.microsoft.com/office/drawing/2014/main" id="{56CFB17D-3C74-6E70-C509-2FC672AD3DF4}"/>
                              </a:ext>
                            </a:extLst>
                          </xdr:cNvPr>
                          <xdr:cNvSpPr txBox="1"/>
                        </xdr:nvSpPr>
                        <xdr:spPr>
                          <a:xfrm>
                            <a:off x="67416" y="-125051"/>
                            <a:ext cx="314454" cy="15244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CAB 6</a:t>
                            </a:r>
                          </a:p>
                        </xdr:txBody>
                      </xdr:sp>
                      <xdr:sp macro="" textlink="">
                        <xdr:nvSpPr>
                          <xdr:cNvPr id="101" name="TextBox 6">
                            <a:extLst>
                              <a:ext uri="{FF2B5EF4-FFF2-40B4-BE49-F238E27FC236}">
                                <a16:creationId xmlns:a16="http://schemas.microsoft.com/office/drawing/2014/main" id="{2E3F9984-CDB1-87F2-F0AB-8CAB64DAC115}"/>
                              </a:ext>
                            </a:extLst>
                          </xdr:cNvPr>
                          <xdr:cNvSpPr txBox="1"/>
                        </xdr:nvSpPr>
                        <xdr:spPr>
                          <a:xfrm>
                            <a:off x="75613" y="33073"/>
                            <a:ext cx="306257" cy="138337"/>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CAB 5</a:t>
                            </a:r>
                          </a:p>
                        </xdr:txBody>
                      </xdr:sp>
                    </xdr:grpSp>
                  </xdr:grpSp>
                  <xdr:pic>
                    <xdr:nvPicPr>
                      <xdr:cNvPr id="88" name="Picture 87">
                        <a:extLst>
                          <a:ext uri="{FF2B5EF4-FFF2-40B4-BE49-F238E27FC236}">
                            <a16:creationId xmlns:a16="http://schemas.microsoft.com/office/drawing/2014/main" id="{CA83853C-B637-6C9F-FF38-CCCA853A4099}"/>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059767" y="974228"/>
                        <a:ext cx="1288920" cy="206254"/>
                      </a:xfrm>
                      <a:prstGeom prst="rect">
                        <a:avLst/>
                      </a:prstGeom>
                    </xdr:spPr>
                  </xdr:pic>
                </xdr:grpSp>
                <xdr:sp macro="" textlink="">
                  <xdr:nvSpPr>
                    <xdr:cNvPr id="85" name="TextBox 6">
                      <a:extLst>
                        <a:ext uri="{FF2B5EF4-FFF2-40B4-BE49-F238E27FC236}">
                          <a16:creationId xmlns:a16="http://schemas.microsoft.com/office/drawing/2014/main" id="{3E86669B-C428-A8EF-A70C-F3F943FA1116}"/>
                        </a:ext>
                      </a:extLst>
                    </xdr:cNvPr>
                    <xdr:cNvSpPr txBox="1"/>
                  </xdr:nvSpPr>
                  <xdr:spPr>
                    <a:xfrm>
                      <a:off x="635718" y="4011549"/>
                      <a:ext cx="327987" cy="15361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R3</a:t>
                      </a:r>
                    </a:p>
                  </xdr:txBody>
                </xdr:sp>
                <xdr:sp macro="" textlink="">
                  <xdr:nvSpPr>
                    <xdr:cNvPr id="86" name="TextBox 6">
                      <a:extLst>
                        <a:ext uri="{FF2B5EF4-FFF2-40B4-BE49-F238E27FC236}">
                          <a16:creationId xmlns:a16="http://schemas.microsoft.com/office/drawing/2014/main" id="{039F3222-DEC9-64DF-8875-43F9F9A31A86}"/>
                        </a:ext>
                      </a:extLst>
                    </xdr:cNvPr>
                    <xdr:cNvSpPr txBox="1"/>
                  </xdr:nvSpPr>
                  <xdr:spPr>
                    <a:xfrm>
                      <a:off x="635718" y="3769591"/>
                      <a:ext cx="327987" cy="181633"/>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HRE</a:t>
                      </a:r>
                    </a:p>
                  </xdr:txBody>
                </xdr:sp>
              </xdr:grpSp>
              <xdr:sp macro="" textlink="">
                <xdr:nvSpPr>
                  <xdr:cNvPr id="83" name="TextBox 6">
                    <a:extLst>
                      <a:ext uri="{FF2B5EF4-FFF2-40B4-BE49-F238E27FC236}">
                        <a16:creationId xmlns:a16="http://schemas.microsoft.com/office/drawing/2014/main" id="{A0283BCC-60E5-8300-9F39-5CFAC0A95BE4}"/>
                      </a:ext>
                    </a:extLst>
                  </xdr:cNvPr>
                  <xdr:cNvSpPr txBox="1"/>
                </xdr:nvSpPr>
                <xdr:spPr>
                  <a:xfrm>
                    <a:off x="635718" y="2883363"/>
                    <a:ext cx="327987" cy="16929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R1 </a:t>
                    </a:r>
                  </a:p>
                </xdr:txBody>
              </xdr:sp>
            </xdr:grpSp>
            <xdr:sp macro="" textlink="">
              <xdr:nvSpPr>
                <xdr:cNvPr id="81" name="TextBox 6">
                  <a:extLst>
                    <a:ext uri="{FF2B5EF4-FFF2-40B4-BE49-F238E27FC236}">
                      <a16:creationId xmlns:a16="http://schemas.microsoft.com/office/drawing/2014/main" id="{D1F59B69-F622-24B5-B896-19025381EBE5}"/>
                    </a:ext>
                  </a:extLst>
                </xdr:cNvPr>
                <xdr:cNvSpPr txBox="1"/>
              </xdr:nvSpPr>
              <xdr:spPr>
                <a:xfrm>
                  <a:off x="636500" y="2405338"/>
                  <a:ext cx="328300" cy="1887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cFCR</a:t>
                  </a:r>
                </a:p>
              </xdr:txBody>
            </xdr:sp>
          </xdr:grpSp>
          <xdr:sp macro="" textlink="">
            <xdr:nvSpPr>
              <xdr:cNvPr id="79" name="TextBox 6">
                <a:extLst>
                  <a:ext uri="{FF2B5EF4-FFF2-40B4-BE49-F238E27FC236}">
                    <a16:creationId xmlns:a16="http://schemas.microsoft.com/office/drawing/2014/main" id="{7B98A0CA-8630-60D4-A6F2-7C71E34CDFCC}"/>
                  </a:ext>
                </a:extLst>
              </xdr:cNvPr>
              <xdr:cNvSpPr txBox="1"/>
            </xdr:nvSpPr>
            <xdr:spPr>
              <a:xfrm>
                <a:off x="635907" y="1273863"/>
                <a:ext cx="328674" cy="20318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CAB 4</a:t>
                </a:r>
              </a:p>
            </xdr:txBody>
          </xdr:sp>
        </xdr:grpSp>
      </xdr:grpSp>
    </xdr:grpSp>
    <xdr:clientData/>
  </xdr:twoCellAnchor>
</xdr:wsDr>
</file>

<file path=xl/drawings/drawing5.xml><?xml version="1.0" encoding="utf-8"?>
<c:userShapes xmlns:c="http://schemas.openxmlformats.org/drawingml/2006/chart">
  <cdr:relSizeAnchor xmlns:cdr="http://schemas.openxmlformats.org/drawingml/2006/chartDrawing">
    <cdr:from>
      <cdr:x>0.02895</cdr:x>
      <cdr:y>0.43926</cdr:y>
    </cdr:from>
    <cdr:to>
      <cdr:x>0.08506</cdr:x>
      <cdr:y>0.52697</cdr:y>
    </cdr:to>
    <cdr:sp macro="" textlink="">
      <cdr:nvSpPr>
        <cdr:cNvPr id="8" name="TextBox 7">
          <a:extLst xmlns:a="http://schemas.openxmlformats.org/drawingml/2006/main">
            <a:ext uri="{FF2B5EF4-FFF2-40B4-BE49-F238E27FC236}">
              <a16:creationId xmlns:a16="http://schemas.microsoft.com/office/drawing/2014/main" id="{8EA64914-952A-4108-AFED-94206C3490EE}"/>
            </a:ext>
          </a:extLst>
        </cdr:cNvPr>
        <cdr:cNvSpPr txBox="1"/>
      </cdr:nvSpPr>
      <cdr:spPr>
        <a:xfrm xmlns:a="http://schemas.openxmlformats.org/drawingml/2006/main">
          <a:off x="174552" y="1282212"/>
          <a:ext cx="338328" cy="256032"/>
        </a:xfrm>
        <a:prstGeom xmlns:a="http://schemas.openxmlformats.org/drawingml/2006/main" prst="rect">
          <a:avLst/>
        </a:prstGeom>
      </cdr:spPr>
      <cdr:txBody>
        <a:bodyPr xmlns:a="http://schemas.openxmlformats.org/drawingml/2006/main" vertOverflow="clip" wrap="square" lIns="0" tIns="0" rIns="0" bIns="0" rtlCol="0"/>
        <a:lstStyle xmlns:a="http://schemas.openxmlformats.org/drawingml/2006/main"/>
        <a:p xmlns:a="http://schemas.openxmlformats.org/drawingml/2006/main">
          <a:endParaRPr lang="en-US" sz="1100"/>
        </a:p>
      </cdr:txBody>
    </cdr:sp>
  </cdr:relSizeAnchor>
  <cdr:relSizeAnchor xmlns:cdr="http://schemas.openxmlformats.org/drawingml/2006/chartDrawing">
    <cdr:from>
      <cdr:x>0.02789</cdr:x>
      <cdr:y>0.64925</cdr:y>
    </cdr:from>
    <cdr:to>
      <cdr:x>0.97926</cdr:x>
      <cdr:y>0.64925</cdr:y>
    </cdr:to>
    <cdr:cxnSp macro="">
      <cdr:nvCxnSpPr>
        <cdr:cNvPr id="3" name="Straight Connector 2">
          <a:extLst xmlns:a="http://schemas.openxmlformats.org/drawingml/2006/main">
            <a:ext uri="{FF2B5EF4-FFF2-40B4-BE49-F238E27FC236}">
              <a16:creationId xmlns:a16="http://schemas.microsoft.com/office/drawing/2014/main" id="{A3A324AD-2953-E3E8-4E87-C759B7B99931}"/>
            </a:ext>
          </a:extLst>
        </cdr:cNvPr>
        <cdr:cNvCxnSpPr/>
      </cdr:nvCxnSpPr>
      <cdr:spPr>
        <a:xfrm xmlns:a="http://schemas.openxmlformats.org/drawingml/2006/main">
          <a:off x="307032" y="3252272"/>
          <a:ext cx="10473312" cy="0"/>
        </a:xfrm>
        <a:prstGeom xmlns:a="http://schemas.openxmlformats.org/drawingml/2006/main" prst="line">
          <a:avLst/>
        </a:prstGeom>
        <a:ln xmlns:a="http://schemas.openxmlformats.org/drawingml/2006/main" w="12700"/>
      </cdr:spPr>
      <cdr:style>
        <a:lnRef xmlns:a="http://schemas.openxmlformats.org/drawingml/2006/main" idx="1">
          <a:schemeClr val="dk1"/>
        </a:lnRef>
        <a:fillRef xmlns:a="http://schemas.openxmlformats.org/drawingml/2006/main" idx="0">
          <a:schemeClr val="dk1"/>
        </a:fillRef>
        <a:effectRef xmlns:a="http://schemas.openxmlformats.org/drawingml/2006/main" idx="0">
          <a:schemeClr val="dk1"/>
        </a:effectRef>
        <a:fontRef xmlns:a="http://schemas.openxmlformats.org/drawingml/2006/main" idx="minor">
          <a:schemeClr val="tx1"/>
        </a:fontRef>
      </cdr:style>
    </cdr:cxnSp>
  </cdr:relSizeAnchor>
</c:userShapes>
</file>

<file path=xl/drawings/drawing6.xml><?xml version="1.0" encoding="utf-8"?>
<c:userShapes xmlns:c="http://schemas.openxmlformats.org/drawingml/2006/chart">
  <cdr:relSizeAnchor xmlns:cdr="http://schemas.openxmlformats.org/drawingml/2006/chartDrawing">
    <cdr:from>
      <cdr:x>0.02895</cdr:x>
      <cdr:y>0.43926</cdr:y>
    </cdr:from>
    <cdr:to>
      <cdr:x>0.08506</cdr:x>
      <cdr:y>0.52697</cdr:y>
    </cdr:to>
    <cdr:sp macro="" textlink="">
      <cdr:nvSpPr>
        <cdr:cNvPr id="8" name="TextBox 7">
          <a:extLst xmlns:a="http://schemas.openxmlformats.org/drawingml/2006/main">
            <a:ext uri="{FF2B5EF4-FFF2-40B4-BE49-F238E27FC236}">
              <a16:creationId xmlns:a16="http://schemas.microsoft.com/office/drawing/2014/main" id="{8EA64914-952A-4108-AFED-94206C3490EE}"/>
            </a:ext>
          </a:extLst>
        </cdr:cNvPr>
        <cdr:cNvSpPr txBox="1"/>
      </cdr:nvSpPr>
      <cdr:spPr>
        <a:xfrm xmlns:a="http://schemas.openxmlformats.org/drawingml/2006/main">
          <a:off x="174552" y="1282212"/>
          <a:ext cx="338328" cy="256032"/>
        </a:xfrm>
        <a:prstGeom xmlns:a="http://schemas.openxmlformats.org/drawingml/2006/main" prst="rect">
          <a:avLst/>
        </a:prstGeom>
      </cdr:spPr>
      <cdr:txBody>
        <a:bodyPr xmlns:a="http://schemas.openxmlformats.org/drawingml/2006/main" vertOverflow="clip" wrap="square" lIns="0" tIns="0" rIns="0" bIns="0" rtlCol="0"/>
        <a:lstStyle xmlns:a="http://schemas.openxmlformats.org/drawingml/2006/main"/>
        <a:p xmlns:a="http://schemas.openxmlformats.org/drawingml/2006/main">
          <a:endParaRPr lang="en-US" sz="1100"/>
        </a:p>
      </cdr:txBody>
    </cdr:sp>
  </cdr:relSizeAnchor>
  <cdr:relSizeAnchor xmlns:cdr="http://schemas.openxmlformats.org/drawingml/2006/chartDrawing">
    <cdr:from>
      <cdr:x>0.02789</cdr:x>
      <cdr:y>0.64925</cdr:y>
    </cdr:from>
    <cdr:to>
      <cdr:x>0.97926</cdr:x>
      <cdr:y>0.64925</cdr:y>
    </cdr:to>
    <cdr:cxnSp macro="">
      <cdr:nvCxnSpPr>
        <cdr:cNvPr id="3" name="Straight Connector 2">
          <a:extLst xmlns:a="http://schemas.openxmlformats.org/drawingml/2006/main">
            <a:ext uri="{FF2B5EF4-FFF2-40B4-BE49-F238E27FC236}">
              <a16:creationId xmlns:a16="http://schemas.microsoft.com/office/drawing/2014/main" id="{A3A324AD-2953-E3E8-4E87-C759B7B99931}"/>
            </a:ext>
          </a:extLst>
        </cdr:cNvPr>
        <cdr:cNvCxnSpPr/>
      </cdr:nvCxnSpPr>
      <cdr:spPr>
        <a:xfrm xmlns:a="http://schemas.openxmlformats.org/drawingml/2006/main">
          <a:off x="307032" y="3252272"/>
          <a:ext cx="10473312" cy="0"/>
        </a:xfrm>
        <a:prstGeom xmlns:a="http://schemas.openxmlformats.org/drawingml/2006/main" prst="line">
          <a:avLst/>
        </a:prstGeom>
        <a:ln xmlns:a="http://schemas.openxmlformats.org/drawingml/2006/main" w="12700"/>
      </cdr:spPr>
      <cdr:style>
        <a:lnRef xmlns:a="http://schemas.openxmlformats.org/drawingml/2006/main" idx="1">
          <a:schemeClr val="dk1"/>
        </a:lnRef>
        <a:fillRef xmlns:a="http://schemas.openxmlformats.org/drawingml/2006/main" idx="0">
          <a:schemeClr val="dk1"/>
        </a:fillRef>
        <a:effectRef xmlns:a="http://schemas.openxmlformats.org/drawingml/2006/main" idx="0">
          <a:schemeClr val="dk1"/>
        </a:effectRef>
        <a:fontRef xmlns:a="http://schemas.openxmlformats.org/drawingml/2006/main" idx="minor">
          <a:schemeClr val="tx1"/>
        </a:fontRef>
      </cdr:style>
    </cdr:cxnSp>
  </cdr:relSizeAnchor>
</c:userShapes>
</file>

<file path=xl/drawings/drawing7.xml><?xml version="1.0" encoding="utf-8"?>
<xdr:wsDr xmlns:xdr="http://schemas.openxmlformats.org/drawingml/2006/spreadsheetDrawing" xmlns:a="http://schemas.openxmlformats.org/drawingml/2006/main">
  <xdr:twoCellAnchor>
    <xdr:from>
      <xdr:col>1</xdr:col>
      <xdr:colOff>15875</xdr:colOff>
      <xdr:row>1</xdr:row>
      <xdr:rowOff>31750</xdr:rowOff>
    </xdr:from>
    <xdr:to>
      <xdr:col>17</xdr:col>
      <xdr:colOff>1113660</xdr:colOff>
      <xdr:row>27</xdr:row>
      <xdr:rowOff>130556</xdr:rowOff>
    </xdr:to>
    <xdr:grpSp>
      <xdr:nvGrpSpPr>
        <xdr:cNvPr id="4" name="Group 3">
          <a:extLst>
            <a:ext uri="{FF2B5EF4-FFF2-40B4-BE49-F238E27FC236}">
              <a16:creationId xmlns:a16="http://schemas.microsoft.com/office/drawing/2014/main" id="{F2868960-2EA4-264B-B207-B1175F80222F}"/>
            </a:ext>
          </a:extLst>
        </xdr:cNvPr>
        <xdr:cNvGrpSpPr/>
      </xdr:nvGrpSpPr>
      <xdr:grpSpPr>
        <a:xfrm>
          <a:off x="692288" y="225011"/>
          <a:ext cx="11754742" cy="5123588"/>
          <a:chOff x="30419" y="495097"/>
          <a:chExt cx="11699819" cy="5010769"/>
        </a:xfrm>
      </xdr:grpSpPr>
      <xdr:sp macro="" textlink="">
        <xdr:nvSpPr>
          <xdr:cNvPr id="5" name="Rectangle 4">
            <a:extLst>
              <a:ext uri="{FF2B5EF4-FFF2-40B4-BE49-F238E27FC236}">
                <a16:creationId xmlns:a16="http://schemas.microsoft.com/office/drawing/2014/main" id="{72CAADCF-0E97-7D82-6605-4478B85E967B}"/>
              </a:ext>
            </a:extLst>
          </xdr:cNvPr>
          <xdr:cNvSpPr/>
        </xdr:nvSpPr>
        <xdr:spPr>
          <a:xfrm>
            <a:off x="30419" y="501915"/>
            <a:ext cx="737665" cy="5003951"/>
          </a:xfrm>
          <a:prstGeom prst="rect">
            <a:avLst/>
          </a:prstGeom>
          <a:solidFill>
            <a:schemeClr val="bg1"/>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pSp>
        <xdr:nvGrpSpPr>
          <xdr:cNvPr id="6" name="Group 5">
            <a:extLst>
              <a:ext uri="{FF2B5EF4-FFF2-40B4-BE49-F238E27FC236}">
                <a16:creationId xmlns:a16="http://schemas.microsoft.com/office/drawing/2014/main" id="{D6238B97-FBA8-6F19-23D7-079CA72AF507}"/>
              </a:ext>
            </a:extLst>
          </xdr:cNvPr>
          <xdr:cNvGrpSpPr/>
        </xdr:nvGrpSpPr>
        <xdr:grpSpPr>
          <a:xfrm>
            <a:off x="76200" y="495097"/>
            <a:ext cx="11654038" cy="5009275"/>
            <a:chOff x="76200" y="495097"/>
            <a:chExt cx="11654038" cy="5009275"/>
          </a:xfrm>
        </xdr:grpSpPr>
        <xdr:sp macro="" textlink="">
          <xdr:nvSpPr>
            <xdr:cNvPr id="7" name="TextBox 6">
              <a:extLst>
                <a:ext uri="{FF2B5EF4-FFF2-40B4-BE49-F238E27FC236}">
                  <a16:creationId xmlns:a16="http://schemas.microsoft.com/office/drawing/2014/main" id="{FEF4DF3C-0FBB-007C-9A60-0A827665DEDD}"/>
                </a:ext>
              </a:extLst>
            </xdr:cNvPr>
            <xdr:cNvSpPr txBox="1"/>
          </xdr:nvSpPr>
          <xdr:spPr>
            <a:xfrm>
              <a:off x="76200" y="3726348"/>
              <a:ext cx="646255" cy="1133113"/>
            </a:xfrm>
            <a:prstGeom prst="rect">
              <a:avLst/>
            </a:prstGeom>
            <a:solidFill>
              <a:schemeClr val="bg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ctr"/>
            <a:lstStyle/>
            <a:p>
              <a:pPr algn="ctr"/>
              <a:r>
                <a:rPr lang="en-US" sz="1100">
                  <a:latin typeface="Times New Roman" panose="02020603050405020304" pitchFamily="18" charset="0"/>
                  <a:cs typeface="Times New Roman" panose="02020603050405020304" pitchFamily="18" charset="0"/>
                </a:rPr>
                <a:t>SR Context </a:t>
              </a:r>
            </a:p>
          </xdr:txBody>
        </xdr:sp>
        <xdr:sp macro="" textlink="">
          <xdr:nvSpPr>
            <xdr:cNvPr id="8" name="TextBox 7">
              <a:extLst>
                <a:ext uri="{FF2B5EF4-FFF2-40B4-BE49-F238E27FC236}">
                  <a16:creationId xmlns:a16="http://schemas.microsoft.com/office/drawing/2014/main" id="{EE25F769-7ED0-2CE7-C6DE-679A349B2A51}"/>
                </a:ext>
              </a:extLst>
            </xdr:cNvPr>
            <xdr:cNvSpPr txBox="1"/>
          </xdr:nvSpPr>
          <xdr:spPr>
            <a:xfrm>
              <a:off x="76200" y="1079879"/>
              <a:ext cx="646255" cy="2674757"/>
            </a:xfrm>
            <a:prstGeom prst="rect">
              <a:avLst/>
            </a:prstGeom>
            <a:solidFill>
              <a:schemeClr val="bg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ctr"/>
            <a:lstStyle/>
            <a:p>
              <a:pPr algn="ctr"/>
              <a:r>
                <a:rPr lang="en-US" sz="1100">
                  <a:latin typeface="Times New Roman" panose="02020603050405020304" pitchFamily="18" charset="0"/>
                  <a:cs typeface="Times New Roman" panose="02020603050405020304" pitchFamily="18" charset="0"/>
                </a:rPr>
                <a:t>EO Context </a:t>
              </a:r>
            </a:p>
          </xdr:txBody>
        </xdr:sp>
        <xdr:grpSp>
          <xdr:nvGrpSpPr>
            <xdr:cNvPr id="16" name="Group 15">
              <a:extLst>
                <a:ext uri="{FF2B5EF4-FFF2-40B4-BE49-F238E27FC236}">
                  <a16:creationId xmlns:a16="http://schemas.microsoft.com/office/drawing/2014/main" id="{D839B00B-9A39-6779-DA1C-7296A0FAAE8B}"/>
                </a:ext>
              </a:extLst>
            </xdr:cNvPr>
            <xdr:cNvGrpSpPr/>
          </xdr:nvGrpSpPr>
          <xdr:grpSpPr>
            <a:xfrm>
              <a:off x="627239" y="495097"/>
              <a:ext cx="11102999" cy="5009275"/>
              <a:chOff x="627109" y="331657"/>
              <a:chExt cx="11049685" cy="4972823"/>
            </a:xfrm>
          </xdr:grpSpPr>
          <xdr:grpSp>
            <xdr:nvGrpSpPr>
              <xdr:cNvPr id="25" name="Group 24">
                <a:extLst>
                  <a:ext uri="{FF2B5EF4-FFF2-40B4-BE49-F238E27FC236}">
                    <a16:creationId xmlns:a16="http://schemas.microsoft.com/office/drawing/2014/main" id="{0A7A9D68-5138-75D9-EC4E-778A3F8DECFF}"/>
                  </a:ext>
                </a:extLst>
              </xdr:cNvPr>
              <xdr:cNvGrpSpPr/>
            </xdr:nvGrpSpPr>
            <xdr:grpSpPr>
              <a:xfrm>
                <a:off x="627109" y="331657"/>
                <a:ext cx="11049685" cy="4972823"/>
                <a:chOff x="627147" y="334085"/>
                <a:chExt cx="11055630" cy="5034883"/>
              </a:xfrm>
            </xdr:grpSpPr>
            <xdr:grpSp>
              <xdr:nvGrpSpPr>
                <xdr:cNvPr id="27" name="Group 26">
                  <a:extLst>
                    <a:ext uri="{FF2B5EF4-FFF2-40B4-BE49-F238E27FC236}">
                      <a16:creationId xmlns:a16="http://schemas.microsoft.com/office/drawing/2014/main" id="{028C02BC-6EBA-5C6B-8493-E4ADAA0D0316}"/>
                    </a:ext>
                  </a:extLst>
                </xdr:cNvPr>
                <xdr:cNvGrpSpPr/>
              </xdr:nvGrpSpPr>
              <xdr:grpSpPr>
                <a:xfrm>
                  <a:off x="627147" y="334085"/>
                  <a:ext cx="11055630" cy="5034883"/>
                  <a:chOff x="626939" y="335956"/>
                  <a:chExt cx="11026582" cy="5082710"/>
                </a:xfrm>
              </xdr:grpSpPr>
              <xdr:grpSp>
                <xdr:nvGrpSpPr>
                  <xdr:cNvPr id="29" name="Group 28">
                    <a:extLst>
                      <a:ext uri="{FF2B5EF4-FFF2-40B4-BE49-F238E27FC236}">
                        <a16:creationId xmlns:a16="http://schemas.microsoft.com/office/drawing/2014/main" id="{37039D69-517D-72B3-3C4D-8E797D2C69AF}"/>
                      </a:ext>
                    </a:extLst>
                  </xdr:cNvPr>
                  <xdr:cNvGrpSpPr/>
                </xdr:nvGrpSpPr>
                <xdr:grpSpPr>
                  <a:xfrm>
                    <a:off x="626939" y="335956"/>
                    <a:ext cx="11026582" cy="5082710"/>
                    <a:chOff x="626939" y="335956"/>
                    <a:chExt cx="11026582" cy="5082710"/>
                  </a:xfrm>
                </xdr:grpSpPr>
                <xdr:grpSp>
                  <xdr:nvGrpSpPr>
                    <xdr:cNvPr id="31" name="Group 30">
                      <a:extLst>
                        <a:ext uri="{FF2B5EF4-FFF2-40B4-BE49-F238E27FC236}">
                          <a16:creationId xmlns:a16="http://schemas.microsoft.com/office/drawing/2014/main" id="{34BEA9B5-E1BD-CF97-FD8E-50742A40EEDC}"/>
                        </a:ext>
                      </a:extLst>
                    </xdr:cNvPr>
                    <xdr:cNvGrpSpPr/>
                  </xdr:nvGrpSpPr>
                  <xdr:grpSpPr>
                    <a:xfrm>
                      <a:off x="626939" y="335956"/>
                      <a:ext cx="11026582" cy="5082710"/>
                      <a:chOff x="569893" y="441739"/>
                      <a:chExt cx="10296047" cy="3554576"/>
                    </a:xfrm>
                  </xdr:grpSpPr>
                  <xdr:grpSp>
                    <xdr:nvGrpSpPr>
                      <xdr:cNvPr id="34" name="Group 33">
                        <a:extLst>
                          <a:ext uri="{FF2B5EF4-FFF2-40B4-BE49-F238E27FC236}">
                            <a16:creationId xmlns:a16="http://schemas.microsoft.com/office/drawing/2014/main" id="{3C3C3C80-7338-FC95-75E4-B60CF52C4927}"/>
                          </a:ext>
                        </a:extLst>
                      </xdr:cNvPr>
                      <xdr:cNvGrpSpPr/>
                    </xdr:nvGrpSpPr>
                    <xdr:grpSpPr>
                      <a:xfrm>
                        <a:off x="569893" y="441739"/>
                        <a:ext cx="10296047" cy="3554576"/>
                        <a:chOff x="934329" y="204304"/>
                        <a:chExt cx="10296047" cy="3554576"/>
                      </a:xfrm>
                    </xdr:grpSpPr>
                    <xdr:graphicFrame macro="">
                      <xdr:nvGraphicFramePr>
                        <xdr:cNvPr id="36" name="Chart 7">
                          <a:extLst>
                            <a:ext uri="{FF2B5EF4-FFF2-40B4-BE49-F238E27FC236}">
                              <a16:creationId xmlns:a16="http://schemas.microsoft.com/office/drawing/2014/main" id="{98AA0CDE-4D25-462F-C4AA-896CCCAB0CDC}"/>
                            </a:ext>
                          </a:extLst>
                        </xdr:cNvPr>
                        <xdr:cNvGraphicFramePr>
                          <a:graphicFrameLocks/>
                        </xdr:cNvGraphicFramePr>
                      </xdr:nvGraphicFramePr>
                      <xdr:xfrm>
                        <a:off x="1021808" y="204304"/>
                        <a:ext cx="10208568" cy="3554576"/>
                      </xdr:xfrm>
                      <a:graphic>
                        <a:graphicData uri="http://schemas.openxmlformats.org/drawingml/2006/chart">
                          <c:chart xmlns:c="http://schemas.openxmlformats.org/drawingml/2006/chart" xmlns:r="http://schemas.openxmlformats.org/officeDocument/2006/relationships" r:id="rId1"/>
                        </a:graphicData>
                      </a:graphic>
                    </xdr:graphicFrame>
                    <xdr:grpSp>
                      <xdr:nvGrpSpPr>
                        <xdr:cNvPr id="37" name="Group 36">
                          <a:extLst>
                            <a:ext uri="{FF2B5EF4-FFF2-40B4-BE49-F238E27FC236}">
                              <a16:creationId xmlns:a16="http://schemas.microsoft.com/office/drawing/2014/main" id="{3572E04E-BB4D-8385-C5BF-6B5200B3281B}"/>
                            </a:ext>
                          </a:extLst>
                        </xdr:cNvPr>
                        <xdr:cNvGrpSpPr/>
                      </xdr:nvGrpSpPr>
                      <xdr:grpSpPr>
                        <a:xfrm>
                          <a:off x="934329" y="559644"/>
                          <a:ext cx="314456" cy="2637001"/>
                          <a:chOff x="67416" y="-125051"/>
                          <a:chExt cx="314456" cy="2637001"/>
                        </a:xfrm>
                      </xdr:grpSpPr>
                      <xdr:sp macro="" textlink="">
                        <xdr:nvSpPr>
                          <xdr:cNvPr id="38" name="TextBox 6">
                            <a:extLst>
                              <a:ext uri="{FF2B5EF4-FFF2-40B4-BE49-F238E27FC236}">
                                <a16:creationId xmlns:a16="http://schemas.microsoft.com/office/drawing/2014/main" id="{09AB282E-4F73-851A-E4D6-8E663F52A68E}"/>
                              </a:ext>
                            </a:extLst>
                          </xdr:cNvPr>
                          <xdr:cNvSpPr txBox="1"/>
                        </xdr:nvSpPr>
                        <xdr:spPr>
                          <a:xfrm>
                            <a:off x="75614" y="807980"/>
                            <a:ext cx="306257" cy="15551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TR</a:t>
                            </a:r>
                          </a:p>
                        </xdr:txBody>
                      </xdr:sp>
                      <xdr:sp macro="" textlink="">
                        <xdr:nvSpPr>
                          <xdr:cNvPr id="39" name="TextBox 6">
                            <a:extLst>
                              <a:ext uri="{FF2B5EF4-FFF2-40B4-BE49-F238E27FC236}">
                                <a16:creationId xmlns:a16="http://schemas.microsoft.com/office/drawing/2014/main" id="{69B26761-197B-E769-0BA7-5FDE66837BCF}"/>
                              </a:ext>
                            </a:extLst>
                          </xdr:cNvPr>
                          <xdr:cNvSpPr txBox="1"/>
                        </xdr:nvSpPr>
                        <xdr:spPr>
                          <a:xfrm>
                            <a:off x="75614" y="2251687"/>
                            <a:ext cx="306257" cy="10885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R2</a:t>
                            </a:r>
                          </a:p>
                        </xdr:txBody>
                      </xdr:sp>
                      <xdr:sp macro="" textlink="">
                        <xdr:nvSpPr>
                          <xdr:cNvPr id="40" name="TextBox 6">
                            <a:extLst>
                              <a:ext uri="{FF2B5EF4-FFF2-40B4-BE49-F238E27FC236}">
                                <a16:creationId xmlns:a16="http://schemas.microsoft.com/office/drawing/2014/main" id="{4F9EF6CE-01BD-E69F-5846-37CA13838822}"/>
                              </a:ext>
                            </a:extLst>
                          </xdr:cNvPr>
                          <xdr:cNvSpPr txBox="1"/>
                        </xdr:nvSpPr>
                        <xdr:spPr>
                          <a:xfrm>
                            <a:off x="75614" y="1449820"/>
                            <a:ext cx="306257" cy="11839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R2 </a:t>
                            </a:r>
                          </a:p>
                        </xdr:txBody>
                      </xdr:sp>
                      <xdr:sp macro="" textlink="">
                        <xdr:nvSpPr>
                          <xdr:cNvPr id="41" name="TextBox 6">
                            <a:extLst>
                              <a:ext uri="{FF2B5EF4-FFF2-40B4-BE49-F238E27FC236}">
                                <a16:creationId xmlns:a16="http://schemas.microsoft.com/office/drawing/2014/main" id="{3077627B-22A9-97D7-3AF2-B892E8E7981F}"/>
                              </a:ext>
                            </a:extLst>
                          </xdr:cNvPr>
                          <xdr:cNvSpPr txBox="1"/>
                        </xdr:nvSpPr>
                        <xdr:spPr>
                          <a:xfrm>
                            <a:off x="75614" y="1116370"/>
                            <a:ext cx="306257" cy="176257"/>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sFCR</a:t>
                            </a:r>
                          </a:p>
                        </xdr:txBody>
                      </xdr:sp>
                      <xdr:sp macro="" textlink="">
                        <xdr:nvSpPr>
                          <xdr:cNvPr id="42" name="TextBox 6">
                            <a:extLst>
                              <a:ext uri="{FF2B5EF4-FFF2-40B4-BE49-F238E27FC236}">
                                <a16:creationId xmlns:a16="http://schemas.microsoft.com/office/drawing/2014/main" id="{23D74D01-EA3B-338D-475B-A7DBD6904A6D}"/>
                              </a:ext>
                            </a:extLst>
                          </xdr:cNvPr>
                          <xdr:cNvSpPr txBox="1"/>
                        </xdr:nvSpPr>
                        <xdr:spPr>
                          <a:xfrm>
                            <a:off x="75614" y="1601342"/>
                            <a:ext cx="306257" cy="13239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R3 </a:t>
                            </a:r>
                          </a:p>
                        </xdr:txBody>
                      </xdr:sp>
                      <xdr:sp macro="" textlink="">
                        <xdr:nvSpPr>
                          <xdr:cNvPr id="43" name="TextBox 6">
                            <a:extLst>
                              <a:ext uri="{FF2B5EF4-FFF2-40B4-BE49-F238E27FC236}">
                                <a16:creationId xmlns:a16="http://schemas.microsoft.com/office/drawing/2014/main" id="{D48830A0-252A-0E10-E8FD-CFF12CD2AF8E}"/>
                              </a:ext>
                            </a:extLst>
                          </xdr:cNvPr>
                          <xdr:cNvSpPr txBox="1"/>
                        </xdr:nvSpPr>
                        <xdr:spPr>
                          <a:xfrm>
                            <a:off x="75615" y="2403019"/>
                            <a:ext cx="306257" cy="10893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R1</a:t>
                            </a:r>
                          </a:p>
                        </xdr:txBody>
                      </xdr:sp>
                      <xdr:sp macro="" textlink="">
                        <xdr:nvSpPr>
                          <xdr:cNvPr id="44" name="TextBox 6">
                            <a:extLst>
                              <a:ext uri="{FF2B5EF4-FFF2-40B4-BE49-F238E27FC236}">
                                <a16:creationId xmlns:a16="http://schemas.microsoft.com/office/drawing/2014/main" id="{393E2DE5-F49F-3C70-6CE2-CD01DE8CBB5B}"/>
                              </a:ext>
                            </a:extLst>
                          </xdr:cNvPr>
                          <xdr:cNvSpPr txBox="1"/>
                        </xdr:nvSpPr>
                        <xdr:spPr>
                          <a:xfrm>
                            <a:off x="75613" y="684056"/>
                            <a:ext cx="306257" cy="10043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CAB</a:t>
                            </a:r>
                            <a:r>
                              <a:rPr lang="en-US" sz="900" baseline="0">
                                <a:latin typeface="Times New Roman" panose="02020603050405020304" pitchFamily="18" charset="0"/>
                                <a:cs typeface="Times New Roman" panose="02020603050405020304" pitchFamily="18" charset="0"/>
                              </a:rPr>
                              <a:t> 1</a:t>
                            </a:r>
                            <a:endParaRPr lang="en-US" sz="900">
                              <a:latin typeface="Times New Roman" panose="02020603050405020304" pitchFamily="18" charset="0"/>
                              <a:cs typeface="Times New Roman" panose="02020603050405020304" pitchFamily="18" charset="0"/>
                            </a:endParaRPr>
                          </a:p>
                        </xdr:txBody>
                      </xdr:sp>
                      <xdr:sp macro="" textlink="">
                        <xdr:nvSpPr>
                          <xdr:cNvPr id="45" name="TextBox 6">
                            <a:extLst>
                              <a:ext uri="{FF2B5EF4-FFF2-40B4-BE49-F238E27FC236}">
                                <a16:creationId xmlns:a16="http://schemas.microsoft.com/office/drawing/2014/main" id="{AA97D73A-078E-E008-7816-2EC4C6CF0BFA}"/>
                              </a:ext>
                            </a:extLst>
                          </xdr:cNvPr>
                          <xdr:cNvSpPr txBox="1"/>
                        </xdr:nvSpPr>
                        <xdr:spPr>
                          <a:xfrm>
                            <a:off x="75613" y="512352"/>
                            <a:ext cx="306257" cy="132413"/>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CAB 2</a:t>
                            </a:r>
                          </a:p>
                        </xdr:txBody>
                      </xdr:sp>
                      <xdr:sp macro="" textlink="">
                        <xdr:nvSpPr>
                          <xdr:cNvPr id="46" name="TextBox 6">
                            <a:extLst>
                              <a:ext uri="{FF2B5EF4-FFF2-40B4-BE49-F238E27FC236}">
                                <a16:creationId xmlns:a16="http://schemas.microsoft.com/office/drawing/2014/main" id="{E71B1F04-1FD8-7F34-FBC1-616297D60704}"/>
                              </a:ext>
                            </a:extLst>
                          </xdr:cNvPr>
                          <xdr:cNvSpPr txBox="1"/>
                        </xdr:nvSpPr>
                        <xdr:spPr>
                          <a:xfrm>
                            <a:off x="75613" y="359626"/>
                            <a:ext cx="306257" cy="11087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CAB 3</a:t>
                            </a:r>
                          </a:p>
                        </xdr:txBody>
                      </xdr:sp>
                      <xdr:sp macro="" textlink="">
                        <xdr:nvSpPr>
                          <xdr:cNvPr id="47" name="TextBox 6">
                            <a:extLst>
                              <a:ext uri="{FF2B5EF4-FFF2-40B4-BE49-F238E27FC236}">
                                <a16:creationId xmlns:a16="http://schemas.microsoft.com/office/drawing/2014/main" id="{201AB0A2-A3BD-C5F0-7285-90A23FFEE604}"/>
                              </a:ext>
                            </a:extLst>
                          </xdr:cNvPr>
                          <xdr:cNvSpPr txBox="1"/>
                        </xdr:nvSpPr>
                        <xdr:spPr>
                          <a:xfrm>
                            <a:off x="67416" y="-125051"/>
                            <a:ext cx="314454" cy="15244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CAB 6</a:t>
                            </a:r>
                          </a:p>
                        </xdr:txBody>
                      </xdr:sp>
                      <xdr:sp macro="" textlink="">
                        <xdr:nvSpPr>
                          <xdr:cNvPr id="48" name="TextBox 6">
                            <a:extLst>
                              <a:ext uri="{FF2B5EF4-FFF2-40B4-BE49-F238E27FC236}">
                                <a16:creationId xmlns:a16="http://schemas.microsoft.com/office/drawing/2014/main" id="{90689F42-619D-8BF6-A9D9-11E44B663F6B}"/>
                              </a:ext>
                            </a:extLst>
                          </xdr:cNvPr>
                          <xdr:cNvSpPr txBox="1"/>
                        </xdr:nvSpPr>
                        <xdr:spPr>
                          <a:xfrm>
                            <a:off x="75613" y="33073"/>
                            <a:ext cx="306257" cy="138337"/>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CAB 5</a:t>
                            </a:r>
                          </a:p>
                        </xdr:txBody>
                      </xdr:sp>
                    </xdr:grpSp>
                  </xdr:grpSp>
                  <xdr:pic>
                    <xdr:nvPicPr>
                      <xdr:cNvPr id="35" name="Picture 34">
                        <a:extLst>
                          <a:ext uri="{FF2B5EF4-FFF2-40B4-BE49-F238E27FC236}">
                            <a16:creationId xmlns:a16="http://schemas.microsoft.com/office/drawing/2014/main" id="{06BDCE7B-DEED-7D9D-1F9D-0D01A06970A1}"/>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059767" y="974228"/>
                        <a:ext cx="1288920" cy="206254"/>
                      </a:xfrm>
                      <a:prstGeom prst="rect">
                        <a:avLst/>
                      </a:prstGeom>
                    </xdr:spPr>
                  </xdr:pic>
                </xdr:grpSp>
                <xdr:sp macro="" textlink="">
                  <xdr:nvSpPr>
                    <xdr:cNvPr id="32" name="TextBox 6">
                      <a:extLst>
                        <a:ext uri="{FF2B5EF4-FFF2-40B4-BE49-F238E27FC236}">
                          <a16:creationId xmlns:a16="http://schemas.microsoft.com/office/drawing/2014/main" id="{9A08370B-C3B2-748D-7C0B-ED827B03ED1D}"/>
                        </a:ext>
                      </a:extLst>
                    </xdr:cNvPr>
                    <xdr:cNvSpPr txBox="1"/>
                  </xdr:nvSpPr>
                  <xdr:spPr>
                    <a:xfrm>
                      <a:off x="635718" y="4011549"/>
                      <a:ext cx="327987" cy="15361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R3</a:t>
                      </a:r>
                    </a:p>
                  </xdr:txBody>
                </xdr:sp>
                <xdr:sp macro="" textlink="">
                  <xdr:nvSpPr>
                    <xdr:cNvPr id="33" name="TextBox 6">
                      <a:extLst>
                        <a:ext uri="{FF2B5EF4-FFF2-40B4-BE49-F238E27FC236}">
                          <a16:creationId xmlns:a16="http://schemas.microsoft.com/office/drawing/2014/main" id="{3286D5D5-FA7C-51D7-0247-F045367010C7}"/>
                        </a:ext>
                      </a:extLst>
                    </xdr:cNvPr>
                    <xdr:cNvSpPr txBox="1"/>
                  </xdr:nvSpPr>
                  <xdr:spPr>
                    <a:xfrm>
                      <a:off x="635718" y="3769591"/>
                      <a:ext cx="327987" cy="181633"/>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HRE</a:t>
                      </a:r>
                    </a:p>
                  </xdr:txBody>
                </xdr:sp>
              </xdr:grpSp>
              <xdr:sp macro="" textlink="">
                <xdr:nvSpPr>
                  <xdr:cNvPr id="30" name="TextBox 6">
                    <a:extLst>
                      <a:ext uri="{FF2B5EF4-FFF2-40B4-BE49-F238E27FC236}">
                        <a16:creationId xmlns:a16="http://schemas.microsoft.com/office/drawing/2014/main" id="{D3EF1489-0EFD-20DB-DD57-B34A52021959}"/>
                      </a:ext>
                    </a:extLst>
                  </xdr:cNvPr>
                  <xdr:cNvSpPr txBox="1"/>
                </xdr:nvSpPr>
                <xdr:spPr>
                  <a:xfrm>
                    <a:off x="635718" y="2883363"/>
                    <a:ext cx="327987" cy="16929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R1 </a:t>
                    </a:r>
                  </a:p>
                </xdr:txBody>
              </xdr:sp>
            </xdr:grpSp>
            <xdr:sp macro="" textlink="">
              <xdr:nvSpPr>
                <xdr:cNvPr id="28" name="TextBox 6">
                  <a:extLst>
                    <a:ext uri="{FF2B5EF4-FFF2-40B4-BE49-F238E27FC236}">
                      <a16:creationId xmlns:a16="http://schemas.microsoft.com/office/drawing/2014/main" id="{FB6C06B9-9272-6BD9-5253-E6133094C809}"/>
                    </a:ext>
                  </a:extLst>
                </xdr:cNvPr>
                <xdr:cNvSpPr txBox="1"/>
              </xdr:nvSpPr>
              <xdr:spPr>
                <a:xfrm>
                  <a:off x="636500" y="2405338"/>
                  <a:ext cx="328300" cy="1887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cFCR</a:t>
                  </a:r>
                </a:p>
              </xdr:txBody>
            </xdr:sp>
          </xdr:grpSp>
          <xdr:sp macro="" textlink="">
            <xdr:nvSpPr>
              <xdr:cNvPr id="26" name="TextBox 6">
                <a:extLst>
                  <a:ext uri="{FF2B5EF4-FFF2-40B4-BE49-F238E27FC236}">
                    <a16:creationId xmlns:a16="http://schemas.microsoft.com/office/drawing/2014/main" id="{84D544DA-5688-DA53-6140-04499F474680}"/>
                  </a:ext>
                </a:extLst>
              </xdr:cNvPr>
              <xdr:cNvSpPr txBox="1"/>
            </xdr:nvSpPr>
            <xdr:spPr>
              <a:xfrm>
                <a:off x="635907" y="1273863"/>
                <a:ext cx="328674" cy="20318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CAB 4</a:t>
                </a:r>
              </a:p>
            </xdr:txBody>
          </xdr:sp>
        </xdr:grpSp>
      </xdr:grpSp>
    </xdr:grpSp>
    <xdr:clientData/>
  </xdr:twoCellAnchor>
  <xdr:twoCellAnchor>
    <xdr:from>
      <xdr:col>1</xdr:col>
      <xdr:colOff>25400</xdr:colOff>
      <xdr:row>27</xdr:row>
      <xdr:rowOff>104775</xdr:rowOff>
    </xdr:from>
    <xdr:to>
      <xdr:col>17</xdr:col>
      <xdr:colOff>1123185</xdr:colOff>
      <xdr:row>54</xdr:row>
      <xdr:rowOff>13081</xdr:rowOff>
    </xdr:to>
    <xdr:grpSp>
      <xdr:nvGrpSpPr>
        <xdr:cNvPr id="49" name="Group 48">
          <a:extLst>
            <a:ext uri="{FF2B5EF4-FFF2-40B4-BE49-F238E27FC236}">
              <a16:creationId xmlns:a16="http://schemas.microsoft.com/office/drawing/2014/main" id="{09DF6356-8CCE-9649-A28E-63CA3C73CBC2}"/>
            </a:ext>
          </a:extLst>
        </xdr:cNvPr>
        <xdr:cNvGrpSpPr/>
      </xdr:nvGrpSpPr>
      <xdr:grpSpPr>
        <a:xfrm>
          <a:off x="701813" y="5322818"/>
          <a:ext cx="11754742" cy="5126350"/>
          <a:chOff x="30419" y="495097"/>
          <a:chExt cx="11699819" cy="5010769"/>
        </a:xfrm>
      </xdr:grpSpPr>
      <xdr:sp macro="" textlink="">
        <xdr:nvSpPr>
          <xdr:cNvPr id="50" name="Rectangle 49">
            <a:extLst>
              <a:ext uri="{FF2B5EF4-FFF2-40B4-BE49-F238E27FC236}">
                <a16:creationId xmlns:a16="http://schemas.microsoft.com/office/drawing/2014/main" id="{C3B58A73-7A36-1FF5-9B57-725E8A103BF3}"/>
              </a:ext>
            </a:extLst>
          </xdr:cNvPr>
          <xdr:cNvSpPr/>
        </xdr:nvSpPr>
        <xdr:spPr>
          <a:xfrm>
            <a:off x="30419" y="501915"/>
            <a:ext cx="737665" cy="5003951"/>
          </a:xfrm>
          <a:prstGeom prst="rect">
            <a:avLst/>
          </a:prstGeom>
          <a:solidFill>
            <a:schemeClr val="bg1"/>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pSp>
        <xdr:nvGrpSpPr>
          <xdr:cNvPr id="51" name="Group 50">
            <a:extLst>
              <a:ext uri="{FF2B5EF4-FFF2-40B4-BE49-F238E27FC236}">
                <a16:creationId xmlns:a16="http://schemas.microsoft.com/office/drawing/2014/main" id="{234B7646-2B6B-8610-49D1-0360413FEC08}"/>
              </a:ext>
            </a:extLst>
          </xdr:cNvPr>
          <xdr:cNvGrpSpPr/>
        </xdr:nvGrpSpPr>
        <xdr:grpSpPr>
          <a:xfrm>
            <a:off x="76200" y="495097"/>
            <a:ext cx="11654038" cy="5009275"/>
            <a:chOff x="76200" y="495097"/>
            <a:chExt cx="11654038" cy="5009275"/>
          </a:xfrm>
        </xdr:grpSpPr>
        <xdr:sp macro="" textlink="">
          <xdr:nvSpPr>
            <xdr:cNvPr id="52" name="TextBox 51">
              <a:extLst>
                <a:ext uri="{FF2B5EF4-FFF2-40B4-BE49-F238E27FC236}">
                  <a16:creationId xmlns:a16="http://schemas.microsoft.com/office/drawing/2014/main" id="{6CA1021E-E448-4454-9ABA-4E5473E8B39B}"/>
                </a:ext>
              </a:extLst>
            </xdr:cNvPr>
            <xdr:cNvSpPr txBox="1"/>
          </xdr:nvSpPr>
          <xdr:spPr>
            <a:xfrm>
              <a:off x="76200" y="3726348"/>
              <a:ext cx="646255" cy="1133113"/>
            </a:xfrm>
            <a:prstGeom prst="rect">
              <a:avLst/>
            </a:prstGeom>
            <a:solidFill>
              <a:schemeClr val="bg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ctr"/>
            <a:lstStyle/>
            <a:p>
              <a:pPr algn="ctr"/>
              <a:r>
                <a:rPr lang="en-US" sz="1100">
                  <a:latin typeface="Times New Roman" panose="02020603050405020304" pitchFamily="18" charset="0"/>
                  <a:cs typeface="Times New Roman" panose="02020603050405020304" pitchFamily="18" charset="0"/>
                </a:rPr>
                <a:t>SR Context </a:t>
              </a:r>
            </a:p>
          </xdr:txBody>
        </xdr:sp>
        <xdr:sp macro="" textlink="">
          <xdr:nvSpPr>
            <xdr:cNvPr id="53" name="TextBox 52">
              <a:extLst>
                <a:ext uri="{FF2B5EF4-FFF2-40B4-BE49-F238E27FC236}">
                  <a16:creationId xmlns:a16="http://schemas.microsoft.com/office/drawing/2014/main" id="{5E25B625-8D7D-C114-EE12-936B6486B7D4}"/>
                </a:ext>
              </a:extLst>
            </xdr:cNvPr>
            <xdr:cNvSpPr txBox="1"/>
          </xdr:nvSpPr>
          <xdr:spPr>
            <a:xfrm>
              <a:off x="76200" y="1079879"/>
              <a:ext cx="646255" cy="2674757"/>
            </a:xfrm>
            <a:prstGeom prst="rect">
              <a:avLst/>
            </a:prstGeom>
            <a:solidFill>
              <a:schemeClr val="bg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ctr"/>
            <a:lstStyle/>
            <a:p>
              <a:pPr algn="ctr"/>
              <a:r>
                <a:rPr lang="en-US" sz="1100">
                  <a:latin typeface="Times New Roman" panose="02020603050405020304" pitchFamily="18" charset="0"/>
                  <a:cs typeface="Times New Roman" panose="02020603050405020304" pitchFamily="18" charset="0"/>
                </a:rPr>
                <a:t>EO Context </a:t>
              </a:r>
            </a:p>
          </xdr:txBody>
        </xdr:sp>
        <xdr:grpSp>
          <xdr:nvGrpSpPr>
            <xdr:cNvPr id="60" name="Group 59">
              <a:extLst>
                <a:ext uri="{FF2B5EF4-FFF2-40B4-BE49-F238E27FC236}">
                  <a16:creationId xmlns:a16="http://schemas.microsoft.com/office/drawing/2014/main" id="{DF54B37A-A8EA-0896-4E8C-5F07816D06D3}"/>
                </a:ext>
              </a:extLst>
            </xdr:cNvPr>
            <xdr:cNvGrpSpPr/>
          </xdr:nvGrpSpPr>
          <xdr:grpSpPr>
            <a:xfrm>
              <a:off x="627239" y="495097"/>
              <a:ext cx="11102999" cy="5009275"/>
              <a:chOff x="627109" y="331657"/>
              <a:chExt cx="11049685" cy="4972823"/>
            </a:xfrm>
          </xdr:grpSpPr>
          <xdr:grpSp>
            <xdr:nvGrpSpPr>
              <xdr:cNvPr id="69" name="Group 68">
                <a:extLst>
                  <a:ext uri="{FF2B5EF4-FFF2-40B4-BE49-F238E27FC236}">
                    <a16:creationId xmlns:a16="http://schemas.microsoft.com/office/drawing/2014/main" id="{E2927A1E-A458-A2F2-A3A2-BC3B0E426D8B}"/>
                  </a:ext>
                </a:extLst>
              </xdr:cNvPr>
              <xdr:cNvGrpSpPr/>
            </xdr:nvGrpSpPr>
            <xdr:grpSpPr>
              <a:xfrm>
                <a:off x="627109" y="331657"/>
                <a:ext cx="11049685" cy="4972823"/>
                <a:chOff x="627147" y="334085"/>
                <a:chExt cx="11055630" cy="5034883"/>
              </a:xfrm>
            </xdr:grpSpPr>
            <xdr:grpSp>
              <xdr:nvGrpSpPr>
                <xdr:cNvPr id="71" name="Group 70">
                  <a:extLst>
                    <a:ext uri="{FF2B5EF4-FFF2-40B4-BE49-F238E27FC236}">
                      <a16:creationId xmlns:a16="http://schemas.microsoft.com/office/drawing/2014/main" id="{213E6504-2834-600E-9746-F598032C013D}"/>
                    </a:ext>
                  </a:extLst>
                </xdr:cNvPr>
                <xdr:cNvGrpSpPr/>
              </xdr:nvGrpSpPr>
              <xdr:grpSpPr>
                <a:xfrm>
                  <a:off x="627147" y="334085"/>
                  <a:ext cx="11055630" cy="5034883"/>
                  <a:chOff x="626939" y="335956"/>
                  <a:chExt cx="11026582" cy="5082710"/>
                </a:xfrm>
              </xdr:grpSpPr>
              <xdr:grpSp>
                <xdr:nvGrpSpPr>
                  <xdr:cNvPr id="73" name="Group 72">
                    <a:extLst>
                      <a:ext uri="{FF2B5EF4-FFF2-40B4-BE49-F238E27FC236}">
                        <a16:creationId xmlns:a16="http://schemas.microsoft.com/office/drawing/2014/main" id="{FF260CD3-6BA4-39D3-D5FF-A592351ABC45}"/>
                      </a:ext>
                    </a:extLst>
                  </xdr:cNvPr>
                  <xdr:cNvGrpSpPr/>
                </xdr:nvGrpSpPr>
                <xdr:grpSpPr>
                  <a:xfrm>
                    <a:off x="626939" y="335956"/>
                    <a:ext cx="11026582" cy="5082710"/>
                    <a:chOff x="626939" y="335956"/>
                    <a:chExt cx="11026582" cy="5082710"/>
                  </a:xfrm>
                </xdr:grpSpPr>
                <xdr:grpSp>
                  <xdr:nvGrpSpPr>
                    <xdr:cNvPr id="75" name="Group 74">
                      <a:extLst>
                        <a:ext uri="{FF2B5EF4-FFF2-40B4-BE49-F238E27FC236}">
                          <a16:creationId xmlns:a16="http://schemas.microsoft.com/office/drawing/2014/main" id="{A9728EA0-65A6-D1DF-BC76-74F31C5F67C5}"/>
                        </a:ext>
                      </a:extLst>
                    </xdr:cNvPr>
                    <xdr:cNvGrpSpPr/>
                  </xdr:nvGrpSpPr>
                  <xdr:grpSpPr>
                    <a:xfrm>
                      <a:off x="626939" y="335956"/>
                      <a:ext cx="11026582" cy="5082710"/>
                      <a:chOff x="569893" y="441739"/>
                      <a:chExt cx="10296047" cy="3554576"/>
                    </a:xfrm>
                  </xdr:grpSpPr>
                  <xdr:grpSp>
                    <xdr:nvGrpSpPr>
                      <xdr:cNvPr id="78" name="Group 77">
                        <a:extLst>
                          <a:ext uri="{FF2B5EF4-FFF2-40B4-BE49-F238E27FC236}">
                            <a16:creationId xmlns:a16="http://schemas.microsoft.com/office/drawing/2014/main" id="{8229E304-F155-C7E0-1BEF-2248B487EF13}"/>
                          </a:ext>
                        </a:extLst>
                      </xdr:cNvPr>
                      <xdr:cNvGrpSpPr/>
                    </xdr:nvGrpSpPr>
                    <xdr:grpSpPr>
                      <a:xfrm>
                        <a:off x="569893" y="441739"/>
                        <a:ext cx="10296047" cy="3554576"/>
                        <a:chOff x="934329" y="204304"/>
                        <a:chExt cx="10296047" cy="3554576"/>
                      </a:xfrm>
                    </xdr:grpSpPr>
                    <xdr:graphicFrame macro="">
                      <xdr:nvGraphicFramePr>
                        <xdr:cNvPr id="80" name="Chart 7">
                          <a:extLst>
                            <a:ext uri="{FF2B5EF4-FFF2-40B4-BE49-F238E27FC236}">
                              <a16:creationId xmlns:a16="http://schemas.microsoft.com/office/drawing/2014/main" id="{47233DA6-25CF-64D9-BD4B-70051817E134}"/>
                            </a:ext>
                          </a:extLst>
                        </xdr:cNvPr>
                        <xdr:cNvGraphicFramePr>
                          <a:graphicFrameLocks/>
                        </xdr:cNvGraphicFramePr>
                      </xdr:nvGraphicFramePr>
                      <xdr:xfrm>
                        <a:off x="1021808" y="204304"/>
                        <a:ext cx="10208568" cy="3554576"/>
                      </xdr:xfrm>
                      <a:graphic>
                        <a:graphicData uri="http://schemas.openxmlformats.org/drawingml/2006/chart">
                          <c:chart xmlns:c="http://schemas.openxmlformats.org/drawingml/2006/chart" xmlns:r="http://schemas.openxmlformats.org/officeDocument/2006/relationships" r:id="rId3"/>
                        </a:graphicData>
                      </a:graphic>
                    </xdr:graphicFrame>
                    <xdr:grpSp>
                      <xdr:nvGrpSpPr>
                        <xdr:cNvPr id="81" name="Group 80">
                          <a:extLst>
                            <a:ext uri="{FF2B5EF4-FFF2-40B4-BE49-F238E27FC236}">
                              <a16:creationId xmlns:a16="http://schemas.microsoft.com/office/drawing/2014/main" id="{14A9E3DB-A2C1-50FE-239C-2F683ABD21F5}"/>
                            </a:ext>
                          </a:extLst>
                        </xdr:cNvPr>
                        <xdr:cNvGrpSpPr/>
                      </xdr:nvGrpSpPr>
                      <xdr:grpSpPr>
                        <a:xfrm>
                          <a:off x="934329" y="559644"/>
                          <a:ext cx="314456" cy="2637001"/>
                          <a:chOff x="67416" y="-125051"/>
                          <a:chExt cx="314456" cy="2637001"/>
                        </a:xfrm>
                      </xdr:grpSpPr>
                      <xdr:sp macro="" textlink="">
                        <xdr:nvSpPr>
                          <xdr:cNvPr id="82" name="TextBox 6">
                            <a:extLst>
                              <a:ext uri="{FF2B5EF4-FFF2-40B4-BE49-F238E27FC236}">
                                <a16:creationId xmlns:a16="http://schemas.microsoft.com/office/drawing/2014/main" id="{738F6589-E503-5098-7D28-46F489F6250D}"/>
                              </a:ext>
                            </a:extLst>
                          </xdr:cNvPr>
                          <xdr:cNvSpPr txBox="1"/>
                        </xdr:nvSpPr>
                        <xdr:spPr>
                          <a:xfrm>
                            <a:off x="75614" y="807980"/>
                            <a:ext cx="306257" cy="15551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TR</a:t>
                            </a:r>
                          </a:p>
                        </xdr:txBody>
                      </xdr:sp>
                      <xdr:sp macro="" textlink="">
                        <xdr:nvSpPr>
                          <xdr:cNvPr id="83" name="TextBox 6">
                            <a:extLst>
                              <a:ext uri="{FF2B5EF4-FFF2-40B4-BE49-F238E27FC236}">
                                <a16:creationId xmlns:a16="http://schemas.microsoft.com/office/drawing/2014/main" id="{A1B80D3E-9F2A-BDE3-D4C6-9DB07B5212D8}"/>
                              </a:ext>
                            </a:extLst>
                          </xdr:cNvPr>
                          <xdr:cNvSpPr txBox="1"/>
                        </xdr:nvSpPr>
                        <xdr:spPr>
                          <a:xfrm>
                            <a:off x="75614" y="2251687"/>
                            <a:ext cx="306257" cy="10885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R2</a:t>
                            </a:r>
                          </a:p>
                        </xdr:txBody>
                      </xdr:sp>
                      <xdr:sp macro="" textlink="">
                        <xdr:nvSpPr>
                          <xdr:cNvPr id="84" name="TextBox 6">
                            <a:extLst>
                              <a:ext uri="{FF2B5EF4-FFF2-40B4-BE49-F238E27FC236}">
                                <a16:creationId xmlns:a16="http://schemas.microsoft.com/office/drawing/2014/main" id="{A6851061-04D4-F319-F0F5-31313CB11601}"/>
                              </a:ext>
                            </a:extLst>
                          </xdr:cNvPr>
                          <xdr:cNvSpPr txBox="1"/>
                        </xdr:nvSpPr>
                        <xdr:spPr>
                          <a:xfrm>
                            <a:off x="75614" y="1449820"/>
                            <a:ext cx="306257" cy="11839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R2 </a:t>
                            </a:r>
                          </a:p>
                        </xdr:txBody>
                      </xdr:sp>
                      <xdr:sp macro="" textlink="">
                        <xdr:nvSpPr>
                          <xdr:cNvPr id="85" name="TextBox 6">
                            <a:extLst>
                              <a:ext uri="{FF2B5EF4-FFF2-40B4-BE49-F238E27FC236}">
                                <a16:creationId xmlns:a16="http://schemas.microsoft.com/office/drawing/2014/main" id="{F2853EC9-D404-B5D7-6F9B-12E9C6F18A8C}"/>
                              </a:ext>
                            </a:extLst>
                          </xdr:cNvPr>
                          <xdr:cNvSpPr txBox="1"/>
                        </xdr:nvSpPr>
                        <xdr:spPr>
                          <a:xfrm>
                            <a:off x="75614" y="1116370"/>
                            <a:ext cx="306257" cy="176257"/>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sFCR</a:t>
                            </a:r>
                          </a:p>
                        </xdr:txBody>
                      </xdr:sp>
                      <xdr:sp macro="" textlink="">
                        <xdr:nvSpPr>
                          <xdr:cNvPr id="86" name="TextBox 6">
                            <a:extLst>
                              <a:ext uri="{FF2B5EF4-FFF2-40B4-BE49-F238E27FC236}">
                                <a16:creationId xmlns:a16="http://schemas.microsoft.com/office/drawing/2014/main" id="{4BE1BAF5-7B96-C5C9-E56D-F41F182269E4}"/>
                              </a:ext>
                            </a:extLst>
                          </xdr:cNvPr>
                          <xdr:cNvSpPr txBox="1"/>
                        </xdr:nvSpPr>
                        <xdr:spPr>
                          <a:xfrm>
                            <a:off x="75614" y="1601342"/>
                            <a:ext cx="306257" cy="13239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R3 </a:t>
                            </a:r>
                          </a:p>
                        </xdr:txBody>
                      </xdr:sp>
                      <xdr:sp macro="" textlink="">
                        <xdr:nvSpPr>
                          <xdr:cNvPr id="87" name="TextBox 6">
                            <a:extLst>
                              <a:ext uri="{FF2B5EF4-FFF2-40B4-BE49-F238E27FC236}">
                                <a16:creationId xmlns:a16="http://schemas.microsoft.com/office/drawing/2014/main" id="{6BE15372-C4E2-F93B-3F8E-ACC4A26412A3}"/>
                              </a:ext>
                            </a:extLst>
                          </xdr:cNvPr>
                          <xdr:cNvSpPr txBox="1"/>
                        </xdr:nvSpPr>
                        <xdr:spPr>
                          <a:xfrm>
                            <a:off x="75615" y="2403019"/>
                            <a:ext cx="306257" cy="10893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R1</a:t>
                            </a:r>
                          </a:p>
                        </xdr:txBody>
                      </xdr:sp>
                      <xdr:sp macro="" textlink="">
                        <xdr:nvSpPr>
                          <xdr:cNvPr id="88" name="TextBox 6">
                            <a:extLst>
                              <a:ext uri="{FF2B5EF4-FFF2-40B4-BE49-F238E27FC236}">
                                <a16:creationId xmlns:a16="http://schemas.microsoft.com/office/drawing/2014/main" id="{EAC2B581-611D-EDCA-4FF9-B73BA7BEE1B2}"/>
                              </a:ext>
                            </a:extLst>
                          </xdr:cNvPr>
                          <xdr:cNvSpPr txBox="1"/>
                        </xdr:nvSpPr>
                        <xdr:spPr>
                          <a:xfrm>
                            <a:off x="75613" y="684056"/>
                            <a:ext cx="306257" cy="10043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CAB</a:t>
                            </a:r>
                            <a:r>
                              <a:rPr lang="en-US" sz="900" baseline="0">
                                <a:latin typeface="Times New Roman" panose="02020603050405020304" pitchFamily="18" charset="0"/>
                                <a:cs typeface="Times New Roman" panose="02020603050405020304" pitchFamily="18" charset="0"/>
                              </a:rPr>
                              <a:t> 1</a:t>
                            </a:r>
                            <a:endParaRPr lang="en-US" sz="900">
                              <a:latin typeface="Times New Roman" panose="02020603050405020304" pitchFamily="18" charset="0"/>
                              <a:cs typeface="Times New Roman" panose="02020603050405020304" pitchFamily="18" charset="0"/>
                            </a:endParaRPr>
                          </a:p>
                        </xdr:txBody>
                      </xdr:sp>
                      <xdr:sp macro="" textlink="">
                        <xdr:nvSpPr>
                          <xdr:cNvPr id="89" name="TextBox 6">
                            <a:extLst>
                              <a:ext uri="{FF2B5EF4-FFF2-40B4-BE49-F238E27FC236}">
                                <a16:creationId xmlns:a16="http://schemas.microsoft.com/office/drawing/2014/main" id="{E3B187E5-D95F-08B6-8615-82C391579626}"/>
                              </a:ext>
                            </a:extLst>
                          </xdr:cNvPr>
                          <xdr:cNvSpPr txBox="1"/>
                        </xdr:nvSpPr>
                        <xdr:spPr>
                          <a:xfrm>
                            <a:off x="75613" y="512352"/>
                            <a:ext cx="306257" cy="132413"/>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CAB 2</a:t>
                            </a:r>
                          </a:p>
                        </xdr:txBody>
                      </xdr:sp>
                      <xdr:sp macro="" textlink="">
                        <xdr:nvSpPr>
                          <xdr:cNvPr id="90" name="TextBox 6">
                            <a:extLst>
                              <a:ext uri="{FF2B5EF4-FFF2-40B4-BE49-F238E27FC236}">
                                <a16:creationId xmlns:a16="http://schemas.microsoft.com/office/drawing/2014/main" id="{04FF1AC2-7CA6-E06E-D1FE-49832E64EF38}"/>
                              </a:ext>
                            </a:extLst>
                          </xdr:cNvPr>
                          <xdr:cNvSpPr txBox="1"/>
                        </xdr:nvSpPr>
                        <xdr:spPr>
                          <a:xfrm>
                            <a:off x="75613" y="359626"/>
                            <a:ext cx="306257" cy="11087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CAB 3</a:t>
                            </a:r>
                          </a:p>
                        </xdr:txBody>
                      </xdr:sp>
                      <xdr:sp macro="" textlink="">
                        <xdr:nvSpPr>
                          <xdr:cNvPr id="91" name="TextBox 6">
                            <a:extLst>
                              <a:ext uri="{FF2B5EF4-FFF2-40B4-BE49-F238E27FC236}">
                                <a16:creationId xmlns:a16="http://schemas.microsoft.com/office/drawing/2014/main" id="{124057FC-0DB7-935E-B2E2-97BB3B736B2A}"/>
                              </a:ext>
                            </a:extLst>
                          </xdr:cNvPr>
                          <xdr:cNvSpPr txBox="1"/>
                        </xdr:nvSpPr>
                        <xdr:spPr>
                          <a:xfrm>
                            <a:off x="67416" y="-125051"/>
                            <a:ext cx="314454" cy="15244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CAB 6</a:t>
                            </a:r>
                          </a:p>
                        </xdr:txBody>
                      </xdr:sp>
                      <xdr:sp macro="" textlink="">
                        <xdr:nvSpPr>
                          <xdr:cNvPr id="92" name="TextBox 6">
                            <a:extLst>
                              <a:ext uri="{FF2B5EF4-FFF2-40B4-BE49-F238E27FC236}">
                                <a16:creationId xmlns:a16="http://schemas.microsoft.com/office/drawing/2014/main" id="{46202D29-A9D0-35FF-71AD-EC40E6E8CFFB}"/>
                              </a:ext>
                            </a:extLst>
                          </xdr:cNvPr>
                          <xdr:cNvSpPr txBox="1"/>
                        </xdr:nvSpPr>
                        <xdr:spPr>
                          <a:xfrm>
                            <a:off x="75613" y="33073"/>
                            <a:ext cx="306257" cy="138337"/>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CAB 5</a:t>
                            </a:r>
                          </a:p>
                        </xdr:txBody>
                      </xdr:sp>
                    </xdr:grpSp>
                  </xdr:grpSp>
                  <xdr:pic>
                    <xdr:nvPicPr>
                      <xdr:cNvPr id="79" name="Picture 78">
                        <a:extLst>
                          <a:ext uri="{FF2B5EF4-FFF2-40B4-BE49-F238E27FC236}">
                            <a16:creationId xmlns:a16="http://schemas.microsoft.com/office/drawing/2014/main" id="{3D43C655-9A46-D11A-4A79-6AA3968D56D7}"/>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059767" y="974228"/>
                        <a:ext cx="1288920" cy="206254"/>
                      </a:xfrm>
                      <a:prstGeom prst="rect">
                        <a:avLst/>
                      </a:prstGeom>
                    </xdr:spPr>
                  </xdr:pic>
                </xdr:grpSp>
                <xdr:sp macro="" textlink="">
                  <xdr:nvSpPr>
                    <xdr:cNvPr id="76" name="TextBox 6">
                      <a:extLst>
                        <a:ext uri="{FF2B5EF4-FFF2-40B4-BE49-F238E27FC236}">
                          <a16:creationId xmlns:a16="http://schemas.microsoft.com/office/drawing/2014/main" id="{EEC7D3C0-64F2-B758-FA62-F40C5CF6552D}"/>
                        </a:ext>
                      </a:extLst>
                    </xdr:cNvPr>
                    <xdr:cNvSpPr txBox="1"/>
                  </xdr:nvSpPr>
                  <xdr:spPr>
                    <a:xfrm>
                      <a:off x="635718" y="4011549"/>
                      <a:ext cx="327987" cy="15361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R3</a:t>
                      </a:r>
                    </a:p>
                  </xdr:txBody>
                </xdr:sp>
                <xdr:sp macro="" textlink="">
                  <xdr:nvSpPr>
                    <xdr:cNvPr id="77" name="TextBox 6">
                      <a:extLst>
                        <a:ext uri="{FF2B5EF4-FFF2-40B4-BE49-F238E27FC236}">
                          <a16:creationId xmlns:a16="http://schemas.microsoft.com/office/drawing/2014/main" id="{997AC590-FED8-ED39-872F-29CF630469EE}"/>
                        </a:ext>
                      </a:extLst>
                    </xdr:cNvPr>
                    <xdr:cNvSpPr txBox="1"/>
                  </xdr:nvSpPr>
                  <xdr:spPr>
                    <a:xfrm>
                      <a:off x="635718" y="3769591"/>
                      <a:ext cx="327987" cy="181633"/>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HRE</a:t>
                      </a:r>
                    </a:p>
                  </xdr:txBody>
                </xdr:sp>
              </xdr:grpSp>
              <xdr:sp macro="" textlink="">
                <xdr:nvSpPr>
                  <xdr:cNvPr id="74" name="TextBox 6">
                    <a:extLst>
                      <a:ext uri="{FF2B5EF4-FFF2-40B4-BE49-F238E27FC236}">
                        <a16:creationId xmlns:a16="http://schemas.microsoft.com/office/drawing/2014/main" id="{FD0205CB-F5B4-0AD1-0B4E-EAFE54DA747A}"/>
                      </a:ext>
                    </a:extLst>
                  </xdr:cNvPr>
                  <xdr:cNvSpPr txBox="1"/>
                </xdr:nvSpPr>
                <xdr:spPr>
                  <a:xfrm>
                    <a:off x="635718" y="2883363"/>
                    <a:ext cx="327987" cy="16929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R1 </a:t>
                    </a:r>
                  </a:p>
                </xdr:txBody>
              </xdr:sp>
            </xdr:grpSp>
            <xdr:sp macro="" textlink="">
              <xdr:nvSpPr>
                <xdr:cNvPr id="72" name="TextBox 6">
                  <a:extLst>
                    <a:ext uri="{FF2B5EF4-FFF2-40B4-BE49-F238E27FC236}">
                      <a16:creationId xmlns:a16="http://schemas.microsoft.com/office/drawing/2014/main" id="{5BCFFB51-0B16-43A1-3C0D-C1ECB23837CA}"/>
                    </a:ext>
                  </a:extLst>
                </xdr:cNvPr>
                <xdr:cNvSpPr txBox="1"/>
              </xdr:nvSpPr>
              <xdr:spPr>
                <a:xfrm>
                  <a:off x="636500" y="2405338"/>
                  <a:ext cx="328300" cy="1887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cFCR</a:t>
                  </a:r>
                </a:p>
              </xdr:txBody>
            </xdr:sp>
          </xdr:grpSp>
          <xdr:sp macro="" textlink="">
            <xdr:nvSpPr>
              <xdr:cNvPr id="70" name="TextBox 6">
                <a:extLst>
                  <a:ext uri="{FF2B5EF4-FFF2-40B4-BE49-F238E27FC236}">
                    <a16:creationId xmlns:a16="http://schemas.microsoft.com/office/drawing/2014/main" id="{7E277C11-FF33-A2D2-4604-42EE51D125EF}"/>
                  </a:ext>
                </a:extLst>
              </xdr:cNvPr>
              <xdr:cNvSpPr txBox="1"/>
            </xdr:nvSpPr>
            <xdr:spPr>
              <a:xfrm>
                <a:off x="635907" y="1273863"/>
                <a:ext cx="328674" cy="20318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CAB 4</a:t>
                </a:r>
              </a:p>
            </xdr:txBody>
          </xdr:sp>
        </xdr:grpSp>
      </xdr:grpSp>
    </xdr:grpSp>
    <xdr:clientData/>
  </xdr:twoCellAnchor>
</xdr:wsDr>
</file>

<file path=xl/drawings/drawing8.xml><?xml version="1.0" encoding="utf-8"?>
<c:userShapes xmlns:c="http://schemas.openxmlformats.org/drawingml/2006/chart">
  <cdr:relSizeAnchor xmlns:cdr="http://schemas.openxmlformats.org/drawingml/2006/chartDrawing">
    <cdr:from>
      <cdr:x>0.02895</cdr:x>
      <cdr:y>0.43926</cdr:y>
    </cdr:from>
    <cdr:to>
      <cdr:x>0.08506</cdr:x>
      <cdr:y>0.52697</cdr:y>
    </cdr:to>
    <cdr:sp macro="" textlink="">
      <cdr:nvSpPr>
        <cdr:cNvPr id="8" name="TextBox 7">
          <a:extLst xmlns:a="http://schemas.openxmlformats.org/drawingml/2006/main">
            <a:ext uri="{FF2B5EF4-FFF2-40B4-BE49-F238E27FC236}">
              <a16:creationId xmlns:a16="http://schemas.microsoft.com/office/drawing/2014/main" id="{8EA64914-952A-4108-AFED-94206C3490EE}"/>
            </a:ext>
          </a:extLst>
        </cdr:cNvPr>
        <cdr:cNvSpPr txBox="1"/>
      </cdr:nvSpPr>
      <cdr:spPr>
        <a:xfrm xmlns:a="http://schemas.openxmlformats.org/drawingml/2006/main">
          <a:off x="174552" y="1282212"/>
          <a:ext cx="338328" cy="256032"/>
        </a:xfrm>
        <a:prstGeom xmlns:a="http://schemas.openxmlformats.org/drawingml/2006/main" prst="rect">
          <a:avLst/>
        </a:prstGeom>
      </cdr:spPr>
      <cdr:txBody>
        <a:bodyPr xmlns:a="http://schemas.openxmlformats.org/drawingml/2006/main" vertOverflow="clip" wrap="square" lIns="0" tIns="0" rIns="0" bIns="0" rtlCol="0"/>
        <a:lstStyle xmlns:a="http://schemas.openxmlformats.org/drawingml/2006/main"/>
        <a:p xmlns:a="http://schemas.openxmlformats.org/drawingml/2006/main">
          <a:endParaRPr lang="en-US" sz="1100"/>
        </a:p>
      </cdr:txBody>
    </cdr:sp>
  </cdr:relSizeAnchor>
  <cdr:relSizeAnchor xmlns:cdr="http://schemas.openxmlformats.org/drawingml/2006/chartDrawing">
    <cdr:from>
      <cdr:x>0.02789</cdr:x>
      <cdr:y>0.64925</cdr:y>
    </cdr:from>
    <cdr:to>
      <cdr:x>0.97926</cdr:x>
      <cdr:y>0.64925</cdr:y>
    </cdr:to>
    <cdr:cxnSp macro="">
      <cdr:nvCxnSpPr>
        <cdr:cNvPr id="3" name="Straight Connector 2">
          <a:extLst xmlns:a="http://schemas.openxmlformats.org/drawingml/2006/main">
            <a:ext uri="{FF2B5EF4-FFF2-40B4-BE49-F238E27FC236}">
              <a16:creationId xmlns:a16="http://schemas.microsoft.com/office/drawing/2014/main" id="{A3A324AD-2953-E3E8-4E87-C759B7B99931}"/>
            </a:ext>
          </a:extLst>
        </cdr:cNvPr>
        <cdr:cNvCxnSpPr/>
      </cdr:nvCxnSpPr>
      <cdr:spPr>
        <a:xfrm xmlns:a="http://schemas.openxmlformats.org/drawingml/2006/main">
          <a:off x="307032" y="3252272"/>
          <a:ext cx="10473312" cy="0"/>
        </a:xfrm>
        <a:prstGeom xmlns:a="http://schemas.openxmlformats.org/drawingml/2006/main" prst="line">
          <a:avLst/>
        </a:prstGeom>
        <a:ln xmlns:a="http://schemas.openxmlformats.org/drawingml/2006/main" w="12700"/>
      </cdr:spPr>
      <cdr:style>
        <a:lnRef xmlns:a="http://schemas.openxmlformats.org/drawingml/2006/main" idx="1">
          <a:schemeClr val="dk1"/>
        </a:lnRef>
        <a:fillRef xmlns:a="http://schemas.openxmlformats.org/drawingml/2006/main" idx="0">
          <a:schemeClr val="dk1"/>
        </a:fillRef>
        <a:effectRef xmlns:a="http://schemas.openxmlformats.org/drawingml/2006/main" idx="0">
          <a:schemeClr val="dk1"/>
        </a:effectRef>
        <a:fontRef xmlns:a="http://schemas.openxmlformats.org/drawingml/2006/main" idx="minor">
          <a:schemeClr val="tx1"/>
        </a:fontRef>
      </cdr:style>
    </cdr:cxnSp>
  </cdr:relSizeAnchor>
</c:userShapes>
</file>

<file path=xl/drawings/drawing9.xml><?xml version="1.0" encoding="utf-8"?>
<c:userShapes xmlns:c="http://schemas.openxmlformats.org/drawingml/2006/chart">
  <cdr:relSizeAnchor xmlns:cdr="http://schemas.openxmlformats.org/drawingml/2006/chartDrawing">
    <cdr:from>
      <cdr:x>0.02895</cdr:x>
      <cdr:y>0.43926</cdr:y>
    </cdr:from>
    <cdr:to>
      <cdr:x>0.08506</cdr:x>
      <cdr:y>0.52697</cdr:y>
    </cdr:to>
    <cdr:sp macro="" textlink="">
      <cdr:nvSpPr>
        <cdr:cNvPr id="8" name="TextBox 7">
          <a:extLst xmlns:a="http://schemas.openxmlformats.org/drawingml/2006/main">
            <a:ext uri="{FF2B5EF4-FFF2-40B4-BE49-F238E27FC236}">
              <a16:creationId xmlns:a16="http://schemas.microsoft.com/office/drawing/2014/main" id="{8EA64914-952A-4108-AFED-94206C3490EE}"/>
            </a:ext>
          </a:extLst>
        </cdr:cNvPr>
        <cdr:cNvSpPr txBox="1"/>
      </cdr:nvSpPr>
      <cdr:spPr>
        <a:xfrm xmlns:a="http://schemas.openxmlformats.org/drawingml/2006/main">
          <a:off x="174552" y="1282212"/>
          <a:ext cx="338328" cy="256032"/>
        </a:xfrm>
        <a:prstGeom xmlns:a="http://schemas.openxmlformats.org/drawingml/2006/main" prst="rect">
          <a:avLst/>
        </a:prstGeom>
      </cdr:spPr>
      <cdr:txBody>
        <a:bodyPr xmlns:a="http://schemas.openxmlformats.org/drawingml/2006/main" vertOverflow="clip" wrap="square" lIns="0" tIns="0" rIns="0" bIns="0" rtlCol="0"/>
        <a:lstStyle xmlns:a="http://schemas.openxmlformats.org/drawingml/2006/main"/>
        <a:p xmlns:a="http://schemas.openxmlformats.org/drawingml/2006/main">
          <a:endParaRPr lang="en-US" sz="1100"/>
        </a:p>
      </cdr:txBody>
    </cdr:sp>
  </cdr:relSizeAnchor>
  <cdr:relSizeAnchor xmlns:cdr="http://schemas.openxmlformats.org/drawingml/2006/chartDrawing">
    <cdr:from>
      <cdr:x>0.02789</cdr:x>
      <cdr:y>0.64925</cdr:y>
    </cdr:from>
    <cdr:to>
      <cdr:x>0.97926</cdr:x>
      <cdr:y>0.64925</cdr:y>
    </cdr:to>
    <cdr:cxnSp macro="">
      <cdr:nvCxnSpPr>
        <cdr:cNvPr id="3" name="Straight Connector 2">
          <a:extLst xmlns:a="http://schemas.openxmlformats.org/drawingml/2006/main">
            <a:ext uri="{FF2B5EF4-FFF2-40B4-BE49-F238E27FC236}">
              <a16:creationId xmlns:a16="http://schemas.microsoft.com/office/drawing/2014/main" id="{A3A324AD-2953-E3E8-4E87-C759B7B99931}"/>
            </a:ext>
          </a:extLst>
        </cdr:cNvPr>
        <cdr:cNvCxnSpPr/>
      </cdr:nvCxnSpPr>
      <cdr:spPr>
        <a:xfrm xmlns:a="http://schemas.openxmlformats.org/drawingml/2006/main">
          <a:off x="307032" y="3252272"/>
          <a:ext cx="10473312" cy="0"/>
        </a:xfrm>
        <a:prstGeom xmlns:a="http://schemas.openxmlformats.org/drawingml/2006/main" prst="line">
          <a:avLst/>
        </a:prstGeom>
        <a:ln xmlns:a="http://schemas.openxmlformats.org/drawingml/2006/main" w="12700"/>
      </cdr:spPr>
      <cdr:style>
        <a:lnRef xmlns:a="http://schemas.openxmlformats.org/drawingml/2006/main" idx="1">
          <a:schemeClr val="dk1"/>
        </a:lnRef>
        <a:fillRef xmlns:a="http://schemas.openxmlformats.org/drawingml/2006/main" idx="0">
          <a:schemeClr val="dk1"/>
        </a:fillRef>
        <a:effectRef xmlns:a="http://schemas.openxmlformats.org/drawingml/2006/main" idx="0">
          <a:schemeClr val="dk1"/>
        </a:effectRef>
        <a:fontRef xmlns:a="http://schemas.openxmlformats.org/drawingml/2006/main" idx="minor">
          <a:schemeClr val="tx1"/>
        </a:fontRef>
      </cdr:style>
    </cdr:cxnSp>
  </cdr:relSizeAnchor>
</c:userShapes>
</file>

<file path=xl/drawings/drawing10.xml><?xml version="1.0" encoding="utf-8"?>
<xdr:wsDr xmlns:xdr="http://schemas.openxmlformats.org/drawingml/2006/spreadsheetDrawing" xmlns:a="http://schemas.openxmlformats.org/drawingml/2006/main">
  <xdr:twoCellAnchor>
    <xdr:from>
      <xdr:col>1</xdr:col>
      <xdr:colOff>31750</xdr:colOff>
      <xdr:row>1</xdr:row>
      <xdr:rowOff>15875</xdr:rowOff>
    </xdr:from>
    <xdr:to>
      <xdr:col>17</xdr:col>
      <xdr:colOff>1129535</xdr:colOff>
      <xdr:row>27</xdr:row>
      <xdr:rowOff>114681</xdr:rowOff>
    </xdr:to>
    <xdr:grpSp>
      <xdr:nvGrpSpPr>
        <xdr:cNvPr id="4" name="Group 3">
          <a:extLst>
            <a:ext uri="{FF2B5EF4-FFF2-40B4-BE49-F238E27FC236}">
              <a16:creationId xmlns:a16="http://schemas.microsoft.com/office/drawing/2014/main" id="{A0EEB6AF-9476-B047-A80A-C5130303B358}"/>
            </a:ext>
          </a:extLst>
        </xdr:cNvPr>
        <xdr:cNvGrpSpPr/>
      </xdr:nvGrpSpPr>
      <xdr:grpSpPr>
        <a:xfrm>
          <a:off x="708163" y="209136"/>
          <a:ext cx="11754742" cy="5123588"/>
          <a:chOff x="30419" y="495097"/>
          <a:chExt cx="11699819" cy="5010769"/>
        </a:xfrm>
      </xdr:grpSpPr>
      <xdr:sp macro="" textlink="">
        <xdr:nvSpPr>
          <xdr:cNvPr id="5" name="Rectangle 4">
            <a:extLst>
              <a:ext uri="{FF2B5EF4-FFF2-40B4-BE49-F238E27FC236}">
                <a16:creationId xmlns:a16="http://schemas.microsoft.com/office/drawing/2014/main" id="{89441FE7-A04B-02F2-7DF6-8BBB43BB3BD0}"/>
              </a:ext>
            </a:extLst>
          </xdr:cNvPr>
          <xdr:cNvSpPr/>
        </xdr:nvSpPr>
        <xdr:spPr>
          <a:xfrm>
            <a:off x="30419" y="501915"/>
            <a:ext cx="737665" cy="5003951"/>
          </a:xfrm>
          <a:prstGeom prst="rect">
            <a:avLst/>
          </a:prstGeom>
          <a:solidFill>
            <a:schemeClr val="bg1"/>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pSp>
        <xdr:nvGrpSpPr>
          <xdr:cNvPr id="6" name="Group 5">
            <a:extLst>
              <a:ext uri="{FF2B5EF4-FFF2-40B4-BE49-F238E27FC236}">
                <a16:creationId xmlns:a16="http://schemas.microsoft.com/office/drawing/2014/main" id="{B1B6AB4C-44B8-4B81-B91F-05A295D2FE5F}"/>
              </a:ext>
            </a:extLst>
          </xdr:cNvPr>
          <xdr:cNvGrpSpPr/>
        </xdr:nvGrpSpPr>
        <xdr:grpSpPr>
          <a:xfrm>
            <a:off x="76200" y="495097"/>
            <a:ext cx="11654038" cy="5009275"/>
            <a:chOff x="76200" y="495097"/>
            <a:chExt cx="11654038" cy="5009275"/>
          </a:xfrm>
        </xdr:grpSpPr>
        <xdr:sp macro="" textlink="">
          <xdr:nvSpPr>
            <xdr:cNvPr id="7" name="TextBox 6">
              <a:extLst>
                <a:ext uri="{FF2B5EF4-FFF2-40B4-BE49-F238E27FC236}">
                  <a16:creationId xmlns:a16="http://schemas.microsoft.com/office/drawing/2014/main" id="{0EF81B6B-054C-AF69-64AC-B82606584D34}"/>
                </a:ext>
              </a:extLst>
            </xdr:cNvPr>
            <xdr:cNvSpPr txBox="1"/>
          </xdr:nvSpPr>
          <xdr:spPr>
            <a:xfrm>
              <a:off x="76200" y="3726348"/>
              <a:ext cx="646255" cy="1133113"/>
            </a:xfrm>
            <a:prstGeom prst="rect">
              <a:avLst/>
            </a:prstGeom>
            <a:solidFill>
              <a:schemeClr val="bg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ctr"/>
            <a:lstStyle/>
            <a:p>
              <a:pPr algn="ctr"/>
              <a:r>
                <a:rPr lang="en-US" sz="1100">
                  <a:latin typeface="Times New Roman" panose="02020603050405020304" pitchFamily="18" charset="0"/>
                  <a:cs typeface="Times New Roman" panose="02020603050405020304" pitchFamily="18" charset="0"/>
                </a:rPr>
                <a:t>SR Context </a:t>
              </a:r>
            </a:p>
          </xdr:txBody>
        </xdr:sp>
        <xdr:sp macro="" textlink="">
          <xdr:nvSpPr>
            <xdr:cNvPr id="8" name="TextBox 7">
              <a:extLst>
                <a:ext uri="{FF2B5EF4-FFF2-40B4-BE49-F238E27FC236}">
                  <a16:creationId xmlns:a16="http://schemas.microsoft.com/office/drawing/2014/main" id="{90E8B61D-126F-A07E-9259-7FB316965D73}"/>
                </a:ext>
              </a:extLst>
            </xdr:cNvPr>
            <xdr:cNvSpPr txBox="1"/>
          </xdr:nvSpPr>
          <xdr:spPr>
            <a:xfrm>
              <a:off x="76200" y="1079879"/>
              <a:ext cx="646255" cy="2674757"/>
            </a:xfrm>
            <a:prstGeom prst="rect">
              <a:avLst/>
            </a:prstGeom>
            <a:solidFill>
              <a:schemeClr val="bg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ctr"/>
            <a:lstStyle/>
            <a:p>
              <a:pPr algn="ctr"/>
              <a:r>
                <a:rPr lang="en-US" sz="1100">
                  <a:latin typeface="Times New Roman" panose="02020603050405020304" pitchFamily="18" charset="0"/>
                  <a:cs typeface="Times New Roman" panose="02020603050405020304" pitchFamily="18" charset="0"/>
                </a:rPr>
                <a:t>EO Context </a:t>
              </a:r>
            </a:p>
          </xdr:txBody>
        </xdr:sp>
        <xdr:grpSp>
          <xdr:nvGrpSpPr>
            <xdr:cNvPr id="16" name="Group 15">
              <a:extLst>
                <a:ext uri="{FF2B5EF4-FFF2-40B4-BE49-F238E27FC236}">
                  <a16:creationId xmlns:a16="http://schemas.microsoft.com/office/drawing/2014/main" id="{00DCA84E-AA6F-DAAD-CA9F-FFAD545D9A57}"/>
                </a:ext>
              </a:extLst>
            </xdr:cNvPr>
            <xdr:cNvGrpSpPr/>
          </xdr:nvGrpSpPr>
          <xdr:grpSpPr>
            <a:xfrm>
              <a:off x="627239" y="495097"/>
              <a:ext cx="11102999" cy="5009275"/>
              <a:chOff x="627109" y="331657"/>
              <a:chExt cx="11049685" cy="4972823"/>
            </a:xfrm>
          </xdr:grpSpPr>
          <xdr:grpSp>
            <xdr:nvGrpSpPr>
              <xdr:cNvPr id="25" name="Group 24">
                <a:extLst>
                  <a:ext uri="{FF2B5EF4-FFF2-40B4-BE49-F238E27FC236}">
                    <a16:creationId xmlns:a16="http://schemas.microsoft.com/office/drawing/2014/main" id="{1B10033A-4939-A970-6B8A-0904D8F744CE}"/>
                  </a:ext>
                </a:extLst>
              </xdr:cNvPr>
              <xdr:cNvGrpSpPr/>
            </xdr:nvGrpSpPr>
            <xdr:grpSpPr>
              <a:xfrm>
                <a:off x="627109" y="331657"/>
                <a:ext cx="11049685" cy="4972823"/>
                <a:chOff x="627147" y="334085"/>
                <a:chExt cx="11055630" cy="5034883"/>
              </a:xfrm>
            </xdr:grpSpPr>
            <xdr:grpSp>
              <xdr:nvGrpSpPr>
                <xdr:cNvPr id="27" name="Group 26">
                  <a:extLst>
                    <a:ext uri="{FF2B5EF4-FFF2-40B4-BE49-F238E27FC236}">
                      <a16:creationId xmlns:a16="http://schemas.microsoft.com/office/drawing/2014/main" id="{1E7B3583-BBA5-81D0-813E-47EA3090FF97}"/>
                    </a:ext>
                  </a:extLst>
                </xdr:cNvPr>
                <xdr:cNvGrpSpPr/>
              </xdr:nvGrpSpPr>
              <xdr:grpSpPr>
                <a:xfrm>
                  <a:off x="627147" y="334085"/>
                  <a:ext cx="11055630" cy="5034883"/>
                  <a:chOff x="626939" y="335956"/>
                  <a:chExt cx="11026582" cy="5082710"/>
                </a:xfrm>
              </xdr:grpSpPr>
              <xdr:grpSp>
                <xdr:nvGrpSpPr>
                  <xdr:cNvPr id="29" name="Group 28">
                    <a:extLst>
                      <a:ext uri="{FF2B5EF4-FFF2-40B4-BE49-F238E27FC236}">
                        <a16:creationId xmlns:a16="http://schemas.microsoft.com/office/drawing/2014/main" id="{4E9226AC-EFA6-2F0B-95AA-E75D3D450BD8}"/>
                      </a:ext>
                    </a:extLst>
                  </xdr:cNvPr>
                  <xdr:cNvGrpSpPr/>
                </xdr:nvGrpSpPr>
                <xdr:grpSpPr>
                  <a:xfrm>
                    <a:off x="626939" y="335956"/>
                    <a:ext cx="11026582" cy="5082710"/>
                    <a:chOff x="626939" y="335956"/>
                    <a:chExt cx="11026582" cy="5082710"/>
                  </a:xfrm>
                </xdr:grpSpPr>
                <xdr:grpSp>
                  <xdr:nvGrpSpPr>
                    <xdr:cNvPr id="31" name="Group 30">
                      <a:extLst>
                        <a:ext uri="{FF2B5EF4-FFF2-40B4-BE49-F238E27FC236}">
                          <a16:creationId xmlns:a16="http://schemas.microsoft.com/office/drawing/2014/main" id="{E71FDD59-36DA-1251-6C4A-D82878367427}"/>
                        </a:ext>
                      </a:extLst>
                    </xdr:cNvPr>
                    <xdr:cNvGrpSpPr/>
                  </xdr:nvGrpSpPr>
                  <xdr:grpSpPr>
                    <a:xfrm>
                      <a:off x="626939" y="335956"/>
                      <a:ext cx="11026582" cy="5082710"/>
                      <a:chOff x="569893" y="441739"/>
                      <a:chExt cx="10296047" cy="3554576"/>
                    </a:xfrm>
                  </xdr:grpSpPr>
                  <xdr:grpSp>
                    <xdr:nvGrpSpPr>
                      <xdr:cNvPr id="34" name="Group 33">
                        <a:extLst>
                          <a:ext uri="{FF2B5EF4-FFF2-40B4-BE49-F238E27FC236}">
                            <a16:creationId xmlns:a16="http://schemas.microsoft.com/office/drawing/2014/main" id="{09E74267-A3F0-5647-A2B3-394CCC65BB10}"/>
                          </a:ext>
                        </a:extLst>
                      </xdr:cNvPr>
                      <xdr:cNvGrpSpPr/>
                    </xdr:nvGrpSpPr>
                    <xdr:grpSpPr>
                      <a:xfrm>
                        <a:off x="569893" y="441739"/>
                        <a:ext cx="10296047" cy="3554576"/>
                        <a:chOff x="934329" y="204304"/>
                        <a:chExt cx="10296047" cy="3554576"/>
                      </a:xfrm>
                    </xdr:grpSpPr>
                    <xdr:graphicFrame macro="">
                      <xdr:nvGraphicFramePr>
                        <xdr:cNvPr id="36" name="Chart 7">
                          <a:extLst>
                            <a:ext uri="{FF2B5EF4-FFF2-40B4-BE49-F238E27FC236}">
                              <a16:creationId xmlns:a16="http://schemas.microsoft.com/office/drawing/2014/main" id="{F621CD62-725B-F94A-5C8E-F0D40F648E83}"/>
                            </a:ext>
                          </a:extLst>
                        </xdr:cNvPr>
                        <xdr:cNvGraphicFramePr>
                          <a:graphicFrameLocks/>
                        </xdr:cNvGraphicFramePr>
                      </xdr:nvGraphicFramePr>
                      <xdr:xfrm>
                        <a:off x="1021808" y="204304"/>
                        <a:ext cx="10208568" cy="3554576"/>
                      </xdr:xfrm>
                      <a:graphic>
                        <a:graphicData uri="http://schemas.openxmlformats.org/drawingml/2006/chart">
                          <c:chart xmlns:c="http://schemas.openxmlformats.org/drawingml/2006/chart" xmlns:r="http://schemas.openxmlformats.org/officeDocument/2006/relationships" r:id="rId1"/>
                        </a:graphicData>
                      </a:graphic>
                    </xdr:graphicFrame>
                    <xdr:grpSp>
                      <xdr:nvGrpSpPr>
                        <xdr:cNvPr id="37" name="Group 36">
                          <a:extLst>
                            <a:ext uri="{FF2B5EF4-FFF2-40B4-BE49-F238E27FC236}">
                              <a16:creationId xmlns:a16="http://schemas.microsoft.com/office/drawing/2014/main" id="{E82B3F3F-9178-0D3D-B658-509CC508C0EF}"/>
                            </a:ext>
                          </a:extLst>
                        </xdr:cNvPr>
                        <xdr:cNvGrpSpPr/>
                      </xdr:nvGrpSpPr>
                      <xdr:grpSpPr>
                        <a:xfrm>
                          <a:off x="934329" y="559644"/>
                          <a:ext cx="314456" cy="2637001"/>
                          <a:chOff x="67416" y="-125051"/>
                          <a:chExt cx="314456" cy="2637001"/>
                        </a:xfrm>
                      </xdr:grpSpPr>
                      <xdr:sp macro="" textlink="">
                        <xdr:nvSpPr>
                          <xdr:cNvPr id="38" name="TextBox 6">
                            <a:extLst>
                              <a:ext uri="{FF2B5EF4-FFF2-40B4-BE49-F238E27FC236}">
                                <a16:creationId xmlns:a16="http://schemas.microsoft.com/office/drawing/2014/main" id="{E2CF6AAB-F404-86DE-92CD-2953F26CDEF1}"/>
                              </a:ext>
                            </a:extLst>
                          </xdr:cNvPr>
                          <xdr:cNvSpPr txBox="1"/>
                        </xdr:nvSpPr>
                        <xdr:spPr>
                          <a:xfrm>
                            <a:off x="75614" y="807980"/>
                            <a:ext cx="306257" cy="15551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TR</a:t>
                            </a:r>
                          </a:p>
                        </xdr:txBody>
                      </xdr:sp>
                      <xdr:sp macro="" textlink="">
                        <xdr:nvSpPr>
                          <xdr:cNvPr id="39" name="TextBox 6">
                            <a:extLst>
                              <a:ext uri="{FF2B5EF4-FFF2-40B4-BE49-F238E27FC236}">
                                <a16:creationId xmlns:a16="http://schemas.microsoft.com/office/drawing/2014/main" id="{C9B0C64D-BF1A-2E1E-67B7-7CC7C1F8E7F1}"/>
                              </a:ext>
                            </a:extLst>
                          </xdr:cNvPr>
                          <xdr:cNvSpPr txBox="1"/>
                        </xdr:nvSpPr>
                        <xdr:spPr>
                          <a:xfrm>
                            <a:off x="75614" y="2251687"/>
                            <a:ext cx="306257" cy="10885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R2</a:t>
                            </a:r>
                          </a:p>
                        </xdr:txBody>
                      </xdr:sp>
                      <xdr:sp macro="" textlink="">
                        <xdr:nvSpPr>
                          <xdr:cNvPr id="40" name="TextBox 6">
                            <a:extLst>
                              <a:ext uri="{FF2B5EF4-FFF2-40B4-BE49-F238E27FC236}">
                                <a16:creationId xmlns:a16="http://schemas.microsoft.com/office/drawing/2014/main" id="{A83925CF-3A94-CF93-0BCD-84C2CECA1DE2}"/>
                              </a:ext>
                            </a:extLst>
                          </xdr:cNvPr>
                          <xdr:cNvSpPr txBox="1"/>
                        </xdr:nvSpPr>
                        <xdr:spPr>
                          <a:xfrm>
                            <a:off x="75614" y="1449820"/>
                            <a:ext cx="306257" cy="11839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R2 </a:t>
                            </a:r>
                          </a:p>
                        </xdr:txBody>
                      </xdr:sp>
                      <xdr:sp macro="" textlink="">
                        <xdr:nvSpPr>
                          <xdr:cNvPr id="41" name="TextBox 6">
                            <a:extLst>
                              <a:ext uri="{FF2B5EF4-FFF2-40B4-BE49-F238E27FC236}">
                                <a16:creationId xmlns:a16="http://schemas.microsoft.com/office/drawing/2014/main" id="{BA5D5F75-AD20-43C0-7AA7-F724ADA2E7DD}"/>
                              </a:ext>
                            </a:extLst>
                          </xdr:cNvPr>
                          <xdr:cNvSpPr txBox="1"/>
                        </xdr:nvSpPr>
                        <xdr:spPr>
                          <a:xfrm>
                            <a:off x="75614" y="1116370"/>
                            <a:ext cx="306257" cy="176257"/>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sFCR</a:t>
                            </a:r>
                          </a:p>
                        </xdr:txBody>
                      </xdr:sp>
                      <xdr:sp macro="" textlink="">
                        <xdr:nvSpPr>
                          <xdr:cNvPr id="42" name="TextBox 6">
                            <a:extLst>
                              <a:ext uri="{FF2B5EF4-FFF2-40B4-BE49-F238E27FC236}">
                                <a16:creationId xmlns:a16="http://schemas.microsoft.com/office/drawing/2014/main" id="{7DF23FB5-14B4-F539-C1A2-15ACC6834E45}"/>
                              </a:ext>
                            </a:extLst>
                          </xdr:cNvPr>
                          <xdr:cNvSpPr txBox="1"/>
                        </xdr:nvSpPr>
                        <xdr:spPr>
                          <a:xfrm>
                            <a:off x="75614" y="1601342"/>
                            <a:ext cx="306257" cy="13239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R3 </a:t>
                            </a:r>
                          </a:p>
                        </xdr:txBody>
                      </xdr:sp>
                      <xdr:sp macro="" textlink="">
                        <xdr:nvSpPr>
                          <xdr:cNvPr id="43" name="TextBox 6">
                            <a:extLst>
                              <a:ext uri="{FF2B5EF4-FFF2-40B4-BE49-F238E27FC236}">
                                <a16:creationId xmlns:a16="http://schemas.microsoft.com/office/drawing/2014/main" id="{976C4431-7440-4A28-3CAA-7CC127F263FB}"/>
                              </a:ext>
                            </a:extLst>
                          </xdr:cNvPr>
                          <xdr:cNvSpPr txBox="1"/>
                        </xdr:nvSpPr>
                        <xdr:spPr>
                          <a:xfrm>
                            <a:off x="75615" y="2403019"/>
                            <a:ext cx="306257" cy="10893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R1</a:t>
                            </a:r>
                          </a:p>
                        </xdr:txBody>
                      </xdr:sp>
                      <xdr:sp macro="" textlink="">
                        <xdr:nvSpPr>
                          <xdr:cNvPr id="44" name="TextBox 6">
                            <a:extLst>
                              <a:ext uri="{FF2B5EF4-FFF2-40B4-BE49-F238E27FC236}">
                                <a16:creationId xmlns:a16="http://schemas.microsoft.com/office/drawing/2014/main" id="{17C42F07-89AA-1325-325B-BDB974D57A67}"/>
                              </a:ext>
                            </a:extLst>
                          </xdr:cNvPr>
                          <xdr:cNvSpPr txBox="1"/>
                        </xdr:nvSpPr>
                        <xdr:spPr>
                          <a:xfrm>
                            <a:off x="75613" y="684056"/>
                            <a:ext cx="306257" cy="10043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CAB</a:t>
                            </a:r>
                            <a:r>
                              <a:rPr lang="en-US" sz="900" baseline="0">
                                <a:latin typeface="Times New Roman" panose="02020603050405020304" pitchFamily="18" charset="0"/>
                                <a:cs typeface="Times New Roman" panose="02020603050405020304" pitchFamily="18" charset="0"/>
                              </a:rPr>
                              <a:t> 1</a:t>
                            </a:r>
                            <a:endParaRPr lang="en-US" sz="900">
                              <a:latin typeface="Times New Roman" panose="02020603050405020304" pitchFamily="18" charset="0"/>
                              <a:cs typeface="Times New Roman" panose="02020603050405020304" pitchFamily="18" charset="0"/>
                            </a:endParaRPr>
                          </a:p>
                        </xdr:txBody>
                      </xdr:sp>
                      <xdr:sp macro="" textlink="">
                        <xdr:nvSpPr>
                          <xdr:cNvPr id="45" name="TextBox 6">
                            <a:extLst>
                              <a:ext uri="{FF2B5EF4-FFF2-40B4-BE49-F238E27FC236}">
                                <a16:creationId xmlns:a16="http://schemas.microsoft.com/office/drawing/2014/main" id="{0C03F7D0-4995-42F1-F971-2E1735A6681C}"/>
                              </a:ext>
                            </a:extLst>
                          </xdr:cNvPr>
                          <xdr:cNvSpPr txBox="1"/>
                        </xdr:nvSpPr>
                        <xdr:spPr>
                          <a:xfrm>
                            <a:off x="75613" y="512352"/>
                            <a:ext cx="306257" cy="132413"/>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CAB 2</a:t>
                            </a:r>
                          </a:p>
                        </xdr:txBody>
                      </xdr:sp>
                      <xdr:sp macro="" textlink="">
                        <xdr:nvSpPr>
                          <xdr:cNvPr id="46" name="TextBox 6">
                            <a:extLst>
                              <a:ext uri="{FF2B5EF4-FFF2-40B4-BE49-F238E27FC236}">
                                <a16:creationId xmlns:a16="http://schemas.microsoft.com/office/drawing/2014/main" id="{4BAD22D5-F5AB-15E2-E120-6C992C4523B5}"/>
                              </a:ext>
                            </a:extLst>
                          </xdr:cNvPr>
                          <xdr:cNvSpPr txBox="1"/>
                        </xdr:nvSpPr>
                        <xdr:spPr>
                          <a:xfrm>
                            <a:off x="75613" y="359626"/>
                            <a:ext cx="306257" cy="11087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CAB 3</a:t>
                            </a:r>
                          </a:p>
                        </xdr:txBody>
                      </xdr:sp>
                      <xdr:sp macro="" textlink="">
                        <xdr:nvSpPr>
                          <xdr:cNvPr id="47" name="TextBox 6">
                            <a:extLst>
                              <a:ext uri="{FF2B5EF4-FFF2-40B4-BE49-F238E27FC236}">
                                <a16:creationId xmlns:a16="http://schemas.microsoft.com/office/drawing/2014/main" id="{261E9ECB-7D19-935C-F43B-8114FD99B9FF}"/>
                              </a:ext>
                            </a:extLst>
                          </xdr:cNvPr>
                          <xdr:cNvSpPr txBox="1"/>
                        </xdr:nvSpPr>
                        <xdr:spPr>
                          <a:xfrm>
                            <a:off x="67416" y="-125051"/>
                            <a:ext cx="314454" cy="15244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CAB 6</a:t>
                            </a:r>
                          </a:p>
                        </xdr:txBody>
                      </xdr:sp>
                      <xdr:sp macro="" textlink="">
                        <xdr:nvSpPr>
                          <xdr:cNvPr id="48" name="TextBox 6">
                            <a:extLst>
                              <a:ext uri="{FF2B5EF4-FFF2-40B4-BE49-F238E27FC236}">
                                <a16:creationId xmlns:a16="http://schemas.microsoft.com/office/drawing/2014/main" id="{E0D1AD60-0CD5-528E-4241-1EF9D8049866}"/>
                              </a:ext>
                            </a:extLst>
                          </xdr:cNvPr>
                          <xdr:cNvSpPr txBox="1"/>
                        </xdr:nvSpPr>
                        <xdr:spPr>
                          <a:xfrm>
                            <a:off x="75613" y="33073"/>
                            <a:ext cx="306257" cy="138337"/>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CAB 5</a:t>
                            </a:r>
                          </a:p>
                        </xdr:txBody>
                      </xdr:sp>
                    </xdr:grpSp>
                  </xdr:grpSp>
                  <xdr:pic>
                    <xdr:nvPicPr>
                      <xdr:cNvPr id="35" name="Picture 34">
                        <a:extLst>
                          <a:ext uri="{FF2B5EF4-FFF2-40B4-BE49-F238E27FC236}">
                            <a16:creationId xmlns:a16="http://schemas.microsoft.com/office/drawing/2014/main" id="{ADF30B27-A331-E36B-EDC1-7055629B3358}"/>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059767" y="974228"/>
                        <a:ext cx="1288920" cy="206254"/>
                      </a:xfrm>
                      <a:prstGeom prst="rect">
                        <a:avLst/>
                      </a:prstGeom>
                    </xdr:spPr>
                  </xdr:pic>
                </xdr:grpSp>
                <xdr:sp macro="" textlink="">
                  <xdr:nvSpPr>
                    <xdr:cNvPr id="32" name="TextBox 6">
                      <a:extLst>
                        <a:ext uri="{FF2B5EF4-FFF2-40B4-BE49-F238E27FC236}">
                          <a16:creationId xmlns:a16="http://schemas.microsoft.com/office/drawing/2014/main" id="{FC10CA09-C7D9-B9C6-7242-6BC94551E861}"/>
                        </a:ext>
                      </a:extLst>
                    </xdr:cNvPr>
                    <xdr:cNvSpPr txBox="1"/>
                  </xdr:nvSpPr>
                  <xdr:spPr>
                    <a:xfrm>
                      <a:off x="635718" y="4011549"/>
                      <a:ext cx="327987" cy="15361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R3</a:t>
                      </a:r>
                    </a:p>
                  </xdr:txBody>
                </xdr:sp>
                <xdr:sp macro="" textlink="">
                  <xdr:nvSpPr>
                    <xdr:cNvPr id="33" name="TextBox 6">
                      <a:extLst>
                        <a:ext uri="{FF2B5EF4-FFF2-40B4-BE49-F238E27FC236}">
                          <a16:creationId xmlns:a16="http://schemas.microsoft.com/office/drawing/2014/main" id="{14B88B1D-4A5B-239A-4CAC-ED2D780FFAB7}"/>
                        </a:ext>
                      </a:extLst>
                    </xdr:cNvPr>
                    <xdr:cNvSpPr txBox="1"/>
                  </xdr:nvSpPr>
                  <xdr:spPr>
                    <a:xfrm>
                      <a:off x="635718" y="3769591"/>
                      <a:ext cx="327987" cy="181633"/>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HRE</a:t>
                      </a:r>
                    </a:p>
                  </xdr:txBody>
                </xdr:sp>
              </xdr:grpSp>
              <xdr:sp macro="" textlink="">
                <xdr:nvSpPr>
                  <xdr:cNvPr id="30" name="TextBox 6">
                    <a:extLst>
                      <a:ext uri="{FF2B5EF4-FFF2-40B4-BE49-F238E27FC236}">
                        <a16:creationId xmlns:a16="http://schemas.microsoft.com/office/drawing/2014/main" id="{76432D3F-2A8E-5031-71A9-D68AFE80BD23}"/>
                      </a:ext>
                    </a:extLst>
                  </xdr:cNvPr>
                  <xdr:cNvSpPr txBox="1"/>
                </xdr:nvSpPr>
                <xdr:spPr>
                  <a:xfrm>
                    <a:off x="635718" y="2883363"/>
                    <a:ext cx="327987" cy="16929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R1 </a:t>
                    </a:r>
                  </a:p>
                </xdr:txBody>
              </xdr:sp>
            </xdr:grpSp>
            <xdr:sp macro="" textlink="">
              <xdr:nvSpPr>
                <xdr:cNvPr id="28" name="TextBox 6">
                  <a:extLst>
                    <a:ext uri="{FF2B5EF4-FFF2-40B4-BE49-F238E27FC236}">
                      <a16:creationId xmlns:a16="http://schemas.microsoft.com/office/drawing/2014/main" id="{FE2485CC-BA82-9293-3640-A71012E5C166}"/>
                    </a:ext>
                  </a:extLst>
                </xdr:cNvPr>
                <xdr:cNvSpPr txBox="1"/>
              </xdr:nvSpPr>
              <xdr:spPr>
                <a:xfrm>
                  <a:off x="636500" y="2405338"/>
                  <a:ext cx="328300" cy="1887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cFCR</a:t>
                  </a:r>
                </a:p>
              </xdr:txBody>
            </xdr:sp>
          </xdr:grpSp>
          <xdr:sp macro="" textlink="">
            <xdr:nvSpPr>
              <xdr:cNvPr id="26" name="TextBox 6">
                <a:extLst>
                  <a:ext uri="{FF2B5EF4-FFF2-40B4-BE49-F238E27FC236}">
                    <a16:creationId xmlns:a16="http://schemas.microsoft.com/office/drawing/2014/main" id="{EB61A4B0-0814-D8CC-0798-8DB55FC90852}"/>
                  </a:ext>
                </a:extLst>
              </xdr:cNvPr>
              <xdr:cNvSpPr txBox="1"/>
            </xdr:nvSpPr>
            <xdr:spPr>
              <a:xfrm>
                <a:off x="635907" y="1273863"/>
                <a:ext cx="328674" cy="20318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CAB 4</a:t>
                </a:r>
              </a:p>
            </xdr:txBody>
          </xdr:sp>
        </xdr:grpSp>
      </xdr:grpSp>
    </xdr:grpSp>
    <xdr:clientData/>
  </xdr:twoCellAnchor>
  <xdr:twoCellAnchor>
    <xdr:from>
      <xdr:col>1</xdr:col>
      <xdr:colOff>25400</xdr:colOff>
      <xdr:row>27</xdr:row>
      <xdr:rowOff>73025</xdr:rowOff>
    </xdr:from>
    <xdr:to>
      <xdr:col>17</xdr:col>
      <xdr:colOff>1123185</xdr:colOff>
      <xdr:row>53</xdr:row>
      <xdr:rowOff>171831</xdr:rowOff>
    </xdr:to>
    <xdr:grpSp>
      <xdr:nvGrpSpPr>
        <xdr:cNvPr id="49" name="Group 48">
          <a:extLst>
            <a:ext uri="{FF2B5EF4-FFF2-40B4-BE49-F238E27FC236}">
              <a16:creationId xmlns:a16="http://schemas.microsoft.com/office/drawing/2014/main" id="{748BD214-0D74-E341-8907-E210DB7CFEAC}"/>
            </a:ext>
          </a:extLst>
        </xdr:cNvPr>
        <xdr:cNvGrpSpPr/>
      </xdr:nvGrpSpPr>
      <xdr:grpSpPr>
        <a:xfrm>
          <a:off x="701813" y="5291068"/>
          <a:ext cx="11754742" cy="5123589"/>
          <a:chOff x="30419" y="495097"/>
          <a:chExt cx="11699819" cy="5010769"/>
        </a:xfrm>
      </xdr:grpSpPr>
      <xdr:sp macro="" textlink="">
        <xdr:nvSpPr>
          <xdr:cNvPr id="50" name="Rectangle 49">
            <a:extLst>
              <a:ext uri="{FF2B5EF4-FFF2-40B4-BE49-F238E27FC236}">
                <a16:creationId xmlns:a16="http://schemas.microsoft.com/office/drawing/2014/main" id="{231F7C95-1628-93C4-963B-ABBD25E0007D}"/>
              </a:ext>
            </a:extLst>
          </xdr:cNvPr>
          <xdr:cNvSpPr/>
        </xdr:nvSpPr>
        <xdr:spPr>
          <a:xfrm>
            <a:off x="30419" y="501915"/>
            <a:ext cx="737665" cy="5003951"/>
          </a:xfrm>
          <a:prstGeom prst="rect">
            <a:avLst/>
          </a:prstGeom>
          <a:solidFill>
            <a:schemeClr val="bg1"/>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pSp>
        <xdr:nvGrpSpPr>
          <xdr:cNvPr id="51" name="Group 50">
            <a:extLst>
              <a:ext uri="{FF2B5EF4-FFF2-40B4-BE49-F238E27FC236}">
                <a16:creationId xmlns:a16="http://schemas.microsoft.com/office/drawing/2014/main" id="{0B8EF2BA-DF70-72DC-EDCC-D0C144CE114B}"/>
              </a:ext>
            </a:extLst>
          </xdr:cNvPr>
          <xdr:cNvGrpSpPr/>
        </xdr:nvGrpSpPr>
        <xdr:grpSpPr>
          <a:xfrm>
            <a:off x="76200" y="495097"/>
            <a:ext cx="11654038" cy="5009275"/>
            <a:chOff x="76200" y="495097"/>
            <a:chExt cx="11654038" cy="5009275"/>
          </a:xfrm>
        </xdr:grpSpPr>
        <xdr:sp macro="" textlink="">
          <xdr:nvSpPr>
            <xdr:cNvPr id="52" name="TextBox 51">
              <a:extLst>
                <a:ext uri="{FF2B5EF4-FFF2-40B4-BE49-F238E27FC236}">
                  <a16:creationId xmlns:a16="http://schemas.microsoft.com/office/drawing/2014/main" id="{C595B9DE-9D25-D68E-9E8F-C50DE9206CF6}"/>
                </a:ext>
              </a:extLst>
            </xdr:cNvPr>
            <xdr:cNvSpPr txBox="1"/>
          </xdr:nvSpPr>
          <xdr:spPr>
            <a:xfrm>
              <a:off x="76200" y="3726348"/>
              <a:ext cx="646255" cy="1133113"/>
            </a:xfrm>
            <a:prstGeom prst="rect">
              <a:avLst/>
            </a:prstGeom>
            <a:solidFill>
              <a:schemeClr val="bg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ctr"/>
            <a:lstStyle/>
            <a:p>
              <a:pPr algn="ctr"/>
              <a:r>
                <a:rPr lang="en-US" sz="1100">
                  <a:latin typeface="Times New Roman" panose="02020603050405020304" pitchFamily="18" charset="0"/>
                  <a:cs typeface="Times New Roman" panose="02020603050405020304" pitchFamily="18" charset="0"/>
                </a:rPr>
                <a:t>SR Context </a:t>
              </a:r>
            </a:p>
          </xdr:txBody>
        </xdr:sp>
        <xdr:sp macro="" textlink="">
          <xdr:nvSpPr>
            <xdr:cNvPr id="53" name="TextBox 52">
              <a:extLst>
                <a:ext uri="{FF2B5EF4-FFF2-40B4-BE49-F238E27FC236}">
                  <a16:creationId xmlns:a16="http://schemas.microsoft.com/office/drawing/2014/main" id="{D3AC8B29-3159-5B6C-3AB2-94E0EC8649EE}"/>
                </a:ext>
              </a:extLst>
            </xdr:cNvPr>
            <xdr:cNvSpPr txBox="1"/>
          </xdr:nvSpPr>
          <xdr:spPr>
            <a:xfrm>
              <a:off x="76200" y="1079879"/>
              <a:ext cx="646255" cy="2674757"/>
            </a:xfrm>
            <a:prstGeom prst="rect">
              <a:avLst/>
            </a:prstGeom>
            <a:solidFill>
              <a:schemeClr val="bg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ctr"/>
            <a:lstStyle/>
            <a:p>
              <a:pPr algn="ctr"/>
              <a:r>
                <a:rPr lang="en-US" sz="1100">
                  <a:latin typeface="Times New Roman" panose="02020603050405020304" pitchFamily="18" charset="0"/>
                  <a:cs typeface="Times New Roman" panose="02020603050405020304" pitchFamily="18" charset="0"/>
                </a:rPr>
                <a:t>EO Context </a:t>
              </a:r>
            </a:p>
          </xdr:txBody>
        </xdr:sp>
        <xdr:grpSp>
          <xdr:nvGrpSpPr>
            <xdr:cNvPr id="60" name="Group 59">
              <a:extLst>
                <a:ext uri="{FF2B5EF4-FFF2-40B4-BE49-F238E27FC236}">
                  <a16:creationId xmlns:a16="http://schemas.microsoft.com/office/drawing/2014/main" id="{3EC32B94-D7ED-5754-B14A-46711E0E5638}"/>
                </a:ext>
              </a:extLst>
            </xdr:cNvPr>
            <xdr:cNvGrpSpPr/>
          </xdr:nvGrpSpPr>
          <xdr:grpSpPr>
            <a:xfrm>
              <a:off x="627239" y="495097"/>
              <a:ext cx="11102999" cy="5009275"/>
              <a:chOff x="627109" y="331657"/>
              <a:chExt cx="11049685" cy="4972823"/>
            </a:xfrm>
          </xdr:grpSpPr>
          <xdr:grpSp>
            <xdr:nvGrpSpPr>
              <xdr:cNvPr id="69" name="Group 68">
                <a:extLst>
                  <a:ext uri="{FF2B5EF4-FFF2-40B4-BE49-F238E27FC236}">
                    <a16:creationId xmlns:a16="http://schemas.microsoft.com/office/drawing/2014/main" id="{FBF5A2C9-B057-A7AA-879B-67262E1A88A5}"/>
                  </a:ext>
                </a:extLst>
              </xdr:cNvPr>
              <xdr:cNvGrpSpPr/>
            </xdr:nvGrpSpPr>
            <xdr:grpSpPr>
              <a:xfrm>
                <a:off x="627109" y="331657"/>
                <a:ext cx="11049685" cy="4972823"/>
                <a:chOff x="627147" y="334085"/>
                <a:chExt cx="11055630" cy="5034883"/>
              </a:xfrm>
            </xdr:grpSpPr>
            <xdr:grpSp>
              <xdr:nvGrpSpPr>
                <xdr:cNvPr id="71" name="Group 70">
                  <a:extLst>
                    <a:ext uri="{FF2B5EF4-FFF2-40B4-BE49-F238E27FC236}">
                      <a16:creationId xmlns:a16="http://schemas.microsoft.com/office/drawing/2014/main" id="{BD4F46CB-4BCD-24E2-B8CE-20FA4096E8D5}"/>
                    </a:ext>
                  </a:extLst>
                </xdr:cNvPr>
                <xdr:cNvGrpSpPr/>
              </xdr:nvGrpSpPr>
              <xdr:grpSpPr>
                <a:xfrm>
                  <a:off x="627147" y="334085"/>
                  <a:ext cx="11055630" cy="5034883"/>
                  <a:chOff x="626939" y="335956"/>
                  <a:chExt cx="11026582" cy="5082710"/>
                </a:xfrm>
              </xdr:grpSpPr>
              <xdr:grpSp>
                <xdr:nvGrpSpPr>
                  <xdr:cNvPr id="73" name="Group 72">
                    <a:extLst>
                      <a:ext uri="{FF2B5EF4-FFF2-40B4-BE49-F238E27FC236}">
                        <a16:creationId xmlns:a16="http://schemas.microsoft.com/office/drawing/2014/main" id="{03CC2B8E-A676-BE8B-F8EE-551F74E0ABE3}"/>
                      </a:ext>
                    </a:extLst>
                  </xdr:cNvPr>
                  <xdr:cNvGrpSpPr/>
                </xdr:nvGrpSpPr>
                <xdr:grpSpPr>
                  <a:xfrm>
                    <a:off x="626939" y="335956"/>
                    <a:ext cx="11026582" cy="5082710"/>
                    <a:chOff x="626939" y="335956"/>
                    <a:chExt cx="11026582" cy="5082710"/>
                  </a:xfrm>
                </xdr:grpSpPr>
                <xdr:grpSp>
                  <xdr:nvGrpSpPr>
                    <xdr:cNvPr id="75" name="Group 74">
                      <a:extLst>
                        <a:ext uri="{FF2B5EF4-FFF2-40B4-BE49-F238E27FC236}">
                          <a16:creationId xmlns:a16="http://schemas.microsoft.com/office/drawing/2014/main" id="{43E4F661-BADD-1AF7-6698-DB00C7354BD1}"/>
                        </a:ext>
                      </a:extLst>
                    </xdr:cNvPr>
                    <xdr:cNvGrpSpPr/>
                  </xdr:nvGrpSpPr>
                  <xdr:grpSpPr>
                    <a:xfrm>
                      <a:off x="626939" y="335956"/>
                      <a:ext cx="11026582" cy="5082710"/>
                      <a:chOff x="569893" y="441739"/>
                      <a:chExt cx="10296047" cy="3554576"/>
                    </a:xfrm>
                  </xdr:grpSpPr>
                  <xdr:grpSp>
                    <xdr:nvGrpSpPr>
                      <xdr:cNvPr id="78" name="Group 77">
                        <a:extLst>
                          <a:ext uri="{FF2B5EF4-FFF2-40B4-BE49-F238E27FC236}">
                            <a16:creationId xmlns:a16="http://schemas.microsoft.com/office/drawing/2014/main" id="{8905C13E-64EE-F325-F27E-CBE276F086EA}"/>
                          </a:ext>
                        </a:extLst>
                      </xdr:cNvPr>
                      <xdr:cNvGrpSpPr/>
                    </xdr:nvGrpSpPr>
                    <xdr:grpSpPr>
                      <a:xfrm>
                        <a:off x="569893" y="441739"/>
                        <a:ext cx="10296047" cy="3554576"/>
                        <a:chOff x="934329" y="204304"/>
                        <a:chExt cx="10296047" cy="3554576"/>
                      </a:xfrm>
                    </xdr:grpSpPr>
                    <xdr:graphicFrame macro="">
                      <xdr:nvGraphicFramePr>
                        <xdr:cNvPr id="80" name="Chart 7">
                          <a:extLst>
                            <a:ext uri="{FF2B5EF4-FFF2-40B4-BE49-F238E27FC236}">
                              <a16:creationId xmlns:a16="http://schemas.microsoft.com/office/drawing/2014/main" id="{2BCAE265-418C-FDE1-5FAE-79D65685210B}"/>
                            </a:ext>
                          </a:extLst>
                        </xdr:cNvPr>
                        <xdr:cNvGraphicFramePr>
                          <a:graphicFrameLocks/>
                        </xdr:cNvGraphicFramePr>
                      </xdr:nvGraphicFramePr>
                      <xdr:xfrm>
                        <a:off x="1021808" y="204304"/>
                        <a:ext cx="10208568" cy="3554576"/>
                      </xdr:xfrm>
                      <a:graphic>
                        <a:graphicData uri="http://schemas.openxmlformats.org/drawingml/2006/chart">
                          <c:chart xmlns:c="http://schemas.openxmlformats.org/drawingml/2006/chart" xmlns:r="http://schemas.openxmlformats.org/officeDocument/2006/relationships" r:id="rId3"/>
                        </a:graphicData>
                      </a:graphic>
                    </xdr:graphicFrame>
                    <xdr:grpSp>
                      <xdr:nvGrpSpPr>
                        <xdr:cNvPr id="81" name="Group 80">
                          <a:extLst>
                            <a:ext uri="{FF2B5EF4-FFF2-40B4-BE49-F238E27FC236}">
                              <a16:creationId xmlns:a16="http://schemas.microsoft.com/office/drawing/2014/main" id="{2D1F0A2D-C59A-CA7B-CB73-85C77D8139E3}"/>
                            </a:ext>
                          </a:extLst>
                        </xdr:cNvPr>
                        <xdr:cNvGrpSpPr/>
                      </xdr:nvGrpSpPr>
                      <xdr:grpSpPr>
                        <a:xfrm>
                          <a:off x="934329" y="559644"/>
                          <a:ext cx="314456" cy="2637001"/>
                          <a:chOff x="67416" y="-125051"/>
                          <a:chExt cx="314456" cy="2637001"/>
                        </a:xfrm>
                      </xdr:grpSpPr>
                      <xdr:sp macro="" textlink="">
                        <xdr:nvSpPr>
                          <xdr:cNvPr id="82" name="TextBox 6">
                            <a:extLst>
                              <a:ext uri="{FF2B5EF4-FFF2-40B4-BE49-F238E27FC236}">
                                <a16:creationId xmlns:a16="http://schemas.microsoft.com/office/drawing/2014/main" id="{22F0A471-547E-F671-4CAC-DC929E271873}"/>
                              </a:ext>
                            </a:extLst>
                          </xdr:cNvPr>
                          <xdr:cNvSpPr txBox="1"/>
                        </xdr:nvSpPr>
                        <xdr:spPr>
                          <a:xfrm>
                            <a:off x="75614" y="807980"/>
                            <a:ext cx="306257" cy="15551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TR</a:t>
                            </a:r>
                          </a:p>
                        </xdr:txBody>
                      </xdr:sp>
                      <xdr:sp macro="" textlink="">
                        <xdr:nvSpPr>
                          <xdr:cNvPr id="83" name="TextBox 6">
                            <a:extLst>
                              <a:ext uri="{FF2B5EF4-FFF2-40B4-BE49-F238E27FC236}">
                                <a16:creationId xmlns:a16="http://schemas.microsoft.com/office/drawing/2014/main" id="{1FE2E558-5290-2ECD-B56F-C7806C3955FB}"/>
                              </a:ext>
                            </a:extLst>
                          </xdr:cNvPr>
                          <xdr:cNvSpPr txBox="1"/>
                        </xdr:nvSpPr>
                        <xdr:spPr>
                          <a:xfrm>
                            <a:off x="75614" y="2251687"/>
                            <a:ext cx="306257" cy="10885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R2</a:t>
                            </a:r>
                          </a:p>
                        </xdr:txBody>
                      </xdr:sp>
                      <xdr:sp macro="" textlink="">
                        <xdr:nvSpPr>
                          <xdr:cNvPr id="84" name="TextBox 6">
                            <a:extLst>
                              <a:ext uri="{FF2B5EF4-FFF2-40B4-BE49-F238E27FC236}">
                                <a16:creationId xmlns:a16="http://schemas.microsoft.com/office/drawing/2014/main" id="{C679E1DB-32F3-4649-2226-EA1CC5925225}"/>
                              </a:ext>
                            </a:extLst>
                          </xdr:cNvPr>
                          <xdr:cNvSpPr txBox="1"/>
                        </xdr:nvSpPr>
                        <xdr:spPr>
                          <a:xfrm>
                            <a:off x="75614" y="1449820"/>
                            <a:ext cx="306257" cy="11839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R2 </a:t>
                            </a:r>
                          </a:p>
                        </xdr:txBody>
                      </xdr:sp>
                      <xdr:sp macro="" textlink="">
                        <xdr:nvSpPr>
                          <xdr:cNvPr id="85" name="TextBox 6">
                            <a:extLst>
                              <a:ext uri="{FF2B5EF4-FFF2-40B4-BE49-F238E27FC236}">
                                <a16:creationId xmlns:a16="http://schemas.microsoft.com/office/drawing/2014/main" id="{C84BA393-C0D3-1744-C58D-DD44A236767F}"/>
                              </a:ext>
                            </a:extLst>
                          </xdr:cNvPr>
                          <xdr:cNvSpPr txBox="1"/>
                        </xdr:nvSpPr>
                        <xdr:spPr>
                          <a:xfrm>
                            <a:off x="75614" y="1116370"/>
                            <a:ext cx="306257" cy="176257"/>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sFCR</a:t>
                            </a:r>
                          </a:p>
                        </xdr:txBody>
                      </xdr:sp>
                      <xdr:sp macro="" textlink="">
                        <xdr:nvSpPr>
                          <xdr:cNvPr id="86" name="TextBox 6">
                            <a:extLst>
                              <a:ext uri="{FF2B5EF4-FFF2-40B4-BE49-F238E27FC236}">
                                <a16:creationId xmlns:a16="http://schemas.microsoft.com/office/drawing/2014/main" id="{261C16D9-0925-604F-EFCD-230A1E31AD86}"/>
                              </a:ext>
                            </a:extLst>
                          </xdr:cNvPr>
                          <xdr:cNvSpPr txBox="1"/>
                        </xdr:nvSpPr>
                        <xdr:spPr>
                          <a:xfrm>
                            <a:off x="75614" y="1601342"/>
                            <a:ext cx="306257" cy="13239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R3 </a:t>
                            </a:r>
                          </a:p>
                        </xdr:txBody>
                      </xdr:sp>
                      <xdr:sp macro="" textlink="">
                        <xdr:nvSpPr>
                          <xdr:cNvPr id="87" name="TextBox 6">
                            <a:extLst>
                              <a:ext uri="{FF2B5EF4-FFF2-40B4-BE49-F238E27FC236}">
                                <a16:creationId xmlns:a16="http://schemas.microsoft.com/office/drawing/2014/main" id="{B1617DE8-1A1E-1075-0638-9F2CE92069B4}"/>
                              </a:ext>
                            </a:extLst>
                          </xdr:cNvPr>
                          <xdr:cNvSpPr txBox="1"/>
                        </xdr:nvSpPr>
                        <xdr:spPr>
                          <a:xfrm>
                            <a:off x="75615" y="2403019"/>
                            <a:ext cx="306257" cy="10893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R1</a:t>
                            </a:r>
                          </a:p>
                        </xdr:txBody>
                      </xdr:sp>
                      <xdr:sp macro="" textlink="">
                        <xdr:nvSpPr>
                          <xdr:cNvPr id="88" name="TextBox 6">
                            <a:extLst>
                              <a:ext uri="{FF2B5EF4-FFF2-40B4-BE49-F238E27FC236}">
                                <a16:creationId xmlns:a16="http://schemas.microsoft.com/office/drawing/2014/main" id="{E5C2F755-DEBE-327A-BAD7-271BA36AC463}"/>
                              </a:ext>
                            </a:extLst>
                          </xdr:cNvPr>
                          <xdr:cNvSpPr txBox="1"/>
                        </xdr:nvSpPr>
                        <xdr:spPr>
                          <a:xfrm>
                            <a:off x="75613" y="684056"/>
                            <a:ext cx="306257" cy="10043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CAB</a:t>
                            </a:r>
                            <a:r>
                              <a:rPr lang="en-US" sz="900" baseline="0">
                                <a:latin typeface="Times New Roman" panose="02020603050405020304" pitchFamily="18" charset="0"/>
                                <a:cs typeface="Times New Roman" panose="02020603050405020304" pitchFamily="18" charset="0"/>
                              </a:rPr>
                              <a:t> 1</a:t>
                            </a:r>
                            <a:endParaRPr lang="en-US" sz="900">
                              <a:latin typeface="Times New Roman" panose="02020603050405020304" pitchFamily="18" charset="0"/>
                              <a:cs typeface="Times New Roman" panose="02020603050405020304" pitchFamily="18" charset="0"/>
                            </a:endParaRPr>
                          </a:p>
                        </xdr:txBody>
                      </xdr:sp>
                      <xdr:sp macro="" textlink="">
                        <xdr:nvSpPr>
                          <xdr:cNvPr id="89" name="TextBox 6">
                            <a:extLst>
                              <a:ext uri="{FF2B5EF4-FFF2-40B4-BE49-F238E27FC236}">
                                <a16:creationId xmlns:a16="http://schemas.microsoft.com/office/drawing/2014/main" id="{168B4DC6-59B8-AA35-3175-247E71C553F6}"/>
                              </a:ext>
                            </a:extLst>
                          </xdr:cNvPr>
                          <xdr:cNvSpPr txBox="1"/>
                        </xdr:nvSpPr>
                        <xdr:spPr>
                          <a:xfrm>
                            <a:off x="75613" y="512352"/>
                            <a:ext cx="306257" cy="132413"/>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CAB 2</a:t>
                            </a:r>
                          </a:p>
                        </xdr:txBody>
                      </xdr:sp>
                      <xdr:sp macro="" textlink="">
                        <xdr:nvSpPr>
                          <xdr:cNvPr id="90" name="TextBox 6">
                            <a:extLst>
                              <a:ext uri="{FF2B5EF4-FFF2-40B4-BE49-F238E27FC236}">
                                <a16:creationId xmlns:a16="http://schemas.microsoft.com/office/drawing/2014/main" id="{CD942B92-79D6-C03E-4FA6-85E2530380C3}"/>
                              </a:ext>
                            </a:extLst>
                          </xdr:cNvPr>
                          <xdr:cNvSpPr txBox="1"/>
                        </xdr:nvSpPr>
                        <xdr:spPr>
                          <a:xfrm>
                            <a:off x="75613" y="359626"/>
                            <a:ext cx="306257" cy="11087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CAB 3</a:t>
                            </a:r>
                          </a:p>
                        </xdr:txBody>
                      </xdr:sp>
                      <xdr:sp macro="" textlink="">
                        <xdr:nvSpPr>
                          <xdr:cNvPr id="91" name="TextBox 6">
                            <a:extLst>
                              <a:ext uri="{FF2B5EF4-FFF2-40B4-BE49-F238E27FC236}">
                                <a16:creationId xmlns:a16="http://schemas.microsoft.com/office/drawing/2014/main" id="{835C3C15-AAC3-4619-653E-F62E107C6B18}"/>
                              </a:ext>
                            </a:extLst>
                          </xdr:cNvPr>
                          <xdr:cNvSpPr txBox="1"/>
                        </xdr:nvSpPr>
                        <xdr:spPr>
                          <a:xfrm>
                            <a:off x="67416" y="-125051"/>
                            <a:ext cx="314454" cy="15244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CAB 6</a:t>
                            </a:r>
                          </a:p>
                        </xdr:txBody>
                      </xdr:sp>
                      <xdr:sp macro="" textlink="">
                        <xdr:nvSpPr>
                          <xdr:cNvPr id="92" name="TextBox 6">
                            <a:extLst>
                              <a:ext uri="{FF2B5EF4-FFF2-40B4-BE49-F238E27FC236}">
                                <a16:creationId xmlns:a16="http://schemas.microsoft.com/office/drawing/2014/main" id="{ECBAA08E-20A8-D037-7511-39E1A4049101}"/>
                              </a:ext>
                            </a:extLst>
                          </xdr:cNvPr>
                          <xdr:cNvSpPr txBox="1"/>
                        </xdr:nvSpPr>
                        <xdr:spPr>
                          <a:xfrm>
                            <a:off x="75613" y="33073"/>
                            <a:ext cx="306257" cy="138337"/>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CAB 5</a:t>
                            </a:r>
                          </a:p>
                        </xdr:txBody>
                      </xdr:sp>
                    </xdr:grpSp>
                  </xdr:grpSp>
                  <xdr:pic>
                    <xdr:nvPicPr>
                      <xdr:cNvPr id="79" name="Picture 78">
                        <a:extLst>
                          <a:ext uri="{FF2B5EF4-FFF2-40B4-BE49-F238E27FC236}">
                            <a16:creationId xmlns:a16="http://schemas.microsoft.com/office/drawing/2014/main" id="{CA2C4AF1-E00D-0FB9-CC6C-2ACA04B2E1B1}"/>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059767" y="974228"/>
                        <a:ext cx="1288920" cy="206254"/>
                      </a:xfrm>
                      <a:prstGeom prst="rect">
                        <a:avLst/>
                      </a:prstGeom>
                    </xdr:spPr>
                  </xdr:pic>
                </xdr:grpSp>
                <xdr:sp macro="" textlink="">
                  <xdr:nvSpPr>
                    <xdr:cNvPr id="76" name="TextBox 6">
                      <a:extLst>
                        <a:ext uri="{FF2B5EF4-FFF2-40B4-BE49-F238E27FC236}">
                          <a16:creationId xmlns:a16="http://schemas.microsoft.com/office/drawing/2014/main" id="{09C60B3B-B6F9-B62F-313B-A03884702A43}"/>
                        </a:ext>
                      </a:extLst>
                    </xdr:cNvPr>
                    <xdr:cNvSpPr txBox="1"/>
                  </xdr:nvSpPr>
                  <xdr:spPr>
                    <a:xfrm>
                      <a:off x="635718" y="4011549"/>
                      <a:ext cx="327987" cy="15361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R3</a:t>
                      </a:r>
                    </a:p>
                  </xdr:txBody>
                </xdr:sp>
                <xdr:sp macro="" textlink="">
                  <xdr:nvSpPr>
                    <xdr:cNvPr id="77" name="TextBox 6">
                      <a:extLst>
                        <a:ext uri="{FF2B5EF4-FFF2-40B4-BE49-F238E27FC236}">
                          <a16:creationId xmlns:a16="http://schemas.microsoft.com/office/drawing/2014/main" id="{1ACE1679-2E6B-407F-6D3A-C4518296C919}"/>
                        </a:ext>
                      </a:extLst>
                    </xdr:cNvPr>
                    <xdr:cNvSpPr txBox="1"/>
                  </xdr:nvSpPr>
                  <xdr:spPr>
                    <a:xfrm>
                      <a:off x="635718" y="3769591"/>
                      <a:ext cx="327987" cy="181633"/>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HRE</a:t>
                      </a:r>
                    </a:p>
                  </xdr:txBody>
                </xdr:sp>
              </xdr:grpSp>
              <xdr:sp macro="" textlink="">
                <xdr:nvSpPr>
                  <xdr:cNvPr id="74" name="TextBox 6">
                    <a:extLst>
                      <a:ext uri="{FF2B5EF4-FFF2-40B4-BE49-F238E27FC236}">
                        <a16:creationId xmlns:a16="http://schemas.microsoft.com/office/drawing/2014/main" id="{6E133D8C-2D51-F1BE-623C-3291559F0101}"/>
                      </a:ext>
                    </a:extLst>
                  </xdr:cNvPr>
                  <xdr:cNvSpPr txBox="1"/>
                </xdr:nvSpPr>
                <xdr:spPr>
                  <a:xfrm>
                    <a:off x="635718" y="2883363"/>
                    <a:ext cx="327987" cy="16929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R1 </a:t>
                    </a:r>
                  </a:p>
                </xdr:txBody>
              </xdr:sp>
            </xdr:grpSp>
            <xdr:sp macro="" textlink="">
              <xdr:nvSpPr>
                <xdr:cNvPr id="72" name="TextBox 6">
                  <a:extLst>
                    <a:ext uri="{FF2B5EF4-FFF2-40B4-BE49-F238E27FC236}">
                      <a16:creationId xmlns:a16="http://schemas.microsoft.com/office/drawing/2014/main" id="{11DBA36B-03B9-8E7A-4CE3-A5E9470EECD2}"/>
                    </a:ext>
                  </a:extLst>
                </xdr:cNvPr>
                <xdr:cNvSpPr txBox="1"/>
              </xdr:nvSpPr>
              <xdr:spPr>
                <a:xfrm>
                  <a:off x="636500" y="2405338"/>
                  <a:ext cx="328300" cy="1887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cFCR</a:t>
                  </a:r>
                </a:p>
              </xdr:txBody>
            </xdr:sp>
          </xdr:grpSp>
          <xdr:sp macro="" textlink="">
            <xdr:nvSpPr>
              <xdr:cNvPr id="70" name="TextBox 6">
                <a:extLst>
                  <a:ext uri="{FF2B5EF4-FFF2-40B4-BE49-F238E27FC236}">
                    <a16:creationId xmlns:a16="http://schemas.microsoft.com/office/drawing/2014/main" id="{0E7B279F-757E-1E51-51C5-5D2AA6C96F3B}"/>
                  </a:ext>
                </a:extLst>
              </xdr:cNvPr>
              <xdr:cNvSpPr txBox="1"/>
            </xdr:nvSpPr>
            <xdr:spPr>
              <a:xfrm>
                <a:off x="635907" y="1273863"/>
                <a:ext cx="328674" cy="20318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CAB 4</a:t>
                </a:r>
              </a:p>
            </xdr:txBody>
          </xdr:sp>
        </xdr:grpSp>
      </xdr:grpSp>
    </xdr:grpSp>
    <xdr:clientData/>
  </xdr:twoCellAnchor>
</xdr:wsDr>
</file>

<file path=xl/drawings/drawing11.xml><?xml version="1.0" encoding="utf-8"?>
<c:userShapes xmlns:c="http://schemas.openxmlformats.org/drawingml/2006/chart">
  <cdr:relSizeAnchor xmlns:cdr="http://schemas.openxmlformats.org/drawingml/2006/chartDrawing">
    <cdr:from>
      <cdr:x>0.02895</cdr:x>
      <cdr:y>0.43926</cdr:y>
    </cdr:from>
    <cdr:to>
      <cdr:x>0.08506</cdr:x>
      <cdr:y>0.52697</cdr:y>
    </cdr:to>
    <cdr:sp macro="" textlink="">
      <cdr:nvSpPr>
        <cdr:cNvPr id="8" name="TextBox 7">
          <a:extLst xmlns:a="http://schemas.openxmlformats.org/drawingml/2006/main">
            <a:ext uri="{FF2B5EF4-FFF2-40B4-BE49-F238E27FC236}">
              <a16:creationId xmlns:a16="http://schemas.microsoft.com/office/drawing/2014/main" id="{8EA64914-952A-4108-AFED-94206C3490EE}"/>
            </a:ext>
          </a:extLst>
        </cdr:cNvPr>
        <cdr:cNvSpPr txBox="1"/>
      </cdr:nvSpPr>
      <cdr:spPr>
        <a:xfrm xmlns:a="http://schemas.openxmlformats.org/drawingml/2006/main">
          <a:off x="174552" y="1282212"/>
          <a:ext cx="338328" cy="256032"/>
        </a:xfrm>
        <a:prstGeom xmlns:a="http://schemas.openxmlformats.org/drawingml/2006/main" prst="rect">
          <a:avLst/>
        </a:prstGeom>
      </cdr:spPr>
      <cdr:txBody>
        <a:bodyPr xmlns:a="http://schemas.openxmlformats.org/drawingml/2006/main" vertOverflow="clip" wrap="square" lIns="0" tIns="0" rIns="0" bIns="0" rtlCol="0"/>
        <a:lstStyle xmlns:a="http://schemas.openxmlformats.org/drawingml/2006/main"/>
        <a:p xmlns:a="http://schemas.openxmlformats.org/drawingml/2006/main">
          <a:endParaRPr lang="en-US" sz="1100"/>
        </a:p>
      </cdr:txBody>
    </cdr:sp>
  </cdr:relSizeAnchor>
  <cdr:relSizeAnchor xmlns:cdr="http://schemas.openxmlformats.org/drawingml/2006/chartDrawing">
    <cdr:from>
      <cdr:x>0.02789</cdr:x>
      <cdr:y>0.64925</cdr:y>
    </cdr:from>
    <cdr:to>
      <cdr:x>0.97926</cdr:x>
      <cdr:y>0.64925</cdr:y>
    </cdr:to>
    <cdr:cxnSp macro="">
      <cdr:nvCxnSpPr>
        <cdr:cNvPr id="3" name="Straight Connector 2">
          <a:extLst xmlns:a="http://schemas.openxmlformats.org/drawingml/2006/main">
            <a:ext uri="{FF2B5EF4-FFF2-40B4-BE49-F238E27FC236}">
              <a16:creationId xmlns:a16="http://schemas.microsoft.com/office/drawing/2014/main" id="{A3A324AD-2953-E3E8-4E87-C759B7B99931}"/>
            </a:ext>
          </a:extLst>
        </cdr:cNvPr>
        <cdr:cNvCxnSpPr/>
      </cdr:nvCxnSpPr>
      <cdr:spPr>
        <a:xfrm xmlns:a="http://schemas.openxmlformats.org/drawingml/2006/main">
          <a:off x="307032" y="3252272"/>
          <a:ext cx="10473312" cy="0"/>
        </a:xfrm>
        <a:prstGeom xmlns:a="http://schemas.openxmlformats.org/drawingml/2006/main" prst="line">
          <a:avLst/>
        </a:prstGeom>
        <a:ln xmlns:a="http://schemas.openxmlformats.org/drawingml/2006/main" w="12700"/>
      </cdr:spPr>
      <cdr:style>
        <a:lnRef xmlns:a="http://schemas.openxmlformats.org/drawingml/2006/main" idx="1">
          <a:schemeClr val="dk1"/>
        </a:lnRef>
        <a:fillRef xmlns:a="http://schemas.openxmlformats.org/drawingml/2006/main" idx="0">
          <a:schemeClr val="dk1"/>
        </a:fillRef>
        <a:effectRef xmlns:a="http://schemas.openxmlformats.org/drawingml/2006/main" idx="0">
          <a:schemeClr val="dk1"/>
        </a:effectRef>
        <a:fontRef xmlns:a="http://schemas.openxmlformats.org/drawingml/2006/main" idx="minor">
          <a:schemeClr val="tx1"/>
        </a:fontRef>
      </cdr:style>
    </cdr:cxnSp>
  </cdr:relSizeAnchor>
</c:userShapes>
</file>

<file path=xl/drawings/drawing12.xml><?xml version="1.0" encoding="utf-8"?>
<c:userShapes xmlns:c="http://schemas.openxmlformats.org/drawingml/2006/chart">
  <cdr:relSizeAnchor xmlns:cdr="http://schemas.openxmlformats.org/drawingml/2006/chartDrawing">
    <cdr:from>
      <cdr:x>0.02895</cdr:x>
      <cdr:y>0.43926</cdr:y>
    </cdr:from>
    <cdr:to>
      <cdr:x>0.08506</cdr:x>
      <cdr:y>0.52697</cdr:y>
    </cdr:to>
    <cdr:sp macro="" textlink="">
      <cdr:nvSpPr>
        <cdr:cNvPr id="8" name="TextBox 7">
          <a:extLst xmlns:a="http://schemas.openxmlformats.org/drawingml/2006/main">
            <a:ext uri="{FF2B5EF4-FFF2-40B4-BE49-F238E27FC236}">
              <a16:creationId xmlns:a16="http://schemas.microsoft.com/office/drawing/2014/main" id="{8EA64914-952A-4108-AFED-94206C3490EE}"/>
            </a:ext>
          </a:extLst>
        </cdr:cNvPr>
        <cdr:cNvSpPr txBox="1"/>
      </cdr:nvSpPr>
      <cdr:spPr>
        <a:xfrm xmlns:a="http://schemas.openxmlformats.org/drawingml/2006/main">
          <a:off x="174552" y="1282212"/>
          <a:ext cx="338328" cy="256032"/>
        </a:xfrm>
        <a:prstGeom xmlns:a="http://schemas.openxmlformats.org/drawingml/2006/main" prst="rect">
          <a:avLst/>
        </a:prstGeom>
      </cdr:spPr>
      <cdr:txBody>
        <a:bodyPr xmlns:a="http://schemas.openxmlformats.org/drawingml/2006/main" vertOverflow="clip" wrap="square" lIns="0" tIns="0" rIns="0" bIns="0" rtlCol="0"/>
        <a:lstStyle xmlns:a="http://schemas.openxmlformats.org/drawingml/2006/main"/>
        <a:p xmlns:a="http://schemas.openxmlformats.org/drawingml/2006/main">
          <a:endParaRPr lang="en-US" sz="1100"/>
        </a:p>
      </cdr:txBody>
    </cdr:sp>
  </cdr:relSizeAnchor>
  <cdr:relSizeAnchor xmlns:cdr="http://schemas.openxmlformats.org/drawingml/2006/chartDrawing">
    <cdr:from>
      <cdr:x>0.02789</cdr:x>
      <cdr:y>0.64925</cdr:y>
    </cdr:from>
    <cdr:to>
      <cdr:x>0.97926</cdr:x>
      <cdr:y>0.64925</cdr:y>
    </cdr:to>
    <cdr:cxnSp macro="">
      <cdr:nvCxnSpPr>
        <cdr:cNvPr id="3" name="Straight Connector 2">
          <a:extLst xmlns:a="http://schemas.openxmlformats.org/drawingml/2006/main">
            <a:ext uri="{FF2B5EF4-FFF2-40B4-BE49-F238E27FC236}">
              <a16:creationId xmlns:a16="http://schemas.microsoft.com/office/drawing/2014/main" id="{A3A324AD-2953-E3E8-4E87-C759B7B99931}"/>
            </a:ext>
          </a:extLst>
        </cdr:cNvPr>
        <cdr:cNvCxnSpPr/>
      </cdr:nvCxnSpPr>
      <cdr:spPr>
        <a:xfrm xmlns:a="http://schemas.openxmlformats.org/drawingml/2006/main">
          <a:off x="307032" y="3252272"/>
          <a:ext cx="10473312" cy="0"/>
        </a:xfrm>
        <a:prstGeom xmlns:a="http://schemas.openxmlformats.org/drawingml/2006/main" prst="line">
          <a:avLst/>
        </a:prstGeom>
        <a:ln xmlns:a="http://schemas.openxmlformats.org/drawingml/2006/main" w="12700"/>
      </cdr:spPr>
      <cdr:style>
        <a:lnRef xmlns:a="http://schemas.openxmlformats.org/drawingml/2006/main" idx="1">
          <a:schemeClr val="dk1"/>
        </a:lnRef>
        <a:fillRef xmlns:a="http://schemas.openxmlformats.org/drawingml/2006/main" idx="0">
          <a:schemeClr val="dk1"/>
        </a:fillRef>
        <a:effectRef xmlns:a="http://schemas.openxmlformats.org/drawingml/2006/main" idx="0">
          <a:schemeClr val="dk1"/>
        </a:effectRef>
        <a:fontRef xmlns:a="http://schemas.openxmlformats.org/drawingml/2006/main" idx="minor">
          <a:schemeClr val="tx1"/>
        </a:fontRef>
      </cdr:style>
    </cdr:cxnSp>
  </cdr:relSizeAnchor>
</c:userShapes>
</file>

<file path=xl/drawings/drawing13.xml><?xml version="1.0" encoding="utf-8"?>
<xdr:wsDr xmlns:xdr="http://schemas.openxmlformats.org/drawingml/2006/spreadsheetDrawing" xmlns:a="http://schemas.openxmlformats.org/drawingml/2006/main">
  <xdr:twoCellAnchor>
    <xdr:from>
      <xdr:col>1</xdr:col>
      <xdr:colOff>31750</xdr:colOff>
      <xdr:row>1</xdr:row>
      <xdr:rowOff>31750</xdr:rowOff>
    </xdr:from>
    <xdr:to>
      <xdr:col>17</xdr:col>
      <xdr:colOff>1129535</xdr:colOff>
      <xdr:row>27</xdr:row>
      <xdr:rowOff>130556</xdr:rowOff>
    </xdr:to>
    <xdr:grpSp>
      <xdr:nvGrpSpPr>
        <xdr:cNvPr id="4" name="Group 3">
          <a:extLst>
            <a:ext uri="{FF2B5EF4-FFF2-40B4-BE49-F238E27FC236}">
              <a16:creationId xmlns:a16="http://schemas.microsoft.com/office/drawing/2014/main" id="{9FA8CDBD-B4EB-3E40-9936-1C956C70BC81}"/>
            </a:ext>
          </a:extLst>
        </xdr:cNvPr>
        <xdr:cNvGrpSpPr/>
      </xdr:nvGrpSpPr>
      <xdr:grpSpPr>
        <a:xfrm>
          <a:off x="708163" y="225011"/>
          <a:ext cx="11754742" cy="5123588"/>
          <a:chOff x="30419" y="495097"/>
          <a:chExt cx="11699819" cy="5010769"/>
        </a:xfrm>
      </xdr:grpSpPr>
      <xdr:sp macro="" textlink="">
        <xdr:nvSpPr>
          <xdr:cNvPr id="5" name="Rectangle 4">
            <a:extLst>
              <a:ext uri="{FF2B5EF4-FFF2-40B4-BE49-F238E27FC236}">
                <a16:creationId xmlns:a16="http://schemas.microsoft.com/office/drawing/2014/main" id="{E3337FA4-28B3-4C8E-AB21-F4C5909BD619}"/>
              </a:ext>
            </a:extLst>
          </xdr:cNvPr>
          <xdr:cNvSpPr/>
        </xdr:nvSpPr>
        <xdr:spPr>
          <a:xfrm>
            <a:off x="30419" y="501915"/>
            <a:ext cx="737665" cy="5003951"/>
          </a:xfrm>
          <a:prstGeom prst="rect">
            <a:avLst/>
          </a:prstGeom>
          <a:solidFill>
            <a:schemeClr val="bg1"/>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pSp>
        <xdr:nvGrpSpPr>
          <xdr:cNvPr id="6" name="Group 5">
            <a:extLst>
              <a:ext uri="{FF2B5EF4-FFF2-40B4-BE49-F238E27FC236}">
                <a16:creationId xmlns:a16="http://schemas.microsoft.com/office/drawing/2014/main" id="{EEFCEFCC-9DFC-32D4-2DC8-F3D23882364D}"/>
              </a:ext>
            </a:extLst>
          </xdr:cNvPr>
          <xdr:cNvGrpSpPr/>
        </xdr:nvGrpSpPr>
        <xdr:grpSpPr>
          <a:xfrm>
            <a:off x="76200" y="495097"/>
            <a:ext cx="11654038" cy="5009275"/>
            <a:chOff x="76200" y="495097"/>
            <a:chExt cx="11654038" cy="5009275"/>
          </a:xfrm>
        </xdr:grpSpPr>
        <xdr:sp macro="" textlink="">
          <xdr:nvSpPr>
            <xdr:cNvPr id="7" name="TextBox 6">
              <a:extLst>
                <a:ext uri="{FF2B5EF4-FFF2-40B4-BE49-F238E27FC236}">
                  <a16:creationId xmlns:a16="http://schemas.microsoft.com/office/drawing/2014/main" id="{F3304637-C69E-FE9C-10B9-55EEB6A1338A}"/>
                </a:ext>
              </a:extLst>
            </xdr:cNvPr>
            <xdr:cNvSpPr txBox="1"/>
          </xdr:nvSpPr>
          <xdr:spPr>
            <a:xfrm>
              <a:off x="76200" y="3726348"/>
              <a:ext cx="646255" cy="1133113"/>
            </a:xfrm>
            <a:prstGeom prst="rect">
              <a:avLst/>
            </a:prstGeom>
            <a:solidFill>
              <a:schemeClr val="bg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ctr"/>
            <a:lstStyle/>
            <a:p>
              <a:pPr algn="ctr"/>
              <a:r>
                <a:rPr lang="en-US" sz="1100">
                  <a:latin typeface="Times New Roman" panose="02020603050405020304" pitchFamily="18" charset="0"/>
                  <a:cs typeface="Times New Roman" panose="02020603050405020304" pitchFamily="18" charset="0"/>
                </a:rPr>
                <a:t>SR Context </a:t>
              </a:r>
            </a:p>
          </xdr:txBody>
        </xdr:sp>
        <xdr:sp macro="" textlink="">
          <xdr:nvSpPr>
            <xdr:cNvPr id="8" name="TextBox 7">
              <a:extLst>
                <a:ext uri="{FF2B5EF4-FFF2-40B4-BE49-F238E27FC236}">
                  <a16:creationId xmlns:a16="http://schemas.microsoft.com/office/drawing/2014/main" id="{19D5142F-55C7-9745-D313-440527316A50}"/>
                </a:ext>
              </a:extLst>
            </xdr:cNvPr>
            <xdr:cNvSpPr txBox="1"/>
          </xdr:nvSpPr>
          <xdr:spPr>
            <a:xfrm>
              <a:off x="76200" y="1079879"/>
              <a:ext cx="646255" cy="2674757"/>
            </a:xfrm>
            <a:prstGeom prst="rect">
              <a:avLst/>
            </a:prstGeom>
            <a:solidFill>
              <a:schemeClr val="bg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ctr"/>
            <a:lstStyle/>
            <a:p>
              <a:pPr algn="ctr"/>
              <a:r>
                <a:rPr lang="en-US" sz="1100">
                  <a:latin typeface="Times New Roman" panose="02020603050405020304" pitchFamily="18" charset="0"/>
                  <a:cs typeface="Times New Roman" panose="02020603050405020304" pitchFamily="18" charset="0"/>
                </a:rPr>
                <a:t>EO Context </a:t>
              </a:r>
            </a:p>
          </xdr:txBody>
        </xdr:sp>
        <xdr:grpSp>
          <xdr:nvGrpSpPr>
            <xdr:cNvPr id="16" name="Group 15">
              <a:extLst>
                <a:ext uri="{FF2B5EF4-FFF2-40B4-BE49-F238E27FC236}">
                  <a16:creationId xmlns:a16="http://schemas.microsoft.com/office/drawing/2014/main" id="{9385D2CA-4DF0-9B92-13AE-03483B4C460F}"/>
                </a:ext>
              </a:extLst>
            </xdr:cNvPr>
            <xdr:cNvGrpSpPr/>
          </xdr:nvGrpSpPr>
          <xdr:grpSpPr>
            <a:xfrm>
              <a:off x="627239" y="495097"/>
              <a:ext cx="11102999" cy="5009275"/>
              <a:chOff x="627109" y="331657"/>
              <a:chExt cx="11049685" cy="4972823"/>
            </a:xfrm>
          </xdr:grpSpPr>
          <xdr:grpSp>
            <xdr:nvGrpSpPr>
              <xdr:cNvPr id="25" name="Group 24">
                <a:extLst>
                  <a:ext uri="{FF2B5EF4-FFF2-40B4-BE49-F238E27FC236}">
                    <a16:creationId xmlns:a16="http://schemas.microsoft.com/office/drawing/2014/main" id="{BCB25D0B-D31A-DC02-D242-5FDCD037857B}"/>
                  </a:ext>
                </a:extLst>
              </xdr:cNvPr>
              <xdr:cNvGrpSpPr/>
            </xdr:nvGrpSpPr>
            <xdr:grpSpPr>
              <a:xfrm>
                <a:off x="627109" y="331657"/>
                <a:ext cx="11049685" cy="4972823"/>
                <a:chOff x="627147" y="334085"/>
                <a:chExt cx="11055630" cy="5034883"/>
              </a:xfrm>
            </xdr:grpSpPr>
            <xdr:grpSp>
              <xdr:nvGrpSpPr>
                <xdr:cNvPr id="27" name="Group 26">
                  <a:extLst>
                    <a:ext uri="{FF2B5EF4-FFF2-40B4-BE49-F238E27FC236}">
                      <a16:creationId xmlns:a16="http://schemas.microsoft.com/office/drawing/2014/main" id="{A50D6151-865A-E38F-4C29-35ED640FE64A}"/>
                    </a:ext>
                  </a:extLst>
                </xdr:cNvPr>
                <xdr:cNvGrpSpPr/>
              </xdr:nvGrpSpPr>
              <xdr:grpSpPr>
                <a:xfrm>
                  <a:off x="627147" y="334085"/>
                  <a:ext cx="11055630" cy="5034883"/>
                  <a:chOff x="626939" y="335956"/>
                  <a:chExt cx="11026582" cy="5082710"/>
                </a:xfrm>
              </xdr:grpSpPr>
              <xdr:grpSp>
                <xdr:nvGrpSpPr>
                  <xdr:cNvPr id="29" name="Group 28">
                    <a:extLst>
                      <a:ext uri="{FF2B5EF4-FFF2-40B4-BE49-F238E27FC236}">
                        <a16:creationId xmlns:a16="http://schemas.microsoft.com/office/drawing/2014/main" id="{B76E4C3C-9D10-A2E6-295C-968DCE00CC12}"/>
                      </a:ext>
                    </a:extLst>
                  </xdr:cNvPr>
                  <xdr:cNvGrpSpPr/>
                </xdr:nvGrpSpPr>
                <xdr:grpSpPr>
                  <a:xfrm>
                    <a:off x="626939" y="335956"/>
                    <a:ext cx="11026582" cy="5082710"/>
                    <a:chOff x="626939" y="335956"/>
                    <a:chExt cx="11026582" cy="5082710"/>
                  </a:xfrm>
                </xdr:grpSpPr>
                <xdr:grpSp>
                  <xdr:nvGrpSpPr>
                    <xdr:cNvPr id="31" name="Group 30">
                      <a:extLst>
                        <a:ext uri="{FF2B5EF4-FFF2-40B4-BE49-F238E27FC236}">
                          <a16:creationId xmlns:a16="http://schemas.microsoft.com/office/drawing/2014/main" id="{FC9D56E0-D134-8D3E-0127-E5CDF5792AC7}"/>
                        </a:ext>
                      </a:extLst>
                    </xdr:cNvPr>
                    <xdr:cNvGrpSpPr/>
                  </xdr:nvGrpSpPr>
                  <xdr:grpSpPr>
                    <a:xfrm>
                      <a:off x="626939" y="335956"/>
                      <a:ext cx="11026582" cy="5082710"/>
                      <a:chOff x="569893" y="441739"/>
                      <a:chExt cx="10296047" cy="3554576"/>
                    </a:xfrm>
                  </xdr:grpSpPr>
                  <xdr:grpSp>
                    <xdr:nvGrpSpPr>
                      <xdr:cNvPr id="34" name="Group 33">
                        <a:extLst>
                          <a:ext uri="{FF2B5EF4-FFF2-40B4-BE49-F238E27FC236}">
                            <a16:creationId xmlns:a16="http://schemas.microsoft.com/office/drawing/2014/main" id="{11CD8D95-C570-95C4-E156-45192370884F}"/>
                          </a:ext>
                        </a:extLst>
                      </xdr:cNvPr>
                      <xdr:cNvGrpSpPr/>
                    </xdr:nvGrpSpPr>
                    <xdr:grpSpPr>
                      <a:xfrm>
                        <a:off x="569893" y="441739"/>
                        <a:ext cx="10296047" cy="3554576"/>
                        <a:chOff x="934329" y="204304"/>
                        <a:chExt cx="10296047" cy="3554576"/>
                      </a:xfrm>
                    </xdr:grpSpPr>
                    <xdr:graphicFrame macro="">
                      <xdr:nvGraphicFramePr>
                        <xdr:cNvPr id="36" name="Chart 7">
                          <a:extLst>
                            <a:ext uri="{FF2B5EF4-FFF2-40B4-BE49-F238E27FC236}">
                              <a16:creationId xmlns:a16="http://schemas.microsoft.com/office/drawing/2014/main" id="{FAB21445-3EA2-0851-47B6-F0490F50C751}"/>
                            </a:ext>
                          </a:extLst>
                        </xdr:cNvPr>
                        <xdr:cNvGraphicFramePr>
                          <a:graphicFrameLocks/>
                        </xdr:cNvGraphicFramePr>
                      </xdr:nvGraphicFramePr>
                      <xdr:xfrm>
                        <a:off x="1021808" y="204304"/>
                        <a:ext cx="10208568" cy="3554576"/>
                      </xdr:xfrm>
                      <a:graphic>
                        <a:graphicData uri="http://schemas.openxmlformats.org/drawingml/2006/chart">
                          <c:chart xmlns:c="http://schemas.openxmlformats.org/drawingml/2006/chart" xmlns:r="http://schemas.openxmlformats.org/officeDocument/2006/relationships" r:id="rId1"/>
                        </a:graphicData>
                      </a:graphic>
                    </xdr:graphicFrame>
                    <xdr:grpSp>
                      <xdr:nvGrpSpPr>
                        <xdr:cNvPr id="37" name="Group 36">
                          <a:extLst>
                            <a:ext uri="{FF2B5EF4-FFF2-40B4-BE49-F238E27FC236}">
                              <a16:creationId xmlns:a16="http://schemas.microsoft.com/office/drawing/2014/main" id="{FC88F0BE-A9A3-5472-F29C-B7BFDE02A7D8}"/>
                            </a:ext>
                          </a:extLst>
                        </xdr:cNvPr>
                        <xdr:cNvGrpSpPr/>
                      </xdr:nvGrpSpPr>
                      <xdr:grpSpPr>
                        <a:xfrm>
                          <a:off x="934329" y="559644"/>
                          <a:ext cx="314456" cy="2637001"/>
                          <a:chOff x="67416" y="-125051"/>
                          <a:chExt cx="314456" cy="2637001"/>
                        </a:xfrm>
                      </xdr:grpSpPr>
                      <xdr:sp macro="" textlink="">
                        <xdr:nvSpPr>
                          <xdr:cNvPr id="38" name="TextBox 6">
                            <a:extLst>
                              <a:ext uri="{FF2B5EF4-FFF2-40B4-BE49-F238E27FC236}">
                                <a16:creationId xmlns:a16="http://schemas.microsoft.com/office/drawing/2014/main" id="{5DE58C3E-C054-D060-CFAF-20F46E2D513F}"/>
                              </a:ext>
                            </a:extLst>
                          </xdr:cNvPr>
                          <xdr:cNvSpPr txBox="1"/>
                        </xdr:nvSpPr>
                        <xdr:spPr>
                          <a:xfrm>
                            <a:off x="75614" y="807980"/>
                            <a:ext cx="306257" cy="15551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TR</a:t>
                            </a:r>
                          </a:p>
                        </xdr:txBody>
                      </xdr:sp>
                      <xdr:sp macro="" textlink="">
                        <xdr:nvSpPr>
                          <xdr:cNvPr id="39" name="TextBox 6">
                            <a:extLst>
                              <a:ext uri="{FF2B5EF4-FFF2-40B4-BE49-F238E27FC236}">
                                <a16:creationId xmlns:a16="http://schemas.microsoft.com/office/drawing/2014/main" id="{CE1D74D4-A05E-CC56-2276-62F92DAA5E01}"/>
                              </a:ext>
                            </a:extLst>
                          </xdr:cNvPr>
                          <xdr:cNvSpPr txBox="1"/>
                        </xdr:nvSpPr>
                        <xdr:spPr>
                          <a:xfrm>
                            <a:off x="75614" y="2251687"/>
                            <a:ext cx="306257" cy="10885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R2</a:t>
                            </a:r>
                          </a:p>
                        </xdr:txBody>
                      </xdr:sp>
                      <xdr:sp macro="" textlink="">
                        <xdr:nvSpPr>
                          <xdr:cNvPr id="40" name="TextBox 6">
                            <a:extLst>
                              <a:ext uri="{FF2B5EF4-FFF2-40B4-BE49-F238E27FC236}">
                                <a16:creationId xmlns:a16="http://schemas.microsoft.com/office/drawing/2014/main" id="{6EC432EF-8AA1-D437-260E-616E284A63E6}"/>
                              </a:ext>
                            </a:extLst>
                          </xdr:cNvPr>
                          <xdr:cNvSpPr txBox="1"/>
                        </xdr:nvSpPr>
                        <xdr:spPr>
                          <a:xfrm>
                            <a:off x="75614" y="1449820"/>
                            <a:ext cx="306257" cy="11839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R2 </a:t>
                            </a:r>
                          </a:p>
                        </xdr:txBody>
                      </xdr:sp>
                      <xdr:sp macro="" textlink="">
                        <xdr:nvSpPr>
                          <xdr:cNvPr id="41" name="TextBox 6">
                            <a:extLst>
                              <a:ext uri="{FF2B5EF4-FFF2-40B4-BE49-F238E27FC236}">
                                <a16:creationId xmlns:a16="http://schemas.microsoft.com/office/drawing/2014/main" id="{0776B1C3-CE1A-2863-B4A6-7017B9D2AFDD}"/>
                              </a:ext>
                            </a:extLst>
                          </xdr:cNvPr>
                          <xdr:cNvSpPr txBox="1"/>
                        </xdr:nvSpPr>
                        <xdr:spPr>
                          <a:xfrm>
                            <a:off x="75614" y="1116370"/>
                            <a:ext cx="306257" cy="176257"/>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sFCR</a:t>
                            </a:r>
                          </a:p>
                        </xdr:txBody>
                      </xdr:sp>
                      <xdr:sp macro="" textlink="">
                        <xdr:nvSpPr>
                          <xdr:cNvPr id="42" name="TextBox 6">
                            <a:extLst>
                              <a:ext uri="{FF2B5EF4-FFF2-40B4-BE49-F238E27FC236}">
                                <a16:creationId xmlns:a16="http://schemas.microsoft.com/office/drawing/2014/main" id="{942AC64E-0708-7B5D-0F27-75FE1475661F}"/>
                              </a:ext>
                            </a:extLst>
                          </xdr:cNvPr>
                          <xdr:cNvSpPr txBox="1"/>
                        </xdr:nvSpPr>
                        <xdr:spPr>
                          <a:xfrm>
                            <a:off x="75614" y="1601342"/>
                            <a:ext cx="306257" cy="13239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R3 </a:t>
                            </a:r>
                          </a:p>
                        </xdr:txBody>
                      </xdr:sp>
                      <xdr:sp macro="" textlink="">
                        <xdr:nvSpPr>
                          <xdr:cNvPr id="43" name="TextBox 6">
                            <a:extLst>
                              <a:ext uri="{FF2B5EF4-FFF2-40B4-BE49-F238E27FC236}">
                                <a16:creationId xmlns:a16="http://schemas.microsoft.com/office/drawing/2014/main" id="{7E929E44-31AA-275F-1E47-DF2662D81425}"/>
                              </a:ext>
                            </a:extLst>
                          </xdr:cNvPr>
                          <xdr:cNvSpPr txBox="1"/>
                        </xdr:nvSpPr>
                        <xdr:spPr>
                          <a:xfrm>
                            <a:off x="75615" y="2403019"/>
                            <a:ext cx="306257" cy="10893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R1</a:t>
                            </a:r>
                          </a:p>
                        </xdr:txBody>
                      </xdr:sp>
                      <xdr:sp macro="" textlink="">
                        <xdr:nvSpPr>
                          <xdr:cNvPr id="44" name="TextBox 6">
                            <a:extLst>
                              <a:ext uri="{FF2B5EF4-FFF2-40B4-BE49-F238E27FC236}">
                                <a16:creationId xmlns:a16="http://schemas.microsoft.com/office/drawing/2014/main" id="{0C2E4C96-F4F6-48C6-5CD3-2AF72C3770A8}"/>
                              </a:ext>
                            </a:extLst>
                          </xdr:cNvPr>
                          <xdr:cNvSpPr txBox="1"/>
                        </xdr:nvSpPr>
                        <xdr:spPr>
                          <a:xfrm>
                            <a:off x="75613" y="684056"/>
                            <a:ext cx="306257" cy="10043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CAB</a:t>
                            </a:r>
                            <a:r>
                              <a:rPr lang="en-US" sz="900" baseline="0">
                                <a:latin typeface="Times New Roman" panose="02020603050405020304" pitchFamily="18" charset="0"/>
                                <a:cs typeface="Times New Roman" panose="02020603050405020304" pitchFamily="18" charset="0"/>
                              </a:rPr>
                              <a:t> 1</a:t>
                            </a:r>
                            <a:endParaRPr lang="en-US" sz="900">
                              <a:latin typeface="Times New Roman" panose="02020603050405020304" pitchFamily="18" charset="0"/>
                              <a:cs typeface="Times New Roman" panose="02020603050405020304" pitchFamily="18" charset="0"/>
                            </a:endParaRPr>
                          </a:p>
                        </xdr:txBody>
                      </xdr:sp>
                      <xdr:sp macro="" textlink="">
                        <xdr:nvSpPr>
                          <xdr:cNvPr id="45" name="TextBox 6">
                            <a:extLst>
                              <a:ext uri="{FF2B5EF4-FFF2-40B4-BE49-F238E27FC236}">
                                <a16:creationId xmlns:a16="http://schemas.microsoft.com/office/drawing/2014/main" id="{E69E9950-064A-3C4A-4B56-704B351C58A5}"/>
                              </a:ext>
                            </a:extLst>
                          </xdr:cNvPr>
                          <xdr:cNvSpPr txBox="1"/>
                        </xdr:nvSpPr>
                        <xdr:spPr>
                          <a:xfrm>
                            <a:off x="75613" y="512352"/>
                            <a:ext cx="306257" cy="132413"/>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CAB 2</a:t>
                            </a:r>
                          </a:p>
                        </xdr:txBody>
                      </xdr:sp>
                      <xdr:sp macro="" textlink="">
                        <xdr:nvSpPr>
                          <xdr:cNvPr id="46" name="TextBox 6">
                            <a:extLst>
                              <a:ext uri="{FF2B5EF4-FFF2-40B4-BE49-F238E27FC236}">
                                <a16:creationId xmlns:a16="http://schemas.microsoft.com/office/drawing/2014/main" id="{E52D6630-5C81-AD1C-457C-A0255BE21A85}"/>
                              </a:ext>
                            </a:extLst>
                          </xdr:cNvPr>
                          <xdr:cNvSpPr txBox="1"/>
                        </xdr:nvSpPr>
                        <xdr:spPr>
                          <a:xfrm>
                            <a:off x="75613" y="359626"/>
                            <a:ext cx="306257" cy="11087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CAB 3</a:t>
                            </a:r>
                          </a:p>
                        </xdr:txBody>
                      </xdr:sp>
                      <xdr:sp macro="" textlink="">
                        <xdr:nvSpPr>
                          <xdr:cNvPr id="47" name="TextBox 6">
                            <a:extLst>
                              <a:ext uri="{FF2B5EF4-FFF2-40B4-BE49-F238E27FC236}">
                                <a16:creationId xmlns:a16="http://schemas.microsoft.com/office/drawing/2014/main" id="{29710536-81FB-E710-60F3-F1EA231453C5}"/>
                              </a:ext>
                            </a:extLst>
                          </xdr:cNvPr>
                          <xdr:cNvSpPr txBox="1"/>
                        </xdr:nvSpPr>
                        <xdr:spPr>
                          <a:xfrm>
                            <a:off x="67416" y="-125051"/>
                            <a:ext cx="314454" cy="15244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CAB 6</a:t>
                            </a:r>
                          </a:p>
                        </xdr:txBody>
                      </xdr:sp>
                      <xdr:sp macro="" textlink="">
                        <xdr:nvSpPr>
                          <xdr:cNvPr id="48" name="TextBox 6">
                            <a:extLst>
                              <a:ext uri="{FF2B5EF4-FFF2-40B4-BE49-F238E27FC236}">
                                <a16:creationId xmlns:a16="http://schemas.microsoft.com/office/drawing/2014/main" id="{DC61BED0-0F8F-24BC-6465-DCA6EFE1147F}"/>
                              </a:ext>
                            </a:extLst>
                          </xdr:cNvPr>
                          <xdr:cNvSpPr txBox="1"/>
                        </xdr:nvSpPr>
                        <xdr:spPr>
                          <a:xfrm>
                            <a:off x="75613" y="33073"/>
                            <a:ext cx="306257" cy="138337"/>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CAB 5</a:t>
                            </a:r>
                          </a:p>
                        </xdr:txBody>
                      </xdr:sp>
                    </xdr:grpSp>
                  </xdr:grpSp>
                  <xdr:pic>
                    <xdr:nvPicPr>
                      <xdr:cNvPr id="35" name="Picture 34">
                        <a:extLst>
                          <a:ext uri="{FF2B5EF4-FFF2-40B4-BE49-F238E27FC236}">
                            <a16:creationId xmlns:a16="http://schemas.microsoft.com/office/drawing/2014/main" id="{04AC0980-7C0A-64F2-46FD-238DDDB4E9A7}"/>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059767" y="974228"/>
                        <a:ext cx="1288920" cy="206254"/>
                      </a:xfrm>
                      <a:prstGeom prst="rect">
                        <a:avLst/>
                      </a:prstGeom>
                    </xdr:spPr>
                  </xdr:pic>
                </xdr:grpSp>
                <xdr:sp macro="" textlink="">
                  <xdr:nvSpPr>
                    <xdr:cNvPr id="32" name="TextBox 6">
                      <a:extLst>
                        <a:ext uri="{FF2B5EF4-FFF2-40B4-BE49-F238E27FC236}">
                          <a16:creationId xmlns:a16="http://schemas.microsoft.com/office/drawing/2014/main" id="{389CEA0B-BD54-5E19-860D-BF9971272645}"/>
                        </a:ext>
                      </a:extLst>
                    </xdr:cNvPr>
                    <xdr:cNvSpPr txBox="1"/>
                  </xdr:nvSpPr>
                  <xdr:spPr>
                    <a:xfrm>
                      <a:off x="635718" y="4011549"/>
                      <a:ext cx="327987" cy="15361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R3</a:t>
                      </a:r>
                    </a:p>
                  </xdr:txBody>
                </xdr:sp>
                <xdr:sp macro="" textlink="">
                  <xdr:nvSpPr>
                    <xdr:cNvPr id="33" name="TextBox 6">
                      <a:extLst>
                        <a:ext uri="{FF2B5EF4-FFF2-40B4-BE49-F238E27FC236}">
                          <a16:creationId xmlns:a16="http://schemas.microsoft.com/office/drawing/2014/main" id="{71EBB270-9DC5-614A-E2A0-CCF5957C0C33}"/>
                        </a:ext>
                      </a:extLst>
                    </xdr:cNvPr>
                    <xdr:cNvSpPr txBox="1"/>
                  </xdr:nvSpPr>
                  <xdr:spPr>
                    <a:xfrm>
                      <a:off x="635718" y="3769591"/>
                      <a:ext cx="327987" cy="181633"/>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HRE</a:t>
                      </a:r>
                    </a:p>
                  </xdr:txBody>
                </xdr:sp>
              </xdr:grpSp>
              <xdr:sp macro="" textlink="">
                <xdr:nvSpPr>
                  <xdr:cNvPr id="30" name="TextBox 6">
                    <a:extLst>
                      <a:ext uri="{FF2B5EF4-FFF2-40B4-BE49-F238E27FC236}">
                        <a16:creationId xmlns:a16="http://schemas.microsoft.com/office/drawing/2014/main" id="{A2910C28-0903-F60F-E0AA-AE0C734ED430}"/>
                      </a:ext>
                    </a:extLst>
                  </xdr:cNvPr>
                  <xdr:cNvSpPr txBox="1"/>
                </xdr:nvSpPr>
                <xdr:spPr>
                  <a:xfrm>
                    <a:off x="635718" y="2883363"/>
                    <a:ext cx="327987" cy="16929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R1 </a:t>
                    </a:r>
                  </a:p>
                </xdr:txBody>
              </xdr:sp>
            </xdr:grpSp>
            <xdr:sp macro="" textlink="">
              <xdr:nvSpPr>
                <xdr:cNvPr id="28" name="TextBox 6">
                  <a:extLst>
                    <a:ext uri="{FF2B5EF4-FFF2-40B4-BE49-F238E27FC236}">
                      <a16:creationId xmlns:a16="http://schemas.microsoft.com/office/drawing/2014/main" id="{C48531C1-1B94-DBC6-9B34-D6FE3B3BF4BB}"/>
                    </a:ext>
                  </a:extLst>
                </xdr:cNvPr>
                <xdr:cNvSpPr txBox="1"/>
              </xdr:nvSpPr>
              <xdr:spPr>
                <a:xfrm>
                  <a:off x="636500" y="2405338"/>
                  <a:ext cx="328300" cy="1887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cFCR</a:t>
                  </a:r>
                </a:p>
              </xdr:txBody>
            </xdr:sp>
          </xdr:grpSp>
          <xdr:sp macro="" textlink="">
            <xdr:nvSpPr>
              <xdr:cNvPr id="26" name="TextBox 6">
                <a:extLst>
                  <a:ext uri="{FF2B5EF4-FFF2-40B4-BE49-F238E27FC236}">
                    <a16:creationId xmlns:a16="http://schemas.microsoft.com/office/drawing/2014/main" id="{2237DA5A-965B-B6FF-DD70-F7B29BD13885}"/>
                  </a:ext>
                </a:extLst>
              </xdr:cNvPr>
              <xdr:cNvSpPr txBox="1"/>
            </xdr:nvSpPr>
            <xdr:spPr>
              <a:xfrm>
                <a:off x="635907" y="1273863"/>
                <a:ext cx="328674" cy="20318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CAB 4</a:t>
                </a:r>
              </a:p>
            </xdr:txBody>
          </xdr:sp>
        </xdr:grpSp>
      </xdr:grpSp>
    </xdr:grpSp>
    <xdr:clientData/>
  </xdr:twoCellAnchor>
  <xdr:twoCellAnchor>
    <xdr:from>
      <xdr:col>1</xdr:col>
      <xdr:colOff>25400</xdr:colOff>
      <xdr:row>27</xdr:row>
      <xdr:rowOff>120650</xdr:rowOff>
    </xdr:from>
    <xdr:to>
      <xdr:col>17</xdr:col>
      <xdr:colOff>1123185</xdr:colOff>
      <xdr:row>54</xdr:row>
      <xdr:rowOff>28956</xdr:rowOff>
    </xdr:to>
    <xdr:grpSp>
      <xdr:nvGrpSpPr>
        <xdr:cNvPr id="49" name="Group 48">
          <a:extLst>
            <a:ext uri="{FF2B5EF4-FFF2-40B4-BE49-F238E27FC236}">
              <a16:creationId xmlns:a16="http://schemas.microsoft.com/office/drawing/2014/main" id="{9578E48B-415E-D745-9756-88DE75325BA5}"/>
            </a:ext>
          </a:extLst>
        </xdr:cNvPr>
        <xdr:cNvGrpSpPr/>
      </xdr:nvGrpSpPr>
      <xdr:grpSpPr>
        <a:xfrm>
          <a:off x="701813" y="5338693"/>
          <a:ext cx="11754742" cy="5126350"/>
          <a:chOff x="30419" y="495097"/>
          <a:chExt cx="11699819" cy="5010769"/>
        </a:xfrm>
      </xdr:grpSpPr>
      <xdr:sp macro="" textlink="">
        <xdr:nvSpPr>
          <xdr:cNvPr id="50" name="Rectangle 49">
            <a:extLst>
              <a:ext uri="{FF2B5EF4-FFF2-40B4-BE49-F238E27FC236}">
                <a16:creationId xmlns:a16="http://schemas.microsoft.com/office/drawing/2014/main" id="{D10C5F8D-0D4D-E670-69D0-98DC162A4A0A}"/>
              </a:ext>
            </a:extLst>
          </xdr:cNvPr>
          <xdr:cNvSpPr/>
        </xdr:nvSpPr>
        <xdr:spPr>
          <a:xfrm>
            <a:off x="30419" y="501915"/>
            <a:ext cx="737665" cy="5003951"/>
          </a:xfrm>
          <a:prstGeom prst="rect">
            <a:avLst/>
          </a:prstGeom>
          <a:solidFill>
            <a:schemeClr val="bg1"/>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pSp>
        <xdr:nvGrpSpPr>
          <xdr:cNvPr id="51" name="Group 50">
            <a:extLst>
              <a:ext uri="{FF2B5EF4-FFF2-40B4-BE49-F238E27FC236}">
                <a16:creationId xmlns:a16="http://schemas.microsoft.com/office/drawing/2014/main" id="{55A48D79-AC51-4F9D-8F7A-F55F6D624731}"/>
              </a:ext>
            </a:extLst>
          </xdr:cNvPr>
          <xdr:cNvGrpSpPr/>
        </xdr:nvGrpSpPr>
        <xdr:grpSpPr>
          <a:xfrm>
            <a:off x="76200" y="495097"/>
            <a:ext cx="11654038" cy="5009275"/>
            <a:chOff x="76200" y="495097"/>
            <a:chExt cx="11654038" cy="5009275"/>
          </a:xfrm>
        </xdr:grpSpPr>
        <xdr:sp macro="" textlink="">
          <xdr:nvSpPr>
            <xdr:cNvPr id="52" name="TextBox 51">
              <a:extLst>
                <a:ext uri="{FF2B5EF4-FFF2-40B4-BE49-F238E27FC236}">
                  <a16:creationId xmlns:a16="http://schemas.microsoft.com/office/drawing/2014/main" id="{688A0881-3AF7-6E91-C29E-3D05FE7E2054}"/>
                </a:ext>
              </a:extLst>
            </xdr:cNvPr>
            <xdr:cNvSpPr txBox="1"/>
          </xdr:nvSpPr>
          <xdr:spPr>
            <a:xfrm>
              <a:off x="76200" y="3726348"/>
              <a:ext cx="646255" cy="1133113"/>
            </a:xfrm>
            <a:prstGeom prst="rect">
              <a:avLst/>
            </a:prstGeom>
            <a:solidFill>
              <a:schemeClr val="bg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ctr"/>
            <a:lstStyle/>
            <a:p>
              <a:pPr algn="ctr"/>
              <a:r>
                <a:rPr lang="en-US" sz="1100">
                  <a:latin typeface="Times New Roman" panose="02020603050405020304" pitchFamily="18" charset="0"/>
                  <a:cs typeface="Times New Roman" panose="02020603050405020304" pitchFamily="18" charset="0"/>
                </a:rPr>
                <a:t>SR Context </a:t>
              </a:r>
            </a:p>
          </xdr:txBody>
        </xdr:sp>
        <xdr:sp macro="" textlink="">
          <xdr:nvSpPr>
            <xdr:cNvPr id="53" name="TextBox 52">
              <a:extLst>
                <a:ext uri="{FF2B5EF4-FFF2-40B4-BE49-F238E27FC236}">
                  <a16:creationId xmlns:a16="http://schemas.microsoft.com/office/drawing/2014/main" id="{9D42F516-2BC9-6A72-0B6B-A0F0170B46BC}"/>
                </a:ext>
              </a:extLst>
            </xdr:cNvPr>
            <xdr:cNvSpPr txBox="1"/>
          </xdr:nvSpPr>
          <xdr:spPr>
            <a:xfrm>
              <a:off x="76200" y="1079879"/>
              <a:ext cx="646255" cy="2674757"/>
            </a:xfrm>
            <a:prstGeom prst="rect">
              <a:avLst/>
            </a:prstGeom>
            <a:solidFill>
              <a:schemeClr val="bg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ctr"/>
            <a:lstStyle/>
            <a:p>
              <a:pPr algn="ctr"/>
              <a:r>
                <a:rPr lang="en-US" sz="1100">
                  <a:latin typeface="Times New Roman" panose="02020603050405020304" pitchFamily="18" charset="0"/>
                  <a:cs typeface="Times New Roman" panose="02020603050405020304" pitchFamily="18" charset="0"/>
                </a:rPr>
                <a:t>EO Context </a:t>
              </a:r>
            </a:p>
          </xdr:txBody>
        </xdr:sp>
        <xdr:grpSp>
          <xdr:nvGrpSpPr>
            <xdr:cNvPr id="60" name="Group 59">
              <a:extLst>
                <a:ext uri="{FF2B5EF4-FFF2-40B4-BE49-F238E27FC236}">
                  <a16:creationId xmlns:a16="http://schemas.microsoft.com/office/drawing/2014/main" id="{3792E9C1-6FEC-823C-5E57-E2B37EBCE703}"/>
                </a:ext>
              </a:extLst>
            </xdr:cNvPr>
            <xdr:cNvGrpSpPr/>
          </xdr:nvGrpSpPr>
          <xdr:grpSpPr>
            <a:xfrm>
              <a:off x="627239" y="495097"/>
              <a:ext cx="11102999" cy="5009275"/>
              <a:chOff x="627109" y="331657"/>
              <a:chExt cx="11049685" cy="4972823"/>
            </a:xfrm>
          </xdr:grpSpPr>
          <xdr:grpSp>
            <xdr:nvGrpSpPr>
              <xdr:cNvPr id="69" name="Group 68">
                <a:extLst>
                  <a:ext uri="{FF2B5EF4-FFF2-40B4-BE49-F238E27FC236}">
                    <a16:creationId xmlns:a16="http://schemas.microsoft.com/office/drawing/2014/main" id="{43FE15D2-C321-598B-FC3C-E63B9EBF3780}"/>
                  </a:ext>
                </a:extLst>
              </xdr:cNvPr>
              <xdr:cNvGrpSpPr/>
            </xdr:nvGrpSpPr>
            <xdr:grpSpPr>
              <a:xfrm>
                <a:off x="627109" y="331657"/>
                <a:ext cx="11049685" cy="4972823"/>
                <a:chOff x="627147" y="334085"/>
                <a:chExt cx="11055630" cy="5034883"/>
              </a:xfrm>
            </xdr:grpSpPr>
            <xdr:grpSp>
              <xdr:nvGrpSpPr>
                <xdr:cNvPr id="71" name="Group 70">
                  <a:extLst>
                    <a:ext uri="{FF2B5EF4-FFF2-40B4-BE49-F238E27FC236}">
                      <a16:creationId xmlns:a16="http://schemas.microsoft.com/office/drawing/2014/main" id="{4BBC214D-70FD-E4AE-3B82-9BCC0550E950}"/>
                    </a:ext>
                  </a:extLst>
                </xdr:cNvPr>
                <xdr:cNvGrpSpPr/>
              </xdr:nvGrpSpPr>
              <xdr:grpSpPr>
                <a:xfrm>
                  <a:off x="627147" y="334085"/>
                  <a:ext cx="11055630" cy="5034883"/>
                  <a:chOff x="626939" y="335956"/>
                  <a:chExt cx="11026582" cy="5082710"/>
                </a:xfrm>
              </xdr:grpSpPr>
              <xdr:grpSp>
                <xdr:nvGrpSpPr>
                  <xdr:cNvPr id="73" name="Group 72">
                    <a:extLst>
                      <a:ext uri="{FF2B5EF4-FFF2-40B4-BE49-F238E27FC236}">
                        <a16:creationId xmlns:a16="http://schemas.microsoft.com/office/drawing/2014/main" id="{601DD943-DC17-8BC0-D292-E6E018A1531C}"/>
                      </a:ext>
                    </a:extLst>
                  </xdr:cNvPr>
                  <xdr:cNvGrpSpPr/>
                </xdr:nvGrpSpPr>
                <xdr:grpSpPr>
                  <a:xfrm>
                    <a:off x="626939" y="335956"/>
                    <a:ext cx="11026582" cy="5082710"/>
                    <a:chOff x="626939" y="335956"/>
                    <a:chExt cx="11026582" cy="5082710"/>
                  </a:xfrm>
                </xdr:grpSpPr>
                <xdr:grpSp>
                  <xdr:nvGrpSpPr>
                    <xdr:cNvPr id="75" name="Group 74">
                      <a:extLst>
                        <a:ext uri="{FF2B5EF4-FFF2-40B4-BE49-F238E27FC236}">
                          <a16:creationId xmlns:a16="http://schemas.microsoft.com/office/drawing/2014/main" id="{7EA6C51D-6D0D-A5BF-A69E-C9E9EF76C7DD}"/>
                        </a:ext>
                      </a:extLst>
                    </xdr:cNvPr>
                    <xdr:cNvGrpSpPr/>
                  </xdr:nvGrpSpPr>
                  <xdr:grpSpPr>
                    <a:xfrm>
                      <a:off x="626939" y="335956"/>
                      <a:ext cx="11026582" cy="5082710"/>
                      <a:chOff x="569893" y="441739"/>
                      <a:chExt cx="10296047" cy="3554576"/>
                    </a:xfrm>
                  </xdr:grpSpPr>
                  <xdr:grpSp>
                    <xdr:nvGrpSpPr>
                      <xdr:cNvPr id="78" name="Group 77">
                        <a:extLst>
                          <a:ext uri="{FF2B5EF4-FFF2-40B4-BE49-F238E27FC236}">
                            <a16:creationId xmlns:a16="http://schemas.microsoft.com/office/drawing/2014/main" id="{87181B51-94E6-39D1-9CEF-C9A8007725F2}"/>
                          </a:ext>
                        </a:extLst>
                      </xdr:cNvPr>
                      <xdr:cNvGrpSpPr/>
                    </xdr:nvGrpSpPr>
                    <xdr:grpSpPr>
                      <a:xfrm>
                        <a:off x="569893" y="441739"/>
                        <a:ext cx="10296047" cy="3554576"/>
                        <a:chOff x="934329" y="204304"/>
                        <a:chExt cx="10296047" cy="3554576"/>
                      </a:xfrm>
                    </xdr:grpSpPr>
                    <xdr:graphicFrame macro="">
                      <xdr:nvGraphicFramePr>
                        <xdr:cNvPr id="80" name="Chart 7">
                          <a:extLst>
                            <a:ext uri="{FF2B5EF4-FFF2-40B4-BE49-F238E27FC236}">
                              <a16:creationId xmlns:a16="http://schemas.microsoft.com/office/drawing/2014/main" id="{EEF4E25F-D2A9-95CB-1F3C-D4DF6EEEE8DD}"/>
                            </a:ext>
                          </a:extLst>
                        </xdr:cNvPr>
                        <xdr:cNvGraphicFramePr>
                          <a:graphicFrameLocks/>
                        </xdr:cNvGraphicFramePr>
                      </xdr:nvGraphicFramePr>
                      <xdr:xfrm>
                        <a:off x="1021808" y="204304"/>
                        <a:ext cx="10208568" cy="3554576"/>
                      </xdr:xfrm>
                      <a:graphic>
                        <a:graphicData uri="http://schemas.openxmlformats.org/drawingml/2006/chart">
                          <c:chart xmlns:c="http://schemas.openxmlformats.org/drawingml/2006/chart" xmlns:r="http://schemas.openxmlformats.org/officeDocument/2006/relationships" r:id="rId3"/>
                        </a:graphicData>
                      </a:graphic>
                    </xdr:graphicFrame>
                    <xdr:grpSp>
                      <xdr:nvGrpSpPr>
                        <xdr:cNvPr id="81" name="Group 80">
                          <a:extLst>
                            <a:ext uri="{FF2B5EF4-FFF2-40B4-BE49-F238E27FC236}">
                              <a16:creationId xmlns:a16="http://schemas.microsoft.com/office/drawing/2014/main" id="{1758D786-DD06-DA80-8D4D-A74C8B70BC14}"/>
                            </a:ext>
                          </a:extLst>
                        </xdr:cNvPr>
                        <xdr:cNvGrpSpPr/>
                      </xdr:nvGrpSpPr>
                      <xdr:grpSpPr>
                        <a:xfrm>
                          <a:off x="934329" y="559644"/>
                          <a:ext cx="314456" cy="2637001"/>
                          <a:chOff x="67416" y="-125051"/>
                          <a:chExt cx="314456" cy="2637001"/>
                        </a:xfrm>
                      </xdr:grpSpPr>
                      <xdr:sp macro="" textlink="">
                        <xdr:nvSpPr>
                          <xdr:cNvPr id="82" name="TextBox 6">
                            <a:extLst>
                              <a:ext uri="{FF2B5EF4-FFF2-40B4-BE49-F238E27FC236}">
                                <a16:creationId xmlns:a16="http://schemas.microsoft.com/office/drawing/2014/main" id="{393C33F7-D33B-7EA9-5097-6F05012FFCC8}"/>
                              </a:ext>
                            </a:extLst>
                          </xdr:cNvPr>
                          <xdr:cNvSpPr txBox="1"/>
                        </xdr:nvSpPr>
                        <xdr:spPr>
                          <a:xfrm>
                            <a:off x="75614" y="807980"/>
                            <a:ext cx="306257" cy="15551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TR</a:t>
                            </a:r>
                          </a:p>
                        </xdr:txBody>
                      </xdr:sp>
                      <xdr:sp macro="" textlink="">
                        <xdr:nvSpPr>
                          <xdr:cNvPr id="83" name="TextBox 6">
                            <a:extLst>
                              <a:ext uri="{FF2B5EF4-FFF2-40B4-BE49-F238E27FC236}">
                                <a16:creationId xmlns:a16="http://schemas.microsoft.com/office/drawing/2014/main" id="{A97B4BF7-6436-84A9-E5BA-1C8A6398B218}"/>
                              </a:ext>
                            </a:extLst>
                          </xdr:cNvPr>
                          <xdr:cNvSpPr txBox="1"/>
                        </xdr:nvSpPr>
                        <xdr:spPr>
                          <a:xfrm>
                            <a:off x="75614" y="2251687"/>
                            <a:ext cx="306257" cy="10885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R2</a:t>
                            </a:r>
                          </a:p>
                        </xdr:txBody>
                      </xdr:sp>
                      <xdr:sp macro="" textlink="">
                        <xdr:nvSpPr>
                          <xdr:cNvPr id="84" name="TextBox 6">
                            <a:extLst>
                              <a:ext uri="{FF2B5EF4-FFF2-40B4-BE49-F238E27FC236}">
                                <a16:creationId xmlns:a16="http://schemas.microsoft.com/office/drawing/2014/main" id="{1B11735D-1112-90AC-87FB-6038E3611AE8}"/>
                              </a:ext>
                            </a:extLst>
                          </xdr:cNvPr>
                          <xdr:cNvSpPr txBox="1"/>
                        </xdr:nvSpPr>
                        <xdr:spPr>
                          <a:xfrm>
                            <a:off x="75614" y="1449820"/>
                            <a:ext cx="306257" cy="11839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R2 </a:t>
                            </a:r>
                          </a:p>
                        </xdr:txBody>
                      </xdr:sp>
                      <xdr:sp macro="" textlink="">
                        <xdr:nvSpPr>
                          <xdr:cNvPr id="85" name="TextBox 6">
                            <a:extLst>
                              <a:ext uri="{FF2B5EF4-FFF2-40B4-BE49-F238E27FC236}">
                                <a16:creationId xmlns:a16="http://schemas.microsoft.com/office/drawing/2014/main" id="{1843E7D7-FCBE-39D2-EBED-817A5DC3C45E}"/>
                              </a:ext>
                            </a:extLst>
                          </xdr:cNvPr>
                          <xdr:cNvSpPr txBox="1"/>
                        </xdr:nvSpPr>
                        <xdr:spPr>
                          <a:xfrm>
                            <a:off x="75614" y="1116370"/>
                            <a:ext cx="306257" cy="176257"/>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sFCR</a:t>
                            </a:r>
                          </a:p>
                        </xdr:txBody>
                      </xdr:sp>
                      <xdr:sp macro="" textlink="">
                        <xdr:nvSpPr>
                          <xdr:cNvPr id="86" name="TextBox 6">
                            <a:extLst>
                              <a:ext uri="{FF2B5EF4-FFF2-40B4-BE49-F238E27FC236}">
                                <a16:creationId xmlns:a16="http://schemas.microsoft.com/office/drawing/2014/main" id="{250053CF-F7B8-47B1-1687-22090D80C2FF}"/>
                              </a:ext>
                            </a:extLst>
                          </xdr:cNvPr>
                          <xdr:cNvSpPr txBox="1"/>
                        </xdr:nvSpPr>
                        <xdr:spPr>
                          <a:xfrm>
                            <a:off x="75614" y="1601342"/>
                            <a:ext cx="306257" cy="13239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R3 </a:t>
                            </a:r>
                          </a:p>
                        </xdr:txBody>
                      </xdr:sp>
                      <xdr:sp macro="" textlink="">
                        <xdr:nvSpPr>
                          <xdr:cNvPr id="87" name="TextBox 6">
                            <a:extLst>
                              <a:ext uri="{FF2B5EF4-FFF2-40B4-BE49-F238E27FC236}">
                                <a16:creationId xmlns:a16="http://schemas.microsoft.com/office/drawing/2014/main" id="{9C05B7C0-DA1C-7A6B-CE98-C0051F682CC8}"/>
                              </a:ext>
                            </a:extLst>
                          </xdr:cNvPr>
                          <xdr:cNvSpPr txBox="1"/>
                        </xdr:nvSpPr>
                        <xdr:spPr>
                          <a:xfrm>
                            <a:off x="75615" y="2403019"/>
                            <a:ext cx="306257" cy="10893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R1</a:t>
                            </a:r>
                          </a:p>
                        </xdr:txBody>
                      </xdr:sp>
                      <xdr:sp macro="" textlink="">
                        <xdr:nvSpPr>
                          <xdr:cNvPr id="88" name="TextBox 6">
                            <a:extLst>
                              <a:ext uri="{FF2B5EF4-FFF2-40B4-BE49-F238E27FC236}">
                                <a16:creationId xmlns:a16="http://schemas.microsoft.com/office/drawing/2014/main" id="{B7100023-81D5-A101-DAFE-EDEE451C9DC1}"/>
                              </a:ext>
                            </a:extLst>
                          </xdr:cNvPr>
                          <xdr:cNvSpPr txBox="1"/>
                        </xdr:nvSpPr>
                        <xdr:spPr>
                          <a:xfrm>
                            <a:off x="75613" y="684056"/>
                            <a:ext cx="306257" cy="10043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CAB</a:t>
                            </a:r>
                            <a:r>
                              <a:rPr lang="en-US" sz="900" baseline="0">
                                <a:latin typeface="Times New Roman" panose="02020603050405020304" pitchFamily="18" charset="0"/>
                                <a:cs typeface="Times New Roman" panose="02020603050405020304" pitchFamily="18" charset="0"/>
                              </a:rPr>
                              <a:t> 1</a:t>
                            </a:r>
                            <a:endParaRPr lang="en-US" sz="900">
                              <a:latin typeface="Times New Roman" panose="02020603050405020304" pitchFamily="18" charset="0"/>
                              <a:cs typeface="Times New Roman" panose="02020603050405020304" pitchFamily="18" charset="0"/>
                            </a:endParaRPr>
                          </a:p>
                        </xdr:txBody>
                      </xdr:sp>
                      <xdr:sp macro="" textlink="">
                        <xdr:nvSpPr>
                          <xdr:cNvPr id="89" name="TextBox 6">
                            <a:extLst>
                              <a:ext uri="{FF2B5EF4-FFF2-40B4-BE49-F238E27FC236}">
                                <a16:creationId xmlns:a16="http://schemas.microsoft.com/office/drawing/2014/main" id="{E8AE7F76-E143-1275-735D-5D8AFBD45830}"/>
                              </a:ext>
                            </a:extLst>
                          </xdr:cNvPr>
                          <xdr:cNvSpPr txBox="1"/>
                        </xdr:nvSpPr>
                        <xdr:spPr>
                          <a:xfrm>
                            <a:off x="75613" y="512352"/>
                            <a:ext cx="306257" cy="132413"/>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CAB 2</a:t>
                            </a:r>
                          </a:p>
                        </xdr:txBody>
                      </xdr:sp>
                      <xdr:sp macro="" textlink="">
                        <xdr:nvSpPr>
                          <xdr:cNvPr id="90" name="TextBox 6">
                            <a:extLst>
                              <a:ext uri="{FF2B5EF4-FFF2-40B4-BE49-F238E27FC236}">
                                <a16:creationId xmlns:a16="http://schemas.microsoft.com/office/drawing/2014/main" id="{6D007E52-716A-54A6-9A63-BD33574446AF}"/>
                              </a:ext>
                            </a:extLst>
                          </xdr:cNvPr>
                          <xdr:cNvSpPr txBox="1"/>
                        </xdr:nvSpPr>
                        <xdr:spPr>
                          <a:xfrm>
                            <a:off x="75613" y="359626"/>
                            <a:ext cx="306257" cy="11087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CAB 3</a:t>
                            </a:r>
                          </a:p>
                        </xdr:txBody>
                      </xdr:sp>
                      <xdr:sp macro="" textlink="">
                        <xdr:nvSpPr>
                          <xdr:cNvPr id="91" name="TextBox 6">
                            <a:extLst>
                              <a:ext uri="{FF2B5EF4-FFF2-40B4-BE49-F238E27FC236}">
                                <a16:creationId xmlns:a16="http://schemas.microsoft.com/office/drawing/2014/main" id="{DBB9E66D-F491-6B39-8588-F9F4AB48186F}"/>
                              </a:ext>
                            </a:extLst>
                          </xdr:cNvPr>
                          <xdr:cNvSpPr txBox="1"/>
                        </xdr:nvSpPr>
                        <xdr:spPr>
                          <a:xfrm>
                            <a:off x="67416" y="-125051"/>
                            <a:ext cx="314454" cy="15244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CAB 6</a:t>
                            </a:r>
                          </a:p>
                        </xdr:txBody>
                      </xdr:sp>
                      <xdr:sp macro="" textlink="">
                        <xdr:nvSpPr>
                          <xdr:cNvPr id="92" name="TextBox 6">
                            <a:extLst>
                              <a:ext uri="{FF2B5EF4-FFF2-40B4-BE49-F238E27FC236}">
                                <a16:creationId xmlns:a16="http://schemas.microsoft.com/office/drawing/2014/main" id="{C6EE6879-C1D6-D7A8-091A-3683FEB220A6}"/>
                              </a:ext>
                            </a:extLst>
                          </xdr:cNvPr>
                          <xdr:cNvSpPr txBox="1"/>
                        </xdr:nvSpPr>
                        <xdr:spPr>
                          <a:xfrm>
                            <a:off x="75613" y="33073"/>
                            <a:ext cx="306257" cy="138337"/>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CAB 5</a:t>
                            </a:r>
                          </a:p>
                        </xdr:txBody>
                      </xdr:sp>
                    </xdr:grpSp>
                  </xdr:grpSp>
                  <xdr:pic>
                    <xdr:nvPicPr>
                      <xdr:cNvPr id="79" name="Picture 78">
                        <a:extLst>
                          <a:ext uri="{FF2B5EF4-FFF2-40B4-BE49-F238E27FC236}">
                            <a16:creationId xmlns:a16="http://schemas.microsoft.com/office/drawing/2014/main" id="{155E09CC-92CE-91EB-008A-E6E643C8A08D}"/>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059767" y="974228"/>
                        <a:ext cx="1288920" cy="206254"/>
                      </a:xfrm>
                      <a:prstGeom prst="rect">
                        <a:avLst/>
                      </a:prstGeom>
                    </xdr:spPr>
                  </xdr:pic>
                </xdr:grpSp>
                <xdr:sp macro="" textlink="">
                  <xdr:nvSpPr>
                    <xdr:cNvPr id="76" name="TextBox 6">
                      <a:extLst>
                        <a:ext uri="{FF2B5EF4-FFF2-40B4-BE49-F238E27FC236}">
                          <a16:creationId xmlns:a16="http://schemas.microsoft.com/office/drawing/2014/main" id="{A748C30F-AE3A-C2D5-9083-F72E44D8B2DD}"/>
                        </a:ext>
                      </a:extLst>
                    </xdr:cNvPr>
                    <xdr:cNvSpPr txBox="1"/>
                  </xdr:nvSpPr>
                  <xdr:spPr>
                    <a:xfrm>
                      <a:off x="635718" y="4011549"/>
                      <a:ext cx="327987" cy="15361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R3</a:t>
                      </a:r>
                    </a:p>
                  </xdr:txBody>
                </xdr:sp>
                <xdr:sp macro="" textlink="">
                  <xdr:nvSpPr>
                    <xdr:cNvPr id="77" name="TextBox 6">
                      <a:extLst>
                        <a:ext uri="{FF2B5EF4-FFF2-40B4-BE49-F238E27FC236}">
                          <a16:creationId xmlns:a16="http://schemas.microsoft.com/office/drawing/2014/main" id="{664854D7-A663-4CF7-F123-1CD1801118BD}"/>
                        </a:ext>
                      </a:extLst>
                    </xdr:cNvPr>
                    <xdr:cNvSpPr txBox="1"/>
                  </xdr:nvSpPr>
                  <xdr:spPr>
                    <a:xfrm>
                      <a:off x="635718" y="3769591"/>
                      <a:ext cx="327987" cy="181633"/>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HRE</a:t>
                      </a:r>
                    </a:p>
                  </xdr:txBody>
                </xdr:sp>
              </xdr:grpSp>
              <xdr:sp macro="" textlink="">
                <xdr:nvSpPr>
                  <xdr:cNvPr id="74" name="TextBox 6">
                    <a:extLst>
                      <a:ext uri="{FF2B5EF4-FFF2-40B4-BE49-F238E27FC236}">
                        <a16:creationId xmlns:a16="http://schemas.microsoft.com/office/drawing/2014/main" id="{F5CF0D2E-8F0D-0604-3548-DD037E4DC1D9}"/>
                      </a:ext>
                    </a:extLst>
                  </xdr:cNvPr>
                  <xdr:cNvSpPr txBox="1"/>
                </xdr:nvSpPr>
                <xdr:spPr>
                  <a:xfrm>
                    <a:off x="635718" y="2883363"/>
                    <a:ext cx="327987" cy="16929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R1 </a:t>
                    </a:r>
                  </a:p>
                </xdr:txBody>
              </xdr:sp>
            </xdr:grpSp>
            <xdr:sp macro="" textlink="">
              <xdr:nvSpPr>
                <xdr:cNvPr id="72" name="TextBox 6">
                  <a:extLst>
                    <a:ext uri="{FF2B5EF4-FFF2-40B4-BE49-F238E27FC236}">
                      <a16:creationId xmlns:a16="http://schemas.microsoft.com/office/drawing/2014/main" id="{D086086A-9BCD-54C1-8D29-C40A4271F82E}"/>
                    </a:ext>
                  </a:extLst>
                </xdr:cNvPr>
                <xdr:cNvSpPr txBox="1"/>
              </xdr:nvSpPr>
              <xdr:spPr>
                <a:xfrm>
                  <a:off x="636500" y="2405338"/>
                  <a:ext cx="328300" cy="1887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cFCR</a:t>
                  </a:r>
                </a:p>
              </xdr:txBody>
            </xdr:sp>
          </xdr:grpSp>
          <xdr:sp macro="" textlink="">
            <xdr:nvSpPr>
              <xdr:cNvPr id="70" name="TextBox 6">
                <a:extLst>
                  <a:ext uri="{FF2B5EF4-FFF2-40B4-BE49-F238E27FC236}">
                    <a16:creationId xmlns:a16="http://schemas.microsoft.com/office/drawing/2014/main" id="{AEB01642-2BD4-5298-923A-8E6BA8F6C0BB}"/>
                  </a:ext>
                </a:extLst>
              </xdr:cNvPr>
              <xdr:cNvSpPr txBox="1"/>
            </xdr:nvSpPr>
            <xdr:spPr>
              <a:xfrm>
                <a:off x="635907" y="1273863"/>
                <a:ext cx="328674" cy="20318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CAB 4</a:t>
                </a:r>
              </a:p>
            </xdr:txBody>
          </xdr:sp>
        </xdr:grpSp>
      </xdr:grpSp>
    </xdr:grpSp>
    <xdr:clientData/>
  </xdr:twoCellAnchor>
</xdr:wsDr>
</file>

<file path=xl/drawings/drawing14.xml><?xml version="1.0" encoding="utf-8"?>
<c:userShapes xmlns:c="http://schemas.openxmlformats.org/drawingml/2006/chart">
  <cdr:relSizeAnchor xmlns:cdr="http://schemas.openxmlformats.org/drawingml/2006/chartDrawing">
    <cdr:from>
      <cdr:x>0.02895</cdr:x>
      <cdr:y>0.43926</cdr:y>
    </cdr:from>
    <cdr:to>
      <cdr:x>0.08506</cdr:x>
      <cdr:y>0.52697</cdr:y>
    </cdr:to>
    <cdr:sp macro="" textlink="">
      <cdr:nvSpPr>
        <cdr:cNvPr id="8" name="TextBox 7">
          <a:extLst xmlns:a="http://schemas.openxmlformats.org/drawingml/2006/main">
            <a:ext uri="{FF2B5EF4-FFF2-40B4-BE49-F238E27FC236}">
              <a16:creationId xmlns:a16="http://schemas.microsoft.com/office/drawing/2014/main" id="{8EA64914-952A-4108-AFED-94206C3490EE}"/>
            </a:ext>
          </a:extLst>
        </cdr:cNvPr>
        <cdr:cNvSpPr txBox="1"/>
      </cdr:nvSpPr>
      <cdr:spPr>
        <a:xfrm xmlns:a="http://schemas.openxmlformats.org/drawingml/2006/main">
          <a:off x="174552" y="1282212"/>
          <a:ext cx="338328" cy="256032"/>
        </a:xfrm>
        <a:prstGeom xmlns:a="http://schemas.openxmlformats.org/drawingml/2006/main" prst="rect">
          <a:avLst/>
        </a:prstGeom>
      </cdr:spPr>
      <cdr:txBody>
        <a:bodyPr xmlns:a="http://schemas.openxmlformats.org/drawingml/2006/main" vertOverflow="clip" wrap="square" lIns="0" tIns="0" rIns="0" bIns="0" rtlCol="0"/>
        <a:lstStyle xmlns:a="http://schemas.openxmlformats.org/drawingml/2006/main"/>
        <a:p xmlns:a="http://schemas.openxmlformats.org/drawingml/2006/main">
          <a:endParaRPr lang="en-US" sz="1100"/>
        </a:p>
      </cdr:txBody>
    </cdr:sp>
  </cdr:relSizeAnchor>
  <cdr:relSizeAnchor xmlns:cdr="http://schemas.openxmlformats.org/drawingml/2006/chartDrawing">
    <cdr:from>
      <cdr:x>0.02789</cdr:x>
      <cdr:y>0.64925</cdr:y>
    </cdr:from>
    <cdr:to>
      <cdr:x>0.97926</cdr:x>
      <cdr:y>0.64925</cdr:y>
    </cdr:to>
    <cdr:cxnSp macro="">
      <cdr:nvCxnSpPr>
        <cdr:cNvPr id="3" name="Straight Connector 2">
          <a:extLst xmlns:a="http://schemas.openxmlformats.org/drawingml/2006/main">
            <a:ext uri="{FF2B5EF4-FFF2-40B4-BE49-F238E27FC236}">
              <a16:creationId xmlns:a16="http://schemas.microsoft.com/office/drawing/2014/main" id="{A3A324AD-2953-E3E8-4E87-C759B7B99931}"/>
            </a:ext>
          </a:extLst>
        </cdr:cNvPr>
        <cdr:cNvCxnSpPr/>
      </cdr:nvCxnSpPr>
      <cdr:spPr>
        <a:xfrm xmlns:a="http://schemas.openxmlformats.org/drawingml/2006/main">
          <a:off x="307032" y="3252272"/>
          <a:ext cx="10473312" cy="0"/>
        </a:xfrm>
        <a:prstGeom xmlns:a="http://schemas.openxmlformats.org/drawingml/2006/main" prst="line">
          <a:avLst/>
        </a:prstGeom>
        <a:ln xmlns:a="http://schemas.openxmlformats.org/drawingml/2006/main" w="12700"/>
      </cdr:spPr>
      <cdr:style>
        <a:lnRef xmlns:a="http://schemas.openxmlformats.org/drawingml/2006/main" idx="1">
          <a:schemeClr val="dk1"/>
        </a:lnRef>
        <a:fillRef xmlns:a="http://schemas.openxmlformats.org/drawingml/2006/main" idx="0">
          <a:schemeClr val="dk1"/>
        </a:fillRef>
        <a:effectRef xmlns:a="http://schemas.openxmlformats.org/drawingml/2006/main" idx="0">
          <a:schemeClr val="dk1"/>
        </a:effectRef>
        <a:fontRef xmlns:a="http://schemas.openxmlformats.org/drawingml/2006/main" idx="minor">
          <a:schemeClr val="tx1"/>
        </a:fontRef>
      </cdr:style>
    </cdr:cxnSp>
  </cdr:relSizeAnchor>
</c:userShapes>
</file>

<file path=xl/drawings/drawing15.xml><?xml version="1.0" encoding="utf-8"?>
<c:userShapes xmlns:c="http://schemas.openxmlformats.org/drawingml/2006/chart">
  <cdr:relSizeAnchor xmlns:cdr="http://schemas.openxmlformats.org/drawingml/2006/chartDrawing">
    <cdr:from>
      <cdr:x>0.02895</cdr:x>
      <cdr:y>0.43926</cdr:y>
    </cdr:from>
    <cdr:to>
      <cdr:x>0.08506</cdr:x>
      <cdr:y>0.52697</cdr:y>
    </cdr:to>
    <cdr:sp macro="" textlink="">
      <cdr:nvSpPr>
        <cdr:cNvPr id="8" name="TextBox 7">
          <a:extLst xmlns:a="http://schemas.openxmlformats.org/drawingml/2006/main">
            <a:ext uri="{FF2B5EF4-FFF2-40B4-BE49-F238E27FC236}">
              <a16:creationId xmlns:a16="http://schemas.microsoft.com/office/drawing/2014/main" id="{8EA64914-952A-4108-AFED-94206C3490EE}"/>
            </a:ext>
          </a:extLst>
        </cdr:cNvPr>
        <cdr:cNvSpPr txBox="1"/>
      </cdr:nvSpPr>
      <cdr:spPr>
        <a:xfrm xmlns:a="http://schemas.openxmlformats.org/drawingml/2006/main">
          <a:off x="174552" y="1282212"/>
          <a:ext cx="338328" cy="256032"/>
        </a:xfrm>
        <a:prstGeom xmlns:a="http://schemas.openxmlformats.org/drawingml/2006/main" prst="rect">
          <a:avLst/>
        </a:prstGeom>
      </cdr:spPr>
      <cdr:txBody>
        <a:bodyPr xmlns:a="http://schemas.openxmlformats.org/drawingml/2006/main" vertOverflow="clip" wrap="square" lIns="0" tIns="0" rIns="0" bIns="0" rtlCol="0"/>
        <a:lstStyle xmlns:a="http://schemas.openxmlformats.org/drawingml/2006/main"/>
        <a:p xmlns:a="http://schemas.openxmlformats.org/drawingml/2006/main">
          <a:endParaRPr lang="en-US" sz="1100"/>
        </a:p>
      </cdr:txBody>
    </cdr:sp>
  </cdr:relSizeAnchor>
  <cdr:relSizeAnchor xmlns:cdr="http://schemas.openxmlformats.org/drawingml/2006/chartDrawing">
    <cdr:from>
      <cdr:x>0.02789</cdr:x>
      <cdr:y>0.64925</cdr:y>
    </cdr:from>
    <cdr:to>
      <cdr:x>0.97926</cdr:x>
      <cdr:y>0.64925</cdr:y>
    </cdr:to>
    <cdr:cxnSp macro="">
      <cdr:nvCxnSpPr>
        <cdr:cNvPr id="3" name="Straight Connector 2">
          <a:extLst xmlns:a="http://schemas.openxmlformats.org/drawingml/2006/main">
            <a:ext uri="{FF2B5EF4-FFF2-40B4-BE49-F238E27FC236}">
              <a16:creationId xmlns:a16="http://schemas.microsoft.com/office/drawing/2014/main" id="{A3A324AD-2953-E3E8-4E87-C759B7B99931}"/>
            </a:ext>
          </a:extLst>
        </cdr:cNvPr>
        <cdr:cNvCxnSpPr/>
      </cdr:nvCxnSpPr>
      <cdr:spPr>
        <a:xfrm xmlns:a="http://schemas.openxmlformats.org/drawingml/2006/main">
          <a:off x="307032" y="3252272"/>
          <a:ext cx="10473312" cy="0"/>
        </a:xfrm>
        <a:prstGeom xmlns:a="http://schemas.openxmlformats.org/drawingml/2006/main" prst="line">
          <a:avLst/>
        </a:prstGeom>
        <a:ln xmlns:a="http://schemas.openxmlformats.org/drawingml/2006/main" w="12700"/>
      </cdr:spPr>
      <cdr:style>
        <a:lnRef xmlns:a="http://schemas.openxmlformats.org/drawingml/2006/main" idx="1">
          <a:schemeClr val="dk1"/>
        </a:lnRef>
        <a:fillRef xmlns:a="http://schemas.openxmlformats.org/drawingml/2006/main" idx="0">
          <a:schemeClr val="dk1"/>
        </a:fillRef>
        <a:effectRef xmlns:a="http://schemas.openxmlformats.org/drawingml/2006/main" idx="0">
          <a:schemeClr val="dk1"/>
        </a:effectRef>
        <a:fontRef xmlns:a="http://schemas.openxmlformats.org/drawingml/2006/main" idx="minor">
          <a:schemeClr val="tx1"/>
        </a:fontRef>
      </cdr:style>
    </cdr:cxnSp>
  </cdr:relSizeAnchor>
</c:userShapes>
</file>

<file path=xl/drawings/drawing16.xml><?xml version="1.0" encoding="utf-8"?>
<xdr:wsDr xmlns:xdr="http://schemas.openxmlformats.org/drawingml/2006/spreadsheetDrawing" xmlns:a="http://schemas.openxmlformats.org/drawingml/2006/main">
  <xdr:twoCellAnchor>
    <xdr:from>
      <xdr:col>1</xdr:col>
      <xdr:colOff>15875</xdr:colOff>
      <xdr:row>1</xdr:row>
      <xdr:rowOff>15875</xdr:rowOff>
    </xdr:from>
    <xdr:to>
      <xdr:col>17</xdr:col>
      <xdr:colOff>1113660</xdr:colOff>
      <xdr:row>27</xdr:row>
      <xdr:rowOff>114681</xdr:rowOff>
    </xdr:to>
    <xdr:grpSp>
      <xdr:nvGrpSpPr>
        <xdr:cNvPr id="4" name="Group 3">
          <a:extLst>
            <a:ext uri="{FF2B5EF4-FFF2-40B4-BE49-F238E27FC236}">
              <a16:creationId xmlns:a16="http://schemas.microsoft.com/office/drawing/2014/main" id="{508B5D04-7D7A-BC4C-97FB-955CEE12FE42}"/>
            </a:ext>
          </a:extLst>
        </xdr:cNvPr>
        <xdr:cNvGrpSpPr/>
      </xdr:nvGrpSpPr>
      <xdr:grpSpPr>
        <a:xfrm>
          <a:off x="692288" y="209136"/>
          <a:ext cx="11754742" cy="5123588"/>
          <a:chOff x="30419" y="495097"/>
          <a:chExt cx="11699819" cy="5010769"/>
        </a:xfrm>
      </xdr:grpSpPr>
      <xdr:sp macro="" textlink="">
        <xdr:nvSpPr>
          <xdr:cNvPr id="5" name="Rectangle 4">
            <a:extLst>
              <a:ext uri="{FF2B5EF4-FFF2-40B4-BE49-F238E27FC236}">
                <a16:creationId xmlns:a16="http://schemas.microsoft.com/office/drawing/2014/main" id="{1862A0C2-D322-98DE-74CA-0E36656B690E}"/>
              </a:ext>
            </a:extLst>
          </xdr:cNvPr>
          <xdr:cNvSpPr/>
        </xdr:nvSpPr>
        <xdr:spPr>
          <a:xfrm>
            <a:off x="30419" y="501915"/>
            <a:ext cx="737665" cy="5003951"/>
          </a:xfrm>
          <a:prstGeom prst="rect">
            <a:avLst/>
          </a:prstGeom>
          <a:solidFill>
            <a:schemeClr val="bg1"/>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pSp>
        <xdr:nvGrpSpPr>
          <xdr:cNvPr id="6" name="Group 5">
            <a:extLst>
              <a:ext uri="{FF2B5EF4-FFF2-40B4-BE49-F238E27FC236}">
                <a16:creationId xmlns:a16="http://schemas.microsoft.com/office/drawing/2014/main" id="{ABABF8E7-6414-F408-4EE1-93D2911CB188}"/>
              </a:ext>
            </a:extLst>
          </xdr:cNvPr>
          <xdr:cNvGrpSpPr/>
        </xdr:nvGrpSpPr>
        <xdr:grpSpPr>
          <a:xfrm>
            <a:off x="76200" y="495097"/>
            <a:ext cx="11654038" cy="5009275"/>
            <a:chOff x="76200" y="495097"/>
            <a:chExt cx="11654038" cy="5009275"/>
          </a:xfrm>
        </xdr:grpSpPr>
        <xdr:sp macro="" textlink="">
          <xdr:nvSpPr>
            <xdr:cNvPr id="7" name="TextBox 6">
              <a:extLst>
                <a:ext uri="{FF2B5EF4-FFF2-40B4-BE49-F238E27FC236}">
                  <a16:creationId xmlns:a16="http://schemas.microsoft.com/office/drawing/2014/main" id="{35379C85-58E1-4C66-E8AB-6B76096E0794}"/>
                </a:ext>
              </a:extLst>
            </xdr:cNvPr>
            <xdr:cNvSpPr txBox="1"/>
          </xdr:nvSpPr>
          <xdr:spPr>
            <a:xfrm>
              <a:off x="76200" y="3726348"/>
              <a:ext cx="646255" cy="1133113"/>
            </a:xfrm>
            <a:prstGeom prst="rect">
              <a:avLst/>
            </a:prstGeom>
            <a:solidFill>
              <a:schemeClr val="bg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ctr"/>
            <a:lstStyle/>
            <a:p>
              <a:pPr algn="ctr"/>
              <a:r>
                <a:rPr lang="en-US" sz="1100">
                  <a:latin typeface="Times New Roman" panose="02020603050405020304" pitchFamily="18" charset="0"/>
                  <a:cs typeface="Times New Roman" panose="02020603050405020304" pitchFamily="18" charset="0"/>
                </a:rPr>
                <a:t>SR Context </a:t>
              </a:r>
            </a:p>
          </xdr:txBody>
        </xdr:sp>
        <xdr:sp macro="" textlink="">
          <xdr:nvSpPr>
            <xdr:cNvPr id="8" name="TextBox 7">
              <a:extLst>
                <a:ext uri="{FF2B5EF4-FFF2-40B4-BE49-F238E27FC236}">
                  <a16:creationId xmlns:a16="http://schemas.microsoft.com/office/drawing/2014/main" id="{BF3E56B4-9CC8-1C0E-C4DA-B16E48FE06BB}"/>
                </a:ext>
              </a:extLst>
            </xdr:cNvPr>
            <xdr:cNvSpPr txBox="1"/>
          </xdr:nvSpPr>
          <xdr:spPr>
            <a:xfrm>
              <a:off x="76200" y="1079879"/>
              <a:ext cx="646255" cy="2674757"/>
            </a:xfrm>
            <a:prstGeom prst="rect">
              <a:avLst/>
            </a:prstGeom>
            <a:solidFill>
              <a:schemeClr val="bg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ctr"/>
            <a:lstStyle/>
            <a:p>
              <a:pPr algn="ctr"/>
              <a:r>
                <a:rPr lang="en-US" sz="1100">
                  <a:latin typeface="Times New Roman" panose="02020603050405020304" pitchFamily="18" charset="0"/>
                  <a:cs typeface="Times New Roman" panose="02020603050405020304" pitchFamily="18" charset="0"/>
                </a:rPr>
                <a:t>EO Context </a:t>
              </a:r>
            </a:p>
          </xdr:txBody>
        </xdr:sp>
        <xdr:grpSp>
          <xdr:nvGrpSpPr>
            <xdr:cNvPr id="16" name="Group 15">
              <a:extLst>
                <a:ext uri="{FF2B5EF4-FFF2-40B4-BE49-F238E27FC236}">
                  <a16:creationId xmlns:a16="http://schemas.microsoft.com/office/drawing/2014/main" id="{2E7D57FD-2704-AC1F-F5AF-1080096E2EFA}"/>
                </a:ext>
              </a:extLst>
            </xdr:cNvPr>
            <xdr:cNvGrpSpPr/>
          </xdr:nvGrpSpPr>
          <xdr:grpSpPr>
            <a:xfrm>
              <a:off x="627239" y="495097"/>
              <a:ext cx="11102999" cy="5009275"/>
              <a:chOff x="627109" y="331657"/>
              <a:chExt cx="11049685" cy="4972823"/>
            </a:xfrm>
          </xdr:grpSpPr>
          <xdr:grpSp>
            <xdr:nvGrpSpPr>
              <xdr:cNvPr id="25" name="Group 24">
                <a:extLst>
                  <a:ext uri="{FF2B5EF4-FFF2-40B4-BE49-F238E27FC236}">
                    <a16:creationId xmlns:a16="http://schemas.microsoft.com/office/drawing/2014/main" id="{860A2545-3C9B-FF76-7B46-1B03510385CD}"/>
                  </a:ext>
                </a:extLst>
              </xdr:cNvPr>
              <xdr:cNvGrpSpPr/>
            </xdr:nvGrpSpPr>
            <xdr:grpSpPr>
              <a:xfrm>
                <a:off x="627109" y="331657"/>
                <a:ext cx="11049685" cy="4972823"/>
                <a:chOff x="627147" y="334085"/>
                <a:chExt cx="11055630" cy="5034883"/>
              </a:xfrm>
            </xdr:grpSpPr>
            <xdr:grpSp>
              <xdr:nvGrpSpPr>
                <xdr:cNvPr id="27" name="Group 26">
                  <a:extLst>
                    <a:ext uri="{FF2B5EF4-FFF2-40B4-BE49-F238E27FC236}">
                      <a16:creationId xmlns:a16="http://schemas.microsoft.com/office/drawing/2014/main" id="{F7FAFD8A-3A75-BDD7-BF32-9593D8BA499C}"/>
                    </a:ext>
                  </a:extLst>
                </xdr:cNvPr>
                <xdr:cNvGrpSpPr/>
              </xdr:nvGrpSpPr>
              <xdr:grpSpPr>
                <a:xfrm>
                  <a:off x="627147" y="334085"/>
                  <a:ext cx="11055630" cy="5034883"/>
                  <a:chOff x="626939" y="335956"/>
                  <a:chExt cx="11026582" cy="5082710"/>
                </a:xfrm>
              </xdr:grpSpPr>
              <xdr:grpSp>
                <xdr:nvGrpSpPr>
                  <xdr:cNvPr id="29" name="Group 28">
                    <a:extLst>
                      <a:ext uri="{FF2B5EF4-FFF2-40B4-BE49-F238E27FC236}">
                        <a16:creationId xmlns:a16="http://schemas.microsoft.com/office/drawing/2014/main" id="{073CD1EE-CB3A-1BFA-91C7-B1EEE611BBC8}"/>
                      </a:ext>
                    </a:extLst>
                  </xdr:cNvPr>
                  <xdr:cNvGrpSpPr/>
                </xdr:nvGrpSpPr>
                <xdr:grpSpPr>
                  <a:xfrm>
                    <a:off x="626939" y="335956"/>
                    <a:ext cx="11026582" cy="5082710"/>
                    <a:chOff x="626939" y="335956"/>
                    <a:chExt cx="11026582" cy="5082710"/>
                  </a:xfrm>
                </xdr:grpSpPr>
                <xdr:grpSp>
                  <xdr:nvGrpSpPr>
                    <xdr:cNvPr id="31" name="Group 30">
                      <a:extLst>
                        <a:ext uri="{FF2B5EF4-FFF2-40B4-BE49-F238E27FC236}">
                          <a16:creationId xmlns:a16="http://schemas.microsoft.com/office/drawing/2014/main" id="{968ADF86-2F3E-31E4-B678-A59BE5F0C870}"/>
                        </a:ext>
                      </a:extLst>
                    </xdr:cNvPr>
                    <xdr:cNvGrpSpPr/>
                  </xdr:nvGrpSpPr>
                  <xdr:grpSpPr>
                    <a:xfrm>
                      <a:off x="626939" y="335956"/>
                      <a:ext cx="11026582" cy="5082710"/>
                      <a:chOff x="569893" y="441739"/>
                      <a:chExt cx="10296047" cy="3554576"/>
                    </a:xfrm>
                  </xdr:grpSpPr>
                  <xdr:grpSp>
                    <xdr:nvGrpSpPr>
                      <xdr:cNvPr id="34" name="Group 33">
                        <a:extLst>
                          <a:ext uri="{FF2B5EF4-FFF2-40B4-BE49-F238E27FC236}">
                            <a16:creationId xmlns:a16="http://schemas.microsoft.com/office/drawing/2014/main" id="{106D1831-CE98-6A8E-4324-58071150DEB2}"/>
                          </a:ext>
                        </a:extLst>
                      </xdr:cNvPr>
                      <xdr:cNvGrpSpPr/>
                    </xdr:nvGrpSpPr>
                    <xdr:grpSpPr>
                      <a:xfrm>
                        <a:off x="569893" y="441739"/>
                        <a:ext cx="10296047" cy="3554576"/>
                        <a:chOff x="934329" y="204304"/>
                        <a:chExt cx="10296047" cy="3554576"/>
                      </a:xfrm>
                    </xdr:grpSpPr>
                    <xdr:graphicFrame macro="">
                      <xdr:nvGraphicFramePr>
                        <xdr:cNvPr id="36" name="Chart 7">
                          <a:extLst>
                            <a:ext uri="{FF2B5EF4-FFF2-40B4-BE49-F238E27FC236}">
                              <a16:creationId xmlns:a16="http://schemas.microsoft.com/office/drawing/2014/main" id="{164A08D4-E225-0DA0-7319-82529A1DBB13}"/>
                            </a:ext>
                          </a:extLst>
                        </xdr:cNvPr>
                        <xdr:cNvGraphicFramePr>
                          <a:graphicFrameLocks/>
                        </xdr:cNvGraphicFramePr>
                      </xdr:nvGraphicFramePr>
                      <xdr:xfrm>
                        <a:off x="1021808" y="204304"/>
                        <a:ext cx="10208568" cy="3554576"/>
                      </xdr:xfrm>
                      <a:graphic>
                        <a:graphicData uri="http://schemas.openxmlformats.org/drawingml/2006/chart">
                          <c:chart xmlns:c="http://schemas.openxmlformats.org/drawingml/2006/chart" xmlns:r="http://schemas.openxmlformats.org/officeDocument/2006/relationships" r:id="rId1"/>
                        </a:graphicData>
                      </a:graphic>
                    </xdr:graphicFrame>
                    <xdr:grpSp>
                      <xdr:nvGrpSpPr>
                        <xdr:cNvPr id="37" name="Group 36">
                          <a:extLst>
                            <a:ext uri="{FF2B5EF4-FFF2-40B4-BE49-F238E27FC236}">
                              <a16:creationId xmlns:a16="http://schemas.microsoft.com/office/drawing/2014/main" id="{0332E6D5-6907-D765-0228-FE167F44AFD2}"/>
                            </a:ext>
                          </a:extLst>
                        </xdr:cNvPr>
                        <xdr:cNvGrpSpPr/>
                      </xdr:nvGrpSpPr>
                      <xdr:grpSpPr>
                        <a:xfrm>
                          <a:off x="934329" y="559644"/>
                          <a:ext cx="314456" cy="2637001"/>
                          <a:chOff x="67416" y="-125051"/>
                          <a:chExt cx="314456" cy="2637001"/>
                        </a:xfrm>
                      </xdr:grpSpPr>
                      <xdr:sp macro="" textlink="">
                        <xdr:nvSpPr>
                          <xdr:cNvPr id="38" name="TextBox 6">
                            <a:extLst>
                              <a:ext uri="{FF2B5EF4-FFF2-40B4-BE49-F238E27FC236}">
                                <a16:creationId xmlns:a16="http://schemas.microsoft.com/office/drawing/2014/main" id="{8CD37BBE-C19E-19EA-CE04-ED11B4A09A44}"/>
                              </a:ext>
                            </a:extLst>
                          </xdr:cNvPr>
                          <xdr:cNvSpPr txBox="1"/>
                        </xdr:nvSpPr>
                        <xdr:spPr>
                          <a:xfrm>
                            <a:off x="75614" y="807980"/>
                            <a:ext cx="306257" cy="15551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TR</a:t>
                            </a:r>
                          </a:p>
                        </xdr:txBody>
                      </xdr:sp>
                      <xdr:sp macro="" textlink="">
                        <xdr:nvSpPr>
                          <xdr:cNvPr id="39" name="TextBox 6">
                            <a:extLst>
                              <a:ext uri="{FF2B5EF4-FFF2-40B4-BE49-F238E27FC236}">
                                <a16:creationId xmlns:a16="http://schemas.microsoft.com/office/drawing/2014/main" id="{953D12D1-7260-53B7-D463-60E17CE70E25}"/>
                              </a:ext>
                            </a:extLst>
                          </xdr:cNvPr>
                          <xdr:cNvSpPr txBox="1"/>
                        </xdr:nvSpPr>
                        <xdr:spPr>
                          <a:xfrm>
                            <a:off x="75614" y="2251687"/>
                            <a:ext cx="306257" cy="10885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R2</a:t>
                            </a:r>
                          </a:p>
                        </xdr:txBody>
                      </xdr:sp>
                      <xdr:sp macro="" textlink="">
                        <xdr:nvSpPr>
                          <xdr:cNvPr id="40" name="TextBox 6">
                            <a:extLst>
                              <a:ext uri="{FF2B5EF4-FFF2-40B4-BE49-F238E27FC236}">
                                <a16:creationId xmlns:a16="http://schemas.microsoft.com/office/drawing/2014/main" id="{643F1373-81B8-616A-D826-ACA74D93DF97}"/>
                              </a:ext>
                            </a:extLst>
                          </xdr:cNvPr>
                          <xdr:cNvSpPr txBox="1"/>
                        </xdr:nvSpPr>
                        <xdr:spPr>
                          <a:xfrm>
                            <a:off x="75614" y="1449820"/>
                            <a:ext cx="306257" cy="11839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R2 </a:t>
                            </a:r>
                          </a:p>
                        </xdr:txBody>
                      </xdr:sp>
                      <xdr:sp macro="" textlink="">
                        <xdr:nvSpPr>
                          <xdr:cNvPr id="41" name="TextBox 6">
                            <a:extLst>
                              <a:ext uri="{FF2B5EF4-FFF2-40B4-BE49-F238E27FC236}">
                                <a16:creationId xmlns:a16="http://schemas.microsoft.com/office/drawing/2014/main" id="{850DDCEF-8BA8-9241-2421-4F06BFFF13E1}"/>
                              </a:ext>
                            </a:extLst>
                          </xdr:cNvPr>
                          <xdr:cNvSpPr txBox="1"/>
                        </xdr:nvSpPr>
                        <xdr:spPr>
                          <a:xfrm>
                            <a:off x="75614" y="1116370"/>
                            <a:ext cx="306257" cy="176257"/>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sFCR</a:t>
                            </a:r>
                          </a:p>
                        </xdr:txBody>
                      </xdr:sp>
                      <xdr:sp macro="" textlink="">
                        <xdr:nvSpPr>
                          <xdr:cNvPr id="42" name="TextBox 6">
                            <a:extLst>
                              <a:ext uri="{FF2B5EF4-FFF2-40B4-BE49-F238E27FC236}">
                                <a16:creationId xmlns:a16="http://schemas.microsoft.com/office/drawing/2014/main" id="{6519F099-2FC2-A0D9-737B-0D34AD119103}"/>
                              </a:ext>
                            </a:extLst>
                          </xdr:cNvPr>
                          <xdr:cNvSpPr txBox="1"/>
                        </xdr:nvSpPr>
                        <xdr:spPr>
                          <a:xfrm>
                            <a:off x="75614" y="1601342"/>
                            <a:ext cx="306257" cy="13239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R3 </a:t>
                            </a:r>
                          </a:p>
                        </xdr:txBody>
                      </xdr:sp>
                      <xdr:sp macro="" textlink="">
                        <xdr:nvSpPr>
                          <xdr:cNvPr id="43" name="TextBox 6">
                            <a:extLst>
                              <a:ext uri="{FF2B5EF4-FFF2-40B4-BE49-F238E27FC236}">
                                <a16:creationId xmlns:a16="http://schemas.microsoft.com/office/drawing/2014/main" id="{FC3F3F14-6EFF-3841-768A-42DCEE8F026D}"/>
                              </a:ext>
                            </a:extLst>
                          </xdr:cNvPr>
                          <xdr:cNvSpPr txBox="1"/>
                        </xdr:nvSpPr>
                        <xdr:spPr>
                          <a:xfrm>
                            <a:off x="75615" y="2403019"/>
                            <a:ext cx="306257" cy="10893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R1</a:t>
                            </a:r>
                          </a:p>
                        </xdr:txBody>
                      </xdr:sp>
                      <xdr:sp macro="" textlink="">
                        <xdr:nvSpPr>
                          <xdr:cNvPr id="44" name="TextBox 6">
                            <a:extLst>
                              <a:ext uri="{FF2B5EF4-FFF2-40B4-BE49-F238E27FC236}">
                                <a16:creationId xmlns:a16="http://schemas.microsoft.com/office/drawing/2014/main" id="{465D47E3-4044-19CD-84D2-ECA96DDA3700}"/>
                              </a:ext>
                            </a:extLst>
                          </xdr:cNvPr>
                          <xdr:cNvSpPr txBox="1"/>
                        </xdr:nvSpPr>
                        <xdr:spPr>
                          <a:xfrm>
                            <a:off x="75613" y="684056"/>
                            <a:ext cx="306257" cy="10043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CAB</a:t>
                            </a:r>
                            <a:r>
                              <a:rPr lang="en-US" sz="900" baseline="0">
                                <a:latin typeface="Times New Roman" panose="02020603050405020304" pitchFamily="18" charset="0"/>
                                <a:cs typeface="Times New Roman" panose="02020603050405020304" pitchFamily="18" charset="0"/>
                              </a:rPr>
                              <a:t> 1</a:t>
                            </a:r>
                            <a:endParaRPr lang="en-US" sz="900">
                              <a:latin typeface="Times New Roman" panose="02020603050405020304" pitchFamily="18" charset="0"/>
                              <a:cs typeface="Times New Roman" panose="02020603050405020304" pitchFamily="18" charset="0"/>
                            </a:endParaRPr>
                          </a:p>
                        </xdr:txBody>
                      </xdr:sp>
                      <xdr:sp macro="" textlink="">
                        <xdr:nvSpPr>
                          <xdr:cNvPr id="45" name="TextBox 6">
                            <a:extLst>
                              <a:ext uri="{FF2B5EF4-FFF2-40B4-BE49-F238E27FC236}">
                                <a16:creationId xmlns:a16="http://schemas.microsoft.com/office/drawing/2014/main" id="{5398858E-ED9E-75E7-CE7D-6AC4BA7A47AE}"/>
                              </a:ext>
                            </a:extLst>
                          </xdr:cNvPr>
                          <xdr:cNvSpPr txBox="1"/>
                        </xdr:nvSpPr>
                        <xdr:spPr>
                          <a:xfrm>
                            <a:off x="75613" y="512352"/>
                            <a:ext cx="306257" cy="132413"/>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CAB 2</a:t>
                            </a:r>
                          </a:p>
                        </xdr:txBody>
                      </xdr:sp>
                      <xdr:sp macro="" textlink="">
                        <xdr:nvSpPr>
                          <xdr:cNvPr id="46" name="TextBox 6">
                            <a:extLst>
                              <a:ext uri="{FF2B5EF4-FFF2-40B4-BE49-F238E27FC236}">
                                <a16:creationId xmlns:a16="http://schemas.microsoft.com/office/drawing/2014/main" id="{02422701-23EB-2134-D50F-163289BFA61B}"/>
                              </a:ext>
                            </a:extLst>
                          </xdr:cNvPr>
                          <xdr:cNvSpPr txBox="1"/>
                        </xdr:nvSpPr>
                        <xdr:spPr>
                          <a:xfrm>
                            <a:off x="75613" y="359626"/>
                            <a:ext cx="306257" cy="11087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CAB 3</a:t>
                            </a:r>
                          </a:p>
                        </xdr:txBody>
                      </xdr:sp>
                      <xdr:sp macro="" textlink="">
                        <xdr:nvSpPr>
                          <xdr:cNvPr id="47" name="TextBox 6">
                            <a:extLst>
                              <a:ext uri="{FF2B5EF4-FFF2-40B4-BE49-F238E27FC236}">
                                <a16:creationId xmlns:a16="http://schemas.microsoft.com/office/drawing/2014/main" id="{42217B66-D133-99C0-3798-FF1EDB809DCB}"/>
                              </a:ext>
                            </a:extLst>
                          </xdr:cNvPr>
                          <xdr:cNvSpPr txBox="1"/>
                        </xdr:nvSpPr>
                        <xdr:spPr>
                          <a:xfrm>
                            <a:off x="67416" y="-125051"/>
                            <a:ext cx="314454" cy="15244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CAB 6</a:t>
                            </a:r>
                          </a:p>
                        </xdr:txBody>
                      </xdr:sp>
                      <xdr:sp macro="" textlink="">
                        <xdr:nvSpPr>
                          <xdr:cNvPr id="48" name="TextBox 6">
                            <a:extLst>
                              <a:ext uri="{FF2B5EF4-FFF2-40B4-BE49-F238E27FC236}">
                                <a16:creationId xmlns:a16="http://schemas.microsoft.com/office/drawing/2014/main" id="{48870A18-4AB0-B51C-DC78-91B9FFB9CCA5}"/>
                              </a:ext>
                            </a:extLst>
                          </xdr:cNvPr>
                          <xdr:cNvSpPr txBox="1"/>
                        </xdr:nvSpPr>
                        <xdr:spPr>
                          <a:xfrm>
                            <a:off x="75613" y="33073"/>
                            <a:ext cx="306257" cy="138337"/>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CAB 5</a:t>
                            </a:r>
                          </a:p>
                        </xdr:txBody>
                      </xdr:sp>
                    </xdr:grpSp>
                  </xdr:grpSp>
                  <xdr:pic>
                    <xdr:nvPicPr>
                      <xdr:cNvPr id="35" name="Picture 34">
                        <a:extLst>
                          <a:ext uri="{FF2B5EF4-FFF2-40B4-BE49-F238E27FC236}">
                            <a16:creationId xmlns:a16="http://schemas.microsoft.com/office/drawing/2014/main" id="{1F2464B3-94B1-64DB-4296-2B2732ABADC3}"/>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059767" y="974228"/>
                        <a:ext cx="1288920" cy="206254"/>
                      </a:xfrm>
                      <a:prstGeom prst="rect">
                        <a:avLst/>
                      </a:prstGeom>
                    </xdr:spPr>
                  </xdr:pic>
                </xdr:grpSp>
                <xdr:sp macro="" textlink="">
                  <xdr:nvSpPr>
                    <xdr:cNvPr id="32" name="TextBox 6">
                      <a:extLst>
                        <a:ext uri="{FF2B5EF4-FFF2-40B4-BE49-F238E27FC236}">
                          <a16:creationId xmlns:a16="http://schemas.microsoft.com/office/drawing/2014/main" id="{55D25F5F-843B-6BF9-1877-F5A7098C039E}"/>
                        </a:ext>
                      </a:extLst>
                    </xdr:cNvPr>
                    <xdr:cNvSpPr txBox="1"/>
                  </xdr:nvSpPr>
                  <xdr:spPr>
                    <a:xfrm>
                      <a:off x="635718" y="4011549"/>
                      <a:ext cx="327987" cy="15361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R3</a:t>
                      </a:r>
                    </a:p>
                  </xdr:txBody>
                </xdr:sp>
                <xdr:sp macro="" textlink="">
                  <xdr:nvSpPr>
                    <xdr:cNvPr id="33" name="TextBox 6">
                      <a:extLst>
                        <a:ext uri="{FF2B5EF4-FFF2-40B4-BE49-F238E27FC236}">
                          <a16:creationId xmlns:a16="http://schemas.microsoft.com/office/drawing/2014/main" id="{E93B2601-8BA6-3DC0-2212-743471B0E783}"/>
                        </a:ext>
                      </a:extLst>
                    </xdr:cNvPr>
                    <xdr:cNvSpPr txBox="1"/>
                  </xdr:nvSpPr>
                  <xdr:spPr>
                    <a:xfrm>
                      <a:off x="635718" y="3769591"/>
                      <a:ext cx="327987" cy="181633"/>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HRE</a:t>
                      </a:r>
                    </a:p>
                  </xdr:txBody>
                </xdr:sp>
              </xdr:grpSp>
              <xdr:sp macro="" textlink="">
                <xdr:nvSpPr>
                  <xdr:cNvPr id="30" name="TextBox 6">
                    <a:extLst>
                      <a:ext uri="{FF2B5EF4-FFF2-40B4-BE49-F238E27FC236}">
                        <a16:creationId xmlns:a16="http://schemas.microsoft.com/office/drawing/2014/main" id="{0E6942E4-6111-4F64-E037-B6264D35593E}"/>
                      </a:ext>
                    </a:extLst>
                  </xdr:cNvPr>
                  <xdr:cNvSpPr txBox="1"/>
                </xdr:nvSpPr>
                <xdr:spPr>
                  <a:xfrm>
                    <a:off x="635718" y="2883363"/>
                    <a:ext cx="327987" cy="16929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R1 </a:t>
                    </a:r>
                  </a:p>
                </xdr:txBody>
              </xdr:sp>
            </xdr:grpSp>
            <xdr:sp macro="" textlink="">
              <xdr:nvSpPr>
                <xdr:cNvPr id="28" name="TextBox 6">
                  <a:extLst>
                    <a:ext uri="{FF2B5EF4-FFF2-40B4-BE49-F238E27FC236}">
                      <a16:creationId xmlns:a16="http://schemas.microsoft.com/office/drawing/2014/main" id="{E2859BD8-6CF2-0839-66AA-47E4EE4F4BCD}"/>
                    </a:ext>
                  </a:extLst>
                </xdr:cNvPr>
                <xdr:cNvSpPr txBox="1"/>
              </xdr:nvSpPr>
              <xdr:spPr>
                <a:xfrm>
                  <a:off x="636500" y="2405338"/>
                  <a:ext cx="328300" cy="1887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cFCR</a:t>
                  </a:r>
                </a:p>
              </xdr:txBody>
            </xdr:sp>
          </xdr:grpSp>
          <xdr:sp macro="" textlink="">
            <xdr:nvSpPr>
              <xdr:cNvPr id="26" name="TextBox 6">
                <a:extLst>
                  <a:ext uri="{FF2B5EF4-FFF2-40B4-BE49-F238E27FC236}">
                    <a16:creationId xmlns:a16="http://schemas.microsoft.com/office/drawing/2014/main" id="{67B72FE9-51F6-7C4E-550E-9C0DCD1DA084}"/>
                  </a:ext>
                </a:extLst>
              </xdr:cNvPr>
              <xdr:cNvSpPr txBox="1"/>
            </xdr:nvSpPr>
            <xdr:spPr>
              <a:xfrm>
                <a:off x="635907" y="1273863"/>
                <a:ext cx="328674" cy="20318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CAB 4</a:t>
                </a:r>
              </a:p>
            </xdr:txBody>
          </xdr:sp>
        </xdr:grpSp>
      </xdr:grpSp>
    </xdr:grpSp>
    <xdr:clientData/>
  </xdr:twoCellAnchor>
  <xdr:twoCellAnchor>
    <xdr:from>
      <xdr:col>1</xdr:col>
      <xdr:colOff>9525</xdr:colOff>
      <xdr:row>27</xdr:row>
      <xdr:rowOff>104775</xdr:rowOff>
    </xdr:from>
    <xdr:to>
      <xdr:col>17</xdr:col>
      <xdr:colOff>1107310</xdr:colOff>
      <xdr:row>54</xdr:row>
      <xdr:rowOff>13081</xdr:rowOff>
    </xdr:to>
    <xdr:grpSp>
      <xdr:nvGrpSpPr>
        <xdr:cNvPr id="49" name="Group 48">
          <a:extLst>
            <a:ext uri="{FF2B5EF4-FFF2-40B4-BE49-F238E27FC236}">
              <a16:creationId xmlns:a16="http://schemas.microsoft.com/office/drawing/2014/main" id="{5A99AACE-237C-AF46-9F1F-948FC5591347}"/>
            </a:ext>
          </a:extLst>
        </xdr:cNvPr>
        <xdr:cNvGrpSpPr/>
      </xdr:nvGrpSpPr>
      <xdr:grpSpPr>
        <a:xfrm>
          <a:off x="685938" y="5322818"/>
          <a:ext cx="11754742" cy="5126350"/>
          <a:chOff x="30419" y="495097"/>
          <a:chExt cx="11699819" cy="5010769"/>
        </a:xfrm>
      </xdr:grpSpPr>
      <xdr:sp macro="" textlink="">
        <xdr:nvSpPr>
          <xdr:cNvPr id="50" name="Rectangle 49">
            <a:extLst>
              <a:ext uri="{FF2B5EF4-FFF2-40B4-BE49-F238E27FC236}">
                <a16:creationId xmlns:a16="http://schemas.microsoft.com/office/drawing/2014/main" id="{BB67B670-0AA4-57C3-6E52-6523B6604347}"/>
              </a:ext>
            </a:extLst>
          </xdr:cNvPr>
          <xdr:cNvSpPr/>
        </xdr:nvSpPr>
        <xdr:spPr>
          <a:xfrm>
            <a:off x="30419" y="501915"/>
            <a:ext cx="737665" cy="5003951"/>
          </a:xfrm>
          <a:prstGeom prst="rect">
            <a:avLst/>
          </a:prstGeom>
          <a:solidFill>
            <a:schemeClr val="bg1"/>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pSp>
        <xdr:nvGrpSpPr>
          <xdr:cNvPr id="51" name="Group 50">
            <a:extLst>
              <a:ext uri="{FF2B5EF4-FFF2-40B4-BE49-F238E27FC236}">
                <a16:creationId xmlns:a16="http://schemas.microsoft.com/office/drawing/2014/main" id="{DC00A6B4-224F-FC11-B2C9-9915D8EA75E4}"/>
              </a:ext>
            </a:extLst>
          </xdr:cNvPr>
          <xdr:cNvGrpSpPr/>
        </xdr:nvGrpSpPr>
        <xdr:grpSpPr>
          <a:xfrm>
            <a:off x="76200" y="495097"/>
            <a:ext cx="11654038" cy="5009275"/>
            <a:chOff x="76200" y="495097"/>
            <a:chExt cx="11654038" cy="5009275"/>
          </a:xfrm>
        </xdr:grpSpPr>
        <xdr:sp macro="" textlink="">
          <xdr:nvSpPr>
            <xdr:cNvPr id="52" name="TextBox 51">
              <a:extLst>
                <a:ext uri="{FF2B5EF4-FFF2-40B4-BE49-F238E27FC236}">
                  <a16:creationId xmlns:a16="http://schemas.microsoft.com/office/drawing/2014/main" id="{5E8F6DDC-353E-DF8B-6F8D-910B20677720}"/>
                </a:ext>
              </a:extLst>
            </xdr:cNvPr>
            <xdr:cNvSpPr txBox="1"/>
          </xdr:nvSpPr>
          <xdr:spPr>
            <a:xfrm>
              <a:off x="76200" y="3726348"/>
              <a:ext cx="646255" cy="1133113"/>
            </a:xfrm>
            <a:prstGeom prst="rect">
              <a:avLst/>
            </a:prstGeom>
            <a:solidFill>
              <a:schemeClr val="bg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ctr"/>
            <a:lstStyle/>
            <a:p>
              <a:pPr algn="ctr"/>
              <a:r>
                <a:rPr lang="en-US" sz="1100">
                  <a:latin typeface="Times New Roman" panose="02020603050405020304" pitchFamily="18" charset="0"/>
                  <a:cs typeface="Times New Roman" panose="02020603050405020304" pitchFamily="18" charset="0"/>
                </a:rPr>
                <a:t>SR Context </a:t>
              </a:r>
            </a:p>
          </xdr:txBody>
        </xdr:sp>
        <xdr:sp macro="" textlink="">
          <xdr:nvSpPr>
            <xdr:cNvPr id="53" name="TextBox 52">
              <a:extLst>
                <a:ext uri="{FF2B5EF4-FFF2-40B4-BE49-F238E27FC236}">
                  <a16:creationId xmlns:a16="http://schemas.microsoft.com/office/drawing/2014/main" id="{1692ABE3-921E-43D6-E7A8-E50266A908B6}"/>
                </a:ext>
              </a:extLst>
            </xdr:cNvPr>
            <xdr:cNvSpPr txBox="1"/>
          </xdr:nvSpPr>
          <xdr:spPr>
            <a:xfrm>
              <a:off x="76200" y="1079879"/>
              <a:ext cx="646255" cy="2674757"/>
            </a:xfrm>
            <a:prstGeom prst="rect">
              <a:avLst/>
            </a:prstGeom>
            <a:solidFill>
              <a:schemeClr val="bg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ctr"/>
            <a:lstStyle/>
            <a:p>
              <a:pPr algn="ctr"/>
              <a:r>
                <a:rPr lang="en-US" sz="1100">
                  <a:latin typeface="Times New Roman" panose="02020603050405020304" pitchFamily="18" charset="0"/>
                  <a:cs typeface="Times New Roman" panose="02020603050405020304" pitchFamily="18" charset="0"/>
                </a:rPr>
                <a:t>EO Context </a:t>
              </a:r>
            </a:p>
          </xdr:txBody>
        </xdr:sp>
        <xdr:grpSp>
          <xdr:nvGrpSpPr>
            <xdr:cNvPr id="60" name="Group 59">
              <a:extLst>
                <a:ext uri="{FF2B5EF4-FFF2-40B4-BE49-F238E27FC236}">
                  <a16:creationId xmlns:a16="http://schemas.microsoft.com/office/drawing/2014/main" id="{D76F06D6-BEB3-2839-F5BB-8F040C785775}"/>
                </a:ext>
              </a:extLst>
            </xdr:cNvPr>
            <xdr:cNvGrpSpPr/>
          </xdr:nvGrpSpPr>
          <xdr:grpSpPr>
            <a:xfrm>
              <a:off x="627239" y="495097"/>
              <a:ext cx="11102999" cy="5009275"/>
              <a:chOff x="627109" y="331657"/>
              <a:chExt cx="11049685" cy="4972823"/>
            </a:xfrm>
          </xdr:grpSpPr>
          <xdr:grpSp>
            <xdr:nvGrpSpPr>
              <xdr:cNvPr id="69" name="Group 68">
                <a:extLst>
                  <a:ext uri="{FF2B5EF4-FFF2-40B4-BE49-F238E27FC236}">
                    <a16:creationId xmlns:a16="http://schemas.microsoft.com/office/drawing/2014/main" id="{B01F12EB-86D3-D007-F8EE-991185113D29}"/>
                  </a:ext>
                </a:extLst>
              </xdr:cNvPr>
              <xdr:cNvGrpSpPr/>
            </xdr:nvGrpSpPr>
            <xdr:grpSpPr>
              <a:xfrm>
                <a:off x="627109" y="331657"/>
                <a:ext cx="11049685" cy="4972823"/>
                <a:chOff x="627147" y="334085"/>
                <a:chExt cx="11055630" cy="5034883"/>
              </a:xfrm>
            </xdr:grpSpPr>
            <xdr:grpSp>
              <xdr:nvGrpSpPr>
                <xdr:cNvPr id="71" name="Group 70">
                  <a:extLst>
                    <a:ext uri="{FF2B5EF4-FFF2-40B4-BE49-F238E27FC236}">
                      <a16:creationId xmlns:a16="http://schemas.microsoft.com/office/drawing/2014/main" id="{31AED501-54EA-8D06-A757-C7200ECDE75C}"/>
                    </a:ext>
                  </a:extLst>
                </xdr:cNvPr>
                <xdr:cNvGrpSpPr/>
              </xdr:nvGrpSpPr>
              <xdr:grpSpPr>
                <a:xfrm>
                  <a:off x="627147" y="334085"/>
                  <a:ext cx="11055630" cy="5034883"/>
                  <a:chOff x="626939" y="335956"/>
                  <a:chExt cx="11026582" cy="5082710"/>
                </a:xfrm>
              </xdr:grpSpPr>
              <xdr:grpSp>
                <xdr:nvGrpSpPr>
                  <xdr:cNvPr id="73" name="Group 72">
                    <a:extLst>
                      <a:ext uri="{FF2B5EF4-FFF2-40B4-BE49-F238E27FC236}">
                        <a16:creationId xmlns:a16="http://schemas.microsoft.com/office/drawing/2014/main" id="{00598472-A65E-A49B-8E15-B5930ADE7044}"/>
                      </a:ext>
                    </a:extLst>
                  </xdr:cNvPr>
                  <xdr:cNvGrpSpPr/>
                </xdr:nvGrpSpPr>
                <xdr:grpSpPr>
                  <a:xfrm>
                    <a:off x="626939" y="335956"/>
                    <a:ext cx="11026582" cy="5082710"/>
                    <a:chOff x="626939" y="335956"/>
                    <a:chExt cx="11026582" cy="5082710"/>
                  </a:xfrm>
                </xdr:grpSpPr>
                <xdr:grpSp>
                  <xdr:nvGrpSpPr>
                    <xdr:cNvPr id="75" name="Group 74">
                      <a:extLst>
                        <a:ext uri="{FF2B5EF4-FFF2-40B4-BE49-F238E27FC236}">
                          <a16:creationId xmlns:a16="http://schemas.microsoft.com/office/drawing/2014/main" id="{55ADF3DA-9742-09D9-D531-7268C37A4C1F}"/>
                        </a:ext>
                      </a:extLst>
                    </xdr:cNvPr>
                    <xdr:cNvGrpSpPr/>
                  </xdr:nvGrpSpPr>
                  <xdr:grpSpPr>
                    <a:xfrm>
                      <a:off x="626939" y="335956"/>
                      <a:ext cx="11026582" cy="5082710"/>
                      <a:chOff x="569893" y="441739"/>
                      <a:chExt cx="10296047" cy="3554576"/>
                    </a:xfrm>
                  </xdr:grpSpPr>
                  <xdr:grpSp>
                    <xdr:nvGrpSpPr>
                      <xdr:cNvPr id="78" name="Group 77">
                        <a:extLst>
                          <a:ext uri="{FF2B5EF4-FFF2-40B4-BE49-F238E27FC236}">
                            <a16:creationId xmlns:a16="http://schemas.microsoft.com/office/drawing/2014/main" id="{C8E0AD0D-29F5-A47E-7580-C48661B51B34}"/>
                          </a:ext>
                        </a:extLst>
                      </xdr:cNvPr>
                      <xdr:cNvGrpSpPr/>
                    </xdr:nvGrpSpPr>
                    <xdr:grpSpPr>
                      <a:xfrm>
                        <a:off x="569893" y="441739"/>
                        <a:ext cx="10296047" cy="3554576"/>
                        <a:chOff x="934329" y="204304"/>
                        <a:chExt cx="10296047" cy="3554576"/>
                      </a:xfrm>
                    </xdr:grpSpPr>
                    <xdr:graphicFrame macro="">
                      <xdr:nvGraphicFramePr>
                        <xdr:cNvPr id="80" name="Chart 7">
                          <a:extLst>
                            <a:ext uri="{FF2B5EF4-FFF2-40B4-BE49-F238E27FC236}">
                              <a16:creationId xmlns:a16="http://schemas.microsoft.com/office/drawing/2014/main" id="{D4DAA9A4-90ED-93ED-D8EC-038096017640}"/>
                            </a:ext>
                          </a:extLst>
                        </xdr:cNvPr>
                        <xdr:cNvGraphicFramePr>
                          <a:graphicFrameLocks/>
                        </xdr:cNvGraphicFramePr>
                      </xdr:nvGraphicFramePr>
                      <xdr:xfrm>
                        <a:off x="1021808" y="204304"/>
                        <a:ext cx="10208568" cy="3554576"/>
                      </xdr:xfrm>
                      <a:graphic>
                        <a:graphicData uri="http://schemas.openxmlformats.org/drawingml/2006/chart">
                          <c:chart xmlns:c="http://schemas.openxmlformats.org/drawingml/2006/chart" xmlns:r="http://schemas.openxmlformats.org/officeDocument/2006/relationships" r:id="rId3"/>
                        </a:graphicData>
                      </a:graphic>
                    </xdr:graphicFrame>
                    <xdr:grpSp>
                      <xdr:nvGrpSpPr>
                        <xdr:cNvPr id="81" name="Group 80">
                          <a:extLst>
                            <a:ext uri="{FF2B5EF4-FFF2-40B4-BE49-F238E27FC236}">
                              <a16:creationId xmlns:a16="http://schemas.microsoft.com/office/drawing/2014/main" id="{F79C5E7C-70E9-0D17-017B-C43754EF82B3}"/>
                            </a:ext>
                          </a:extLst>
                        </xdr:cNvPr>
                        <xdr:cNvGrpSpPr/>
                      </xdr:nvGrpSpPr>
                      <xdr:grpSpPr>
                        <a:xfrm>
                          <a:off x="934329" y="559644"/>
                          <a:ext cx="314456" cy="2637001"/>
                          <a:chOff x="67416" y="-125051"/>
                          <a:chExt cx="314456" cy="2637001"/>
                        </a:xfrm>
                      </xdr:grpSpPr>
                      <xdr:sp macro="" textlink="">
                        <xdr:nvSpPr>
                          <xdr:cNvPr id="82" name="TextBox 6">
                            <a:extLst>
                              <a:ext uri="{FF2B5EF4-FFF2-40B4-BE49-F238E27FC236}">
                                <a16:creationId xmlns:a16="http://schemas.microsoft.com/office/drawing/2014/main" id="{1EF72F19-B6BC-3D86-2814-69105ED2D99C}"/>
                              </a:ext>
                            </a:extLst>
                          </xdr:cNvPr>
                          <xdr:cNvSpPr txBox="1"/>
                        </xdr:nvSpPr>
                        <xdr:spPr>
                          <a:xfrm>
                            <a:off x="75614" y="807980"/>
                            <a:ext cx="306257" cy="15551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TR</a:t>
                            </a:r>
                          </a:p>
                        </xdr:txBody>
                      </xdr:sp>
                      <xdr:sp macro="" textlink="">
                        <xdr:nvSpPr>
                          <xdr:cNvPr id="83" name="TextBox 6">
                            <a:extLst>
                              <a:ext uri="{FF2B5EF4-FFF2-40B4-BE49-F238E27FC236}">
                                <a16:creationId xmlns:a16="http://schemas.microsoft.com/office/drawing/2014/main" id="{537D1ACA-8C92-78FD-B30E-A11FA839508B}"/>
                              </a:ext>
                            </a:extLst>
                          </xdr:cNvPr>
                          <xdr:cNvSpPr txBox="1"/>
                        </xdr:nvSpPr>
                        <xdr:spPr>
                          <a:xfrm>
                            <a:off x="75614" y="2251687"/>
                            <a:ext cx="306257" cy="10885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R2</a:t>
                            </a:r>
                          </a:p>
                        </xdr:txBody>
                      </xdr:sp>
                      <xdr:sp macro="" textlink="">
                        <xdr:nvSpPr>
                          <xdr:cNvPr id="84" name="TextBox 6">
                            <a:extLst>
                              <a:ext uri="{FF2B5EF4-FFF2-40B4-BE49-F238E27FC236}">
                                <a16:creationId xmlns:a16="http://schemas.microsoft.com/office/drawing/2014/main" id="{8205F233-72B4-70CA-0D2C-4FDE3338F947}"/>
                              </a:ext>
                            </a:extLst>
                          </xdr:cNvPr>
                          <xdr:cNvSpPr txBox="1"/>
                        </xdr:nvSpPr>
                        <xdr:spPr>
                          <a:xfrm>
                            <a:off x="75614" y="1449820"/>
                            <a:ext cx="306257" cy="11839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R2 </a:t>
                            </a:r>
                          </a:p>
                        </xdr:txBody>
                      </xdr:sp>
                      <xdr:sp macro="" textlink="">
                        <xdr:nvSpPr>
                          <xdr:cNvPr id="85" name="TextBox 6">
                            <a:extLst>
                              <a:ext uri="{FF2B5EF4-FFF2-40B4-BE49-F238E27FC236}">
                                <a16:creationId xmlns:a16="http://schemas.microsoft.com/office/drawing/2014/main" id="{A83B0B7B-1063-C445-0BF8-9E3BB79FAC28}"/>
                              </a:ext>
                            </a:extLst>
                          </xdr:cNvPr>
                          <xdr:cNvSpPr txBox="1"/>
                        </xdr:nvSpPr>
                        <xdr:spPr>
                          <a:xfrm>
                            <a:off x="75614" y="1116370"/>
                            <a:ext cx="306257" cy="176257"/>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sFCR</a:t>
                            </a:r>
                          </a:p>
                        </xdr:txBody>
                      </xdr:sp>
                      <xdr:sp macro="" textlink="">
                        <xdr:nvSpPr>
                          <xdr:cNvPr id="86" name="TextBox 6">
                            <a:extLst>
                              <a:ext uri="{FF2B5EF4-FFF2-40B4-BE49-F238E27FC236}">
                                <a16:creationId xmlns:a16="http://schemas.microsoft.com/office/drawing/2014/main" id="{F3EA7F6B-623A-B660-3767-5F06DDBE4A99}"/>
                              </a:ext>
                            </a:extLst>
                          </xdr:cNvPr>
                          <xdr:cNvSpPr txBox="1"/>
                        </xdr:nvSpPr>
                        <xdr:spPr>
                          <a:xfrm>
                            <a:off x="75614" y="1601342"/>
                            <a:ext cx="306257" cy="13239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R3 </a:t>
                            </a:r>
                          </a:p>
                        </xdr:txBody>
                      </xdr:sp>
                      <xdr:sp macro="" textlink="">
                        <xdr:nvSpPr>
                          <xdr:cNvPr id="87" name="TextBox 6">
                            <a:extLst>
                              <a:ext uri="{FF2B5EF4-FFF2-40B4-BE49-F238E27FC236}">
                                <a16:creationId xmlns:a16="http://schemas.microsoft.com/office/drawing/2014/main" id="{FE31117B-4A40-3A6C-CD73-224CF925C094}"/>
                              </a:ext>
                            </a:extLst>
                          </xdr:cNvPr>
                          <xdr:cNvSpPr txBox="1"/>
                        </xdr:nvSpPr>
                        <xdr:spPr>
                          <a:xfrm>
                            <a:off x="75615" y="2403019"/>
                            <a:ext cx="306257" cy="10893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R1</a:t>
                            </a:r>
                          </a:p>
                        </xdr:txBody>
                      </xdr:sp>
                      <xdr:sp macro="" textlink="">
                        <xdr:nvSpPr>
                          <xdr:cNvPr id="88" name="TextBox 6">
                            <a:extLst>
                              <a:ext uri="{FF2B5EF4-FFF2-40B4-BE49-F238E27FC236}">
                                <a16:creationId xmlns:a16="http://schemas.microsoft.com/office/drawing/2014/main" id="{98C2C553-09BE-979A-6DF9-B3928244A5E8}"/>
                              </a:ext>
                            </a:extLst>
                          </xdr:cNvPr>
                          <xdr:cNvSpPr txBox="1"/>
                        </xdr:nvSpPr>
                        <xdr:spPr>
                          <a:xfrm>
                            <a:off x="75613" y="684056"/>
                            <a:ext cx="306257" cy="10043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CAB</a:t>
                            </a:r>
                            <a:r>
                              <a:rPr lang="en-US" sz="900" baseline="0">
                                <a:latin typeface="Times New Roman" panose="02020603050405020304" pitchFamily="18" charset="0"/>
                                <a:cs typeface="Times New Roman" panose="02020603050405020304" pitchFamily="18" charset="0"/>
                              </a:rPr>
                              <a:t> 1</a:t>
                            </a:r>
                            <a:endParaRPr lang="en-US" sz="900">
                              <a:latin typeface="Times New Roman" panose="02020603050405020304" pitchFamily="18" charset="0"/>
                              <a:cs typeface="Times New Roman" panose="02020603050405020304" pitchFamily="18" charset="0"/>
                            </a:endParaRPr>
                          </a:p>
                        </xdr:txBody>
                      </xdr:sp>
                      <xdr:sp macro="" textlink="">
                        <xdr:nvSpPr>
                          <xdr:cNvPr id="89" name="TextBox 6">
                            <a:extLst>
                              <a:ext uri="{FF2B5EF4-FFF2-40B4-BE49-F238E27FC236}">
                                <a16:creationId xmlns:a16="http://schemas.microsoft.com/office/drawing/2014/main" id="{CDCEDE8A-77ED-94FA-2F19-5F64477CFFC4}"/>
                              </a:ext>
                            </a:extLst>
                          </xdr:cNvPr>
                          <xdr:cNvSpPr txBox="1"/>
                        </xdr:nvSpPr>
                        <xdr:spPr>
                          <a:xfrm>
                            <a:off x="75613" y="512352"/>
                            <a:ext cx="306257" cy="132413"/>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CAB 2</a:t>
                            </a:r>
                          </a:p>
                        </xdr:txBody>
                      </xdr:sp>
                      <xdr:sp macro="" textlink="">
                        <xdr:nvSpPr>
                          <xdr:cNvPr id="90" name="TextBox 6">
                            <a:extLst>
                              <a:ext uri="{FF2B5EF4-FFF2-40B4-BE49-F238E27FC236}">
                                <a16:creationId xmlns:a16="http://schemas.microsoft.com/office/drawing/2014/main" id="{C7584731-BB8C-1DBF-0536-B4E27CE655A8}"/>
                              </a:ext>
                            </a:extLst>
                          </xdr:cNvPr>
                          <xdr:cNvSpPr txBox="1"/>
                        </xdr:nvSpPr>
                        <xdr:spPr>
                          <a:xfrm>
                            <a:off x="75613" y="359626"/>
                            <a:ext cx="306257" cy="11087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CAB 3</a:t>
                            </a:r>
                          </a:p>
                        </xdr:txBody>
                      </xdr:sp>
                      <xdr:sp macro="" textlink="">
                        <xdr:nvSpPr>
                          <xdr:cNvPr id="91" name="TextBox 6">
                            <a:extLst>
                              <a:ext uri="{FF2B5EF4-FFF2-40B4-BE49-F238E27FC236}">
                                <a16:creationId xmlns:a16="http://schemas.microsoft.com/office/drawing/2014/main" id="{D82156B6-3032-F918-CA8A-BBCFA7D56886}"/>
                              </a:ext>
                            </a:extLst>
                          </xdr:cNvPr>
                          <xdr:cNvSpPr txBox="1"/>
                        </xdr:nvSpPr>
                        <xdr:spPr>
                          <a:xfrm>
                            <a:off x="67416" y="-125051"/>
                            <a:ext cx="314454" cy="15244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CAB 6</a:t>
                            </a:r>
                          </a:p>
                        </xdr:txBody>
                      </xdr:sp>
                      <xdr:sp macro="" textlink="">
                        <xdr:nvSpPr>
                          <xdr:cNvPr id="92" name="TextBox 6">
                            <a:extLst>
                              <a:ext uri="{FF2B5EF4-FFF2-40B4-BE49-F238E27FC236}">
                                <a16:creationId xmlns:a16="http://schemas.microsoft.com/office/drawing/2014/main" id="{1BCC6F18-8D7A-4E34-4E33-7A751D4930F0}"/>
                              </a:ext>
                            </a:extLst>
                          </xdr:cNvPr>
                          <xdr:cNvSpPr txBox="1"/>
                        </xdr:nvSpPr>
                        <xdr:spPr>
                          <a:xfrm>
                            <a:off x="75613" y="33073"/>
                            <a:ext cx="306257" cy="138337"/>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CAB 5</a:t>
                            </a:r>
                          </a:p>
                        </xdr:txBody>
                      </xdr:sp>
                    </xdr:grpSp>
                  </xdr:grpSp>
                  <xdr:pic>
                    <xdr:nvPicPr>
                      <xdr:cNvPr id="79" name="Picture 78">
                        <a:extLst>
                          <a:ext uri="{FF2B5EF4-FFF2-40B4-BE49-F238E27FC236}">
                            <a16:creationId xmlns:a16="http://schemas.microsoft.com/office/drawing/2014/main" id="{2D4102A1-0237-B07E-02CC-8B5BD9FBEB5C}"/>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059767" y="974228"/>
                        <a:ext cx="1288920" cy="206254"/>
                      </a:xfrm>
                      <a:prstGeom prst="rect">
                        <a:avLst/>
                      </a:prstGeom>
                    </xdr:spPr>
                  </xdr:pic>
                </xdr:grpSp>
                <xdr:sp macro="" textlink="">
                  <xdr:nvSpPr>
                    <xdr:cNvPr id="76" name="TextBox 6">
                      <a:extLst>
                        <a:ext uri="{FF2B5EF4-FFF2-40B4-BE49-F238E27FC236}">
                          <a16:creationId xmlns:a16="http://schemas.microsoft.com/office/drawing/2014/main" id="{4ED6CE87-2328-2F42-A51B-3F807F85739C}"/>
                        </a:ext>
                      </a:extLst>
                    </xdr:cNvPr>
                    <xdr:cNvSpPr txBox="1"/>
                  </xdr:nvSpPr>
                  <xdr:spPr>
                    <a:xfrm>
                      <a:off x="635718" y="4011549"/>
                      <a:ext cx="327987" cy="15361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R3</a:t>
                      </a:r>
                    </a:p>
                  </xdr:txBody>
                </xdr:sp>
                <xdr:sp macro="" textlink="">
                  <xdr:nvSpPr>
                    <xdr:cNvPr id="77" name="TextBox 6">
                      <a:extLst>
                        <a:ext uri="{FF2B5EF4-FFF2-40B4-BE49-F238E27FC236}">
                          <a16:creationId xmlns:a16="http://schemas.microsoft.com/office/drawing/2014/main" id="{013E4DE2-5B58-A7CD-58D8-0B38750BC18A}"/>
                        </a:ext>
                      </a:extLst>
                    </xdr:cNvPr>
                    <xdr:cNvSpPr txBox="1"/>
                  </xdr:nvSpPr>
                  <xdr:spPr>
                    <a:xfrm>
                      <a:off x="635718" y="3769591"/>
                      <a:ext cx="327987" cy="181633"/>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HRE</a:t>
                      </a:r>
                    </a:p>
                  </xdr:txBody>
                </xdr:sp>
              </xdr:grpSp>
              <xdr:sp macro="" textlink="">
                <xdr:nvSpPr>
                  <xdr:cNvPr id="74" name="TextBox 6">
                    <a:extLst>
                      <a:ext uri="{FF2B5EF4-FFF2-40B4-BE49-F238E27FC236}">
                        <a16:creationId xmlns:a16="http://schemas.microsoft.com/office/drawing/2014/main" id="{9F43790A-EF9E-646C-FB09-D42857C03F8D}"/>
                      </a:ext>
                    </a:extLst>
                  </xdr:cNvPr>
                  <xdr:cNvSpPr txBox="1"/>
                </xdr:nvSpPr>
                <xdr:spPr>
                  <a:xfrm>
                    <a:off x="635718" y="2883363"/>
                    <a:ext cx="327987" cy="16929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R1 </a:t>
                    </a:r>
                  </a:p>
                </xdr:txBody>
              </xdr:sp>
            </xdr:grpSp>
            <xdr:sp macro="" textlink="">
              <xdr:nvSpPr>
                <xdr:cNvPr id="72" name="TextBox 6">
                  <a:extLst>
                    <a:ext uri="{FF2B5EF4-FFF2-40B4-BE49-F238E27FC236}">
                      <a16:creationId xmlns:a16="http://schemas.microsoft.com/office/drawing/2014/main" id="{6357A2D0-27C3-FE43-68CF-E55AB2EE1795}"/>
                    </a:ext>
                  </a:extLst>
                </xdr:cNvPr>
                <xdr:cNvSpPr txBox="1"/>
              </xdr:nvSpPr>
              <xdr:spPr>
                <a:xfrm>
                  <a:off x="636500" y="2405338"/>
                  <a:ext cx="328300" cy="1887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cFCR</a:t>
                  </a:r>
                </a:p>
              </xdr:txBody>
            </xdr:sp>
          </xdr:grpSp>
          <xdr:sp macro="" textlink="">
            <xdr:nvSpPr>
              <xdr:cNvPr id="70" name="TextBox 6">
                <a:extLst>
                  <a:ext uri="{FF2B5EF4-FFF2-40B4-BE49-F238E27FC236}">
                    <a16:creationId xmlns:a16="http://schemas.microsoft.com/office/drawing/2014/main" id="{1C6C99D3-840B-03F9-7430-5A32C4CFCAE6}"/>
                  </a:ext>
                </a:extLst>
              </xdr:cNvPr>
              <xdr:cNvSpPr txBox="1"/>
            </xdr:nvSpPr>
            <xdr:spPr>
              <a:xfrm>
                <a:off x="635907" y="1273863"/>
                <a:ext cx="328674" cy="20318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CAB 4</a:t>
                </a:r>
              </a:p>
            </xdr:txBody>
          </xdr:sp>
        </xdr:grpSp>
      </xdr:grpSp>
    </xdr:grpSp>
    <xdr:clientData/>
  </xdr:twoCellAnchor>
</xdr:wsDr>
</file>

<file path=xl/drawings/drawing17.xml><?xml version="1.0" encoding="utf-8"?>
<c:userShapes xmlns:c="http://schemas.openxmlformats.org/drawingml/2006/chart">
  <cdr:relSizeAnchor xmlns:cdr="http://schemas.openxmlformats.org/drawingml/2006/chartDrawing">
    <cdr:from>
      <cdr:x>0.02895</cdr:x>
      <cdr:y>0.43926</cdr:y>
    </cdr:from>
    <cdr:to>
      <cdr:x>0.08506</cdr:x>
      <cdr:y>0.52697</cdr:y>
    </cdr:to>
    <cdr:sp macro="" textlink="">
      <cdr:nvSpPr>
        <cdr:cNvPr id="8" name="TextBox 7">
          <a:extLst xmlns:a="http://schemas.openxmlformats.org/drawingml/2006/main">
            <a:ext uri="{FF2B5EF4-FFF2-40B4-BE49-F238E27FC236}">
              <a16:creationId xmlns:a16="http://schemas.microsoft.com/office/drawing/2014/main" id="{8EA64914-952A-4108-AFED-94206C3490EE}"/>
            </a:ext>
          </a:extLst>
        </cdr:cNvPr>
        <cdr:cNvSpPr txBox="1"/>
      </cdr:nvSpPr>
      <cdr:spPr>
        <a:xfrm xmlns:a="http://schemas.openxmlformats.org/drawingml/2006/main">
          <a:off x="174552" y="1282212"/>
          <a:ext cx="338328" cy="256032"/>
        </a:xfrm>
        <a:prstGeom xmlns:a="http://schemas.openxmlformats.org/drawingml/2006/main" prst="rect">
          <a:avLst/>
        </a:prstGeom>
      </cdr:spPr>
      <cdr:txBody>
        <a:bodyPr xmlns:a="http://schemas.openxmlformats.org/drawingml/2006/main" vertOverflow="clip" wrap="square" lIns="0" tIns="0" rIns="0" bIns="0" rtlCol="0"/>
        <a:lstStyle xmlns:a="http://schemas.openxmlformats.org/drawingml/2006/main"/>
        <a:p xmlns:a="http://schemas.openxmlformats.org/drawingml/2006/main">
          <a:endParaRPr lang="en-US" sz="1100"/>
        </a:p>
      </cdr:txBody>
    </cdr:sp>
  </cdr:relSizeAnchor>
  <cdr:relSizeAnchor xmlns:cdr="http://schemas.openxmlformats.org/drawingml/2006/chartDrawing">
    <cdr:from>
      <cdr:x>0.02789</cdr:x>
      <cdr:y>0.64925</cdr:y>
    </cdr:from>
    <cdr:to>
      <cdr:x>0.97926</cdr:x>
      <cdr:y>0.64925</cdr:y>
    </cdr:to>
    <cdr:cxnSp macro="">
      <cdr:nvCxnSpPr>
        <cdr:cNvPr id="3" name="Straight Connector 2">
          <a:extLst xmlns:a="http://schemas.openxmlformats.org/drawingml/2006/main">
            <a:ext uri="{FF2B5EF4-FFF2-40B4-BE49-F238E27FC236}">
              <a16:creationId xmlns:a16="http://schemas.microsoft.com/office/drawing/2014/main" id="{A3A324AD-2953-E3E8-4E87-C759B7B99931}"/>
            </a:ext>
          </a:extLst>
        </cdr:cNvPr>
        <cdr:cNvCxnSpPr/>
      </cdr:nvCxnSpPr>
      <cdr:spPr>
        <a:xfrm xmlns:a="http://schemas.openxmlformats.org/drawingml/2006/main">
          <a:off x="307032" y="3252272"/>
          <a:ext cx="10473312" cy="0"/>
        </a:xfrm>
        <a:prstGeom xmlns:a="http://schemas.openxmlformats.org/drawingml/2006/main" prst="line">
          <a:avLst/>
        </a:prstGeom>
        <a:ln xmlns:a="http://schemas.openxmlformats.org/drawingml/2006/main" w="12700"/>
      </cdr:spPr>
      <cdr:style>
        <a:lnRef xmlns:a="http://schemas.openxmlformats.org/drawingml/2006/main" idx="1">
          <a:schemeClr val="dk1"/>
        </a:lnRef>
        <a:fillRef xmlns:a="http://schemas.openxmlformats.org/drawingml/2006/main" idx="0">
          <a:schemeClr val="dk1"/>
        </a:fillRef>
        <a:effectRef xmlns:a="http://schemas.openxmlformats.org/drawingml/2006/main" idx="0">
          <a:schemeClr val="dk1"/>
        </a:effectRef>
        <a:fontRef xmlns:a="http://schemas.openxmlformats.org/drawingml/2006/main" idx="minor">
          <a:schemeClr val="tx1"/>
        </a:fontRef>
      </cdr:style>
    </cdr:cxnSp>
  </cdr:relSizeAnchor>
</c:userShapes>
</file>

<file path=xl/drawings/drawing18.xml><?xml version="1.0" encoding="utf-8"?>
<c:userShapes xmlns:c="http://schemas.openxmlformats.org/drawingml/2006/chart">
  <cdr:relSizeAnchor xmlns:cdr="http://schemas.openxmlformats.org/drawingml/2006/chartDrawing">
    <cdr:from>
      <cdr:x>0.02895</cdr:x>
      <cdr:y>0.43926</cdr:y>
    </cdr:from>
    <cdr:to>
      <cdr:x>0.08506</cdr:x>
      <cdr:y>0.52697</cdr:y>
    </cdr:to>
    <cdr:sp macro="" textlink="">
      <cdr:nvSpPr>
        <cdr:cNvPr id="8" name="TextBox 7">
          <a:extLst xmlns:a="http://schemas.openxmlformats.org/drawingml/2006/main">
            <a:ext uri="{FF2B5EF4-FFF2-40B4-BE49-F238E27FC236}">
              <a16:creationId xmlns:a16="http://schemas.microsoft.com/office/drawing/2014/main" id="{8EA64914-952A-4108-AFED-94206C3490EE}"/>
            </a:ext>
          </a:extLst>
        </cdr:cNvPr>
        <cdr:cNvSpPr txBox="1"/>
      </cdr:nvSpPr>
      <cdr:spPr>
        <a:xfrm xmlns:a="http://schemas.openxmlformats.org/drawingml/2006/main">
          <a:off x="174552" y="1282212"/>
          <a:ext cx="338328" cy="256032"/>
        </a:xfrm>
        <a:prstGeom xmlns:a="http://schemas.openxmlformats.org/drawingml/2006/main" prst="rect">
          <a:avLst/>
        </a:prstGeom>
      </cdr:spPr>
      <cdr:txBody>
        <a:bodyPr xmlns:a="http://schemas.openxmlformats.org/drawingml/2006/main" vertOverflow="clip" wrap="square" lIns="0" tIns="0" rIns="0" bIns="0" rtlCol="0"/>
        <a:lstStyle xmlns:a="http://schemas.openxmlformats.org/drawingml/2006/main"/>
        <a:p xmlns:a="http://schemas.openxmlformats.org/drawingml/2006/main">
          <a:endParaRPr lang="en-US" sz="1100"/>
        </a:p>
      </cdr:txBody>
    </cdr:sp>
  </cdr:relSizeAnchor>
  <cdr:relSizeAnchor xmlns:cdr="http://schemas.openxmlformats.org/drawingml/2006/chartDrawing">
    <cdr:from>
      <cdr:x>0.02789</cdr:x>
      <cdr:y>0.64925</cdr:y>
    </cdr:from>
    <cdr:to>
      <cdr:x>0.97926</cdr:x>
      <cdr:y>0.64925</cdr:y>
    </cdr:to>
    <cdr:cxnSp macro="">
      <cdr:nvCxnSpPr>
        <cdr:cNvPr id="3" name="Straight Connector 2">
          <a:extLst xmlns:a="http://schemas.openxmlformats.org/drawingml/2006/main">
            <a:ext uri="{FF2B5EF4-FFF2-40B4-BE49-F238E27FC236}">
              <a16:creationId xmlns:a16="http://schemas.microsoft.com/office/drawing/2014/main" id="{A3A324AD-2953-E3E8-4E87-C759B7B99931}"/>
            </a:ext>
          </a:extLst>
        </cdr:cNvPr>
        <cdr:cNvCxnSpPr/>
      </cdr:nvCxnSpPr>
      <cdr:spPr>
        <a:xfrm xmlns:a="http://schemas.openxmlformats.org/drawingml/2006/main">
          <a:off x="307032" y="3252272"/>
          <a:ext cx="10473312" cy="0"/>
        </a:xfrm>
        <a:prstGeom xmlns:a="http://schemas.openxmlformats.org/drawingml/2006/main" prst="line">
          <a:avLst/>
        </a:prstGeom>
        <a:ln xmlns:a="http://schemas.openxmlformats.org/drawingml/2006/main" w="12700"/>
      </cdr:spPr>
      <cdr:style>
        <a:lnRef xmlns:a="http://schemas.openxmlformats.org/drawingml/2006/main" idx="1">
          <a:schemeClr val="dk1"/>
        </a:lnRef>
        <a:fillRef xmlns:a="http://schemas.openxmlformats.org/drawingml/2006/main" idx="0">
          <a:schemeClr val="dk1"/>
        </a:fillRef>
        <a:effectRef xmlns:a="http://schemas.openxmlformats.org/drawingml/2006/main" idx="0">
          <a:schemeClr val="dk1"/>
        </a:effectRef>
        <a:fontRef xmlns:a="http://schemas.openxmlformats.org/drawingml/2006/main" idx="minor">
          <a:schemeClr val="tx1"/>
        </a:fontRef>
      </cdr:style>
    </cdr:cxnSp>
  </cdr:relSizeAnchor>
</c:userShapes>
</file>

<file path=xl/drawings/drawing19.xml><?xml version="1.0" encoding="utf-8"?>
<xdr:wsDr xmlns:xdr="http://schemas.openxmlformats.org/drawingml/2006/spreadsheetDrawing" xmlns:a="http://schemas.openxmlformats.org/drawingml/2006/main">
  <xdr:twoCellAnchor>
    <xdr:from>
      <xdr:col>1</xdr:col>
      <xdr:colOff>31750</xdr:colOff>
      <xdr:row>1</xdr:row>
      <xdr:rowOff>15875</xdr:rowOff>
    </xdr:from>
    <xdr:to>
      <xdr:col>17</xdr:col>
      <xdr:colOff>1129535</xdr:colOff>
      <xdr:row>27</xdr:row>
      <xdr:rowOff>114681</xdr:rowOff>
    </xdr:to>
    <xdr:grpSp>
      <xdr:nvGrpSpPr>
        <xdr:cNvPr id="4" name="Group 3">
          <a:extLst>
            <a:ext uri="{FF2B5EF4-FFF2-40B4-BE49-F238E27FC236}">
              <a16:creationId xmlns:a16="http://schemas.microsoft.com/office/drawing/2014/main" id="{D686EB1C-0163-764C-B19A-4E2E07F34D33}"/>
            </a:ext>
          </a:extLst>
        </xdr:cNvPr>
        <xdr:cNvGrpSpPr/>
      </xdr:nvGrpSpPr>
      <xdr:grpSpPr>
        <a:xfrm>
          <a:off x="708163" y="209136"/>
          <a:ext cx="11754742" cy="5123588"/>
          <a:chOff x="30419" y="495097"/>
          <a:chExt cx="11699819" cy="5010769"/>
        </a:xfrm>
      </xdr:grpSpPr>
      <xdr:sp macro="" textlink="">
        <xdr:nvSpPr>
          <xdr:cNvPr id="5" name="Rectangle 4">
            <a:extLst>
              <a:ext uri="{FF2B5EF4-FFF2-40B4-BE49-F238E27FC236}">
                <a16:creationId xmlns:a16="http://schemas.microsoft.com/office/drawing/2014/main" id="{BFD42681-98FF-77A6-7905-4D6FD5DEBCD2}"/>
              </a:ext>
            </a:extLst>
          </xdr:cNvPr>
          <xdr:cNvSpPr/>
        </xdr:nvSpPr>
        <xdr:spPr>
          <a:xfrm>
            <a:off x="30419" y="501915"/>
            <a:ext cx="737665" cy="5003951"/>
          </a:xfrm>
          <a:prstGeom prst="rect">
            <a:avLst/>
          </a:prstGeom>
          <a:solidFill>
            <a:schemeClr val="bg1"/>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pSp>
        <xdr:nvGrpSpPr>
          <xdr:cNvPr id="6" name="Group 5">
            <a:extLst>
              <a:ext uri="{FF2B5EF4-FFF2-40B4-BE49-F238E27FC236}">
                <a16:creationId xmlns:a16="http://schemas.microsoft.com/office/drawing/2014/main" id="{B75C4BF9-A6C0-1C53-20AD-A71D842F0885}"/>
              </a:ext>
            </a:extLst>
          </xdr:cNvPr>
          <xdr:cNvGrpSpPr/>
        </xdr:nvGrpSpPr>
        <xdr:grpSpPr>
          <a:xfrm>
            <a:off x="76200" y="495097"/>
            <a:ext cx="11654038" cy="5009275"/>
            <a:chOff x="76200" y="495097"/>
            <a:chExt cx="11654038" cy="5009275"/>
          </a:xfrm>
        </xdr:grpSpPr>
        <xdr:sp macro="" textlink="">
          <xdr:nvSpPr>
            <xdr:cNvPr id="7" name="TextBox 6">
              <a:extLst>
                <a:ext uri="{FF2B5EF4-FFF2-40B4-BE49-F238E27FC236}">
                  <a16:creationId xmlns:a16="http://schemas.microsoft.com/office/drawing/2014/main" id="{D9433C02-93FF-60A5-8E29-852B3FF3C993}"/>
                </a:ext>
              </a:extLst>
            </xdr:cNvPr>
            <xdr:cNvSpPr txBox="1"/>
          </xdr:nvSpPr>
          <xdr:spPr>
            <a:xfrm>
              <a:off x="76200" y="3726348"/>
              <a:ext cx="646255" cy="1133113"/>
            </a:xfrm>
            <a:prstGeom prst="rect">
              <a:avLst/>
            </a:prstGeom>
            <a:solidFill>
              <a:schemeClr val="bg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ctr"/>
            <a:lstStyle/>
            <a:p>
              <a:pPr algn="ctr"/>
              <a:r>
                <a:rPr lang="en-US" sz="1100">
                  <a:latin typeface="Times New Roman" panose="02020603050405020304" pitchFamily="18" charset="0"/>
                  <a:cs typeface="Times New Roman" panose="02020603050405020304" pitchFamily="18" charset="0"/>
                </a:rPr>
                <a:t>SR Context </a:t>
              </a:r>
            </a:p>
          </xdr:txBody>
        </xdr:sp>
        <xdr:sp macro="" textlink="">
          <xdr:nvSpPr>
            <xdr:cNvPr id="8" name="TextBox 7">
              <a:extLst>
                <a:ext uri="{FF2B5EF4-FFF2-40B4-BE49-F238E27FC236}">
                  <a16:creationId xmlns:a16="http://schemas.microsoft.com/office/drawing/2014/main" id="{4F5EB225-26B5-3A31-5D7A-109DEEE21EFE}"/>
                </a:ext>
              </a:extLst>
            </xdr:cNvPr>
            <xdr:cNvSpPr txBox="1"/>
          </xdr:nvSpPr>
          <xdr:spPr>
            <a:xfrm>
              <a:off x="76200" y="1079879"/>
              <a:ext cx="646255" cy="2674757"/>
            </a:xfrm>
            <a:prstGeom prst="rect">
              <a:avLst/>
            </a:prstGeom>
            <a:solidFill>
              <a:schemeClr val="bg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ctr"/>
            <a:lstStyle/>
            <a:p>
              <a:pPr algn="ctr"/>
              <a:r>
                <a:rPr lang="en-US" sz="1100">
                  <a:latin typeface="Times New Roman" panose="02020603050405020304" pitchFamily="18" charset="0"/>
                  <a:cs typeface="Times New Roman" panose="02020603050405020304" pitchFamily="18" charset="0"/>
                </a:rPr>
                <a:t>EO Context </a:t>
              </a:r>
            </a:p>
          </xdr:txBody>
        </xdr:sp>
        <xdr:grpSp>
          <xdr:nvGrpSpPr>
            <xdr:cNvPr id="16" name="Group 15">
              <a:extLst>
                <a:ext uri="{FF2B5EF4-FFF2-40B4-BE49-F238E27FC236}">
                  <a16:creationId xmlns:a16="http://schemas.microsoft.com/office/drawing/2014/main" id="{3EE83455-21BF-A13D-45B8-9AFF0BB2FC52}"/>
                </a:ext>
              </a:extLst>
            </xdr:cNvPr>
            <xdr:cNvGrpSpPr/>
          </xdr:nvGrpSpPr>
          <xdr:grpSpPr>
            <a:xfrm>
              <a:off x="627239" y="495097"/>
              <a:ext cx="11102999" cy="5009275"/>
              <a:chOff x="627109" y="331657"/>
              <a:chExt cx="11049685" cy="4972823"/>
            </a:xfrm>
          </xdr:grpSpPr>
          <xdr:grpSp>
            <xdr:nvGrpSpPr>
              <xdr:cNvPr id="25" name="Group 24">
                <a:extLst>
                  <a:ext uri="{FF2B5EF4-FFF2-40B4-BE49-F238E27FC236}">
                    <a16:creationId xmlns:a16="http://schemas.microsoft.com/office/drawing/2014/main" id="{DB9BF521-9AE0-2D17-F0A4-0279FABFEBEC}"/>
                  </a:ext>
                </a:extLst>
              </xdr:cNvPr>
              <xdr:cNvGrpSpPr/>
            </xdr:nvGrpSpPr>
            <xdr:grpSpPr>
              <a:xfrm>
                <a:off x="627109" y="331657"/>
                <a:ext cx="11049685" cy="4972823"/>
                <a:chOff x="627147" y="334085"/>
                <a:chExt cx="11055630" cy="5034883"/>
              </a:xfrm>
            </xdr:grpSpPr>
            <xdr:grpSp>
              <xdr:nvGrpSpPr>
                <xdr:cNvPr id="27" name="Group 26">
                  <a:extLst>
                    <a:ext uri="{FF2B5EF4-FFF2-40B4-BE49-F238E27FC236}">
                      <a16:creationId xmlns:a16="http://schemas.microsoft.com/office/drawing/2014/main" id="{5AFEA11B-2FFE-6B44-7694-545C02BB90E2}"/>
                    </a:ext>
                  </a:extLst>
                </xdr:cNvPr>
                <xdr:cNvGrpSpPr/>
              </xdr:nvGrpSpPr>
              <xdr:grpSpPr>
                <a:xfrm>
                  <a:off x="627147" y="334085"/>
                  <a:ext cx="11055630" cy="5034883"/>
                  <a:chOff x="626939" y="335956"/>
                  <a:chExt cx="11026582" cy="5082710"/>
                </a:xfrm>
              </xdr:grpSpPr>
              <xdr:grpSp>
                <xdr:nvGrpSpPr>
                  <xdr:cNvPr id="29" name="Group 28">
                    <a:extLst>
                      <a:ext uri="{FF2B5EF4-FFF2-40B4-BE49-F238E27FC236}">
                        <a16:creationId xmlns:a16="http://schemas.microsoft.com/office/drawing/2014/main" id="{181B34A8-8D8B-D25B-CD7E-62BCAF887EF1}"/>
                      </a:ext>
                    </a:extLst>
                  </xdr:cNvPr>
                  <xdr:cNvGrpSpPr/>
                </xdr:nvGrpSpPr>
                <xdr:grpSpPr>
                  <a:xfrm>
                    <a:off x="626939" y="335956"/>
                    <a:ext cx="11026582" cy="5082710"/>
                    <a:chOff x="626939" y="335956"/>
                    <a:chExt cx="11026582" cy="5082710"/>
                  </a:xfrm>
                </xdr:grpSpPr>
                <xdr:grpSp>
                  <xdr:nvGrpSpPr>
                    <xdr:cNvPr id="31" name="Group 30">
                      <a:extLst>
                        <a:ext uri="{FF2B5EF4-FFF2-40B4-BE49-F238E27FC236}">
                          <a16:creationId xmlns:a16="http://schemas.microsoft.com/office/drawing/2014/main" id="{B11BCEE5-12C0-243E-49D3-0AD8E6711693}"/>
                        </a:ext>
                      </a:extLst>
                    </xdr:cNvPr>
                    <xdr:cNvGrpSpPr/>
                  </xdr:nvGrpSpPr>
                  <xdr:grpSpPr>
                    <a:xfrm>
                      <a:off x="626939" y="335956"/>
                      <a:ext cx="11026582" cy="5082710"/>
                      <a:chOff x="569893" y="441739"/>
                      <a:chExt cx="10296047" cy="3554576"/>
                    </a:xfrm>
                  </xdr:grpSpPr>
                  <xdr:grpSp>
                    <xdr:nvGrpSpPr>
                      <xdr:cNvPr id="34" name="Group 33">
                        <a:extLst>
                          <a:ext uri="{FF2B5EF4-FFF2-40B4-BE49-F238E27FC236}">
                            <a16:creationId xmlns:a16="http://schemas.microsoft.com/office/drawing/2014/main" id="{326B914F-5ECB-629A-2C82-12C7E5BED498}"/>
                          </a:ext>
                        </a:extLst>
                      </xdr:cNvPr>
                      <xdr:cNvGrpSpPr/>
                    </xdr:nvGrpSpPr>
                    <xdr:grpSpPr>
                      <a:xfrm>
                        <a:off x="569893" y="441739"/>
                        <a:ext cx="10296047" cy="3554576"/>
                        <a:chOff x="934329" y="204304"/>
                        <a:chExt cx="10296047" cy="3554576"/>
                      </a:xfrm>
                    </xdr:grpSpPr>
                    <xdr:graphicFrame macro="">
                      <xdr:nvGraphicFramePr>
                        <xdr:cNvPr id="36" name="Chart 7">
                          <a:extLst>
                            <a:ext uri="{FF2B5EF4-FFF2-40B4-BE49-F238E27FC236}">
                              <a16:creationId xmlns:a16="http://schemas.microsoft.com/office/drawing/2014/main" id="{00A38E19-2C56-4351-9FAE-B3E242B5C1DD}"/>
                            </a:ext>
                          </a:extLst>
                        </xdr:cNvPr>
                        <xdr:cNvGraphicFramePr>
                          <a:graphicFrameLocks/>
                        </xdr:cNvGraphicFramePr>
                      </xdr:nvGraphicFramePr>
                      <xdr:xfrm>
                        <a:off x="1021808" y="204304"/>
                        <a:ext cx="10208568" cy="3554576"/>
                      </xdr:xfrm>
                      <a:graphic>
                        <a:graphicData uri="http://schemas.openxmlformats.org/drawingml/2006/chart">
                          <c:chart xmlns:c="http://schemas.openxmlformats.org/drawingml/2006/chart" xmlns:r="http://schemas.openxmlformats.org/officeDocument/2006/relationships" r:id="rId1"/>
                        </a:graphicData>
                      </a:graphic>
                    </xdr:graphicFrame>
                    <xdr:grpSp>
                      <xdr:nvGrpSpPr>
                        <xdr:cNvPr id="37" name="Group 36">
                          <a:extLst>
                            <a:ext uri="{FF2B5EF4-FFF2-40B4-BE49-F238E27FC236}">
                              <a16:creationId xmlns:a16="http://schemas.microsoft.com/office/drawing/2014/main" id="{A5CE9643-1579-9B8F-862F-79AC05ACDB2E}"/>
                            </a:ext>
                          </a:extLst>
                        </xdr:cNvPr>
                        <xdr:cNvGrpSpPr/>
                      </xdr:nvGrpSpPr>
                      <xdr:grpSpPr>
                        <a:xfrm>
                          <a:off x="934329" y="559644"/>
                          <a:ext cx="314456" cy="2637001"/>
                          <a:chOff x="67416" y="-125051"/>
                          <a:chExt cx="314456" cy="2637001"/>
                        </a:xfrm>
                      </xdr:grpSpPr>
                      <xdr:sp macro="" textlink="">
                        <xdr:nvSpPr>
                          <xdr:cNvPr id="38" name="TextBox 6">
                            <a:extLst>
                              <a:ext uri="{FF2B5EF4-FFF2-40B4-BE49-F238E27FC236}">
                                <a16:creationId xmlns:a16="http://schemas.microsoft.com/office/drawing/2014/main" id="{DA7396DB-F0B5-AD0B-CDBD-27038D013ACB}"/>
                              </a:ext>
                            </a:extLst>
                          </xdr:cNvPr>
                          <xdr:cNvSpPr txBox="1"/>
                        </xdr:nvSpPr>
                        <xdr:spPr>
                          <a:xfrm>
                            <a:off x="75614" y="807980"/>
                            <a:ext cx="306257" cy="15551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TR</a:t>
                            </a:r>
                          </a:p>
                        </xdr:txBody>
                      </xdr:sp>
                      <xdr:sp macro="" textlink="">
                        <xdr:nvSpPr>
                          <xdr:cNvPr id="39" name="TextBox 6">
                            <a:extLst>
                              <a:ext uri="{FF2B5EF4-FFF2-40B4-BE49-F238E27FC236}">
                                <a16:creationId xmlns:a16="http://schemas.microsoft.com/office/drawing/2014/main" id="{4311CCBF-487A-91F5-FF70-B2003185BA35}"/>
                              </a:ext>
                            </a:extLst>
                          </xdr:cNvPr>
                          <xdr:cNvSpPr txBox="1"/>
                        </xdr:nvSpPr>
                        <xdr:spPr>
                          <a:xfrm>
                            <a:off x="75614" y="2251687"/>
                            <a:ext cx="306257" cy="10885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R2</a:t>
                            </a:r>
                          </a:p>
                        </xdr:txBody>
                      </xdr:sp>
                      <xdr:sp macro="" textlink="">
                        <xdr:nvSpPr>
                          <xdr:cNvPr id="40" name="TextBox 6">
                            <a:extLst>
                              <a:ext uri="{FF2B5EF4-FFF2-40B4-BE49-F238E27FC236}">
                                <a16:creationId xmlns:a16="http://schemas.microsoft.com/office/drawing/2014/main" id="{B424137D-140B-4ACB-BFAB-0515A97A8F41}"/>
                              </a:ext>
                            </a:extLst>
                          </xdr:cNvPr>
                          <xdr:cNvSpPr txBox="1"/>
                        </xdr:nvSpPr>
                        <xdr:spPr>
                          <a:xfrm>
                            <a:off x="75614" y="1449820"/>
                            <a:ext cx="306257" cy="11839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R2 </a:t>
                            </a:r>
                          </a:p>
                        </xdr:txBody>
                      </xdr:sp>
                      <xdr:sp macro="" textlink="">
                        <xdr:nvSpPr>
                          <xdr:cNvPr id="41" name="TextBox 6">
                            <a:extLst>
                              <a:ext uri="{FF2B5EF4-FFF2-40B4-BE49-F238E27FC236}">
                                <a16:creationId xmlns:a16="http://schemas.microsoft.com/office/drawing/2014/main" id="{5C72E3CD-BC50-FCCC-86B9-359DBBB296F7}"/>
                              </a:ext>
                            </a:extLst>
                          </xdr:cNvPr>
                          <xdr:cNvSpPr txBox="1"/>
                        </xdr:nvSpPr>
                        <xdr:spPr>
                          <a:xfrm>
                            <a:off x="75614" y="1116370"/>
                            <a:ext cx="306257" cy="176257"/>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sFCR</a:t>
                            </a:r>
                          </a:p>
                        </xdr:txBody>
                      </xdr:sp>
                      <xdr:sp macro="" textlink="">
                        <xdr:nvSpPr>
                          <xdr:cNvPr id="42" name="TextBox 6">
                            <a:extLst>
                              <a:ext uri="{FF2B5EF4-FFF2-40B4-BE49-F238E27FC236}">
                                <a16:creationId xmlns:a16="http://schemas.microsoft.com/office/drawing/2014/main" id="{664DB285-59DF-8F6E-C2BC-D73E922B9989}"/>
                              </a:ext>
                            </a:extLst>
                          </xdr:cNvPr>
                          <xdr:cNvSpPr txBox="1"/>
                        </xdr:nvSpPr>
                        <xdr:spPr>
                          <a:xfrm>
                            <a:off x="75614" y="1601342"/>
                            <a:ext cx="306257" cy="13239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R3 </a:t>
                            </a:r>
                          </a:p>
                        </xdr:txBody>
                      </xdr:sp>
                      <xdr:sp macro="" textlink="">
                        <xdr:nvSpPr>
                          <xdr:cNvPr id="43" name="TextBox 6">
                            <a:extLst>
                              <a:ext uri="{FF2B5EF4-FFF2-40B4-BE49-F238E27FC236}">
                                <a16:creationId xmlns:a16="http://schemas.microsoft.com/office/drawing/2014/main" id="{8DD1731A-7A15-C863-8BD2-21A01298E589}"/>
                              </a:ext>
                            </a:extLst>
                          </xdr:cNvPr>
                          <xdr:cNvSpPr txBox="1"/>
                        </xdr:nvSpPr>
                        <xdr:spPr>
                          <a:xfrm>
                            <a:off x="75615" y="2403019"/>
                            <a:ext cx="306257" cy="10893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R1</a:t>
                            </a:r>
                          </a:p>
                        </xdr:txBody>
                      </xdr:sp>
                      <xdr:sp macro="" textlink="">
                        <xdr:nvSpPr>
                          <xdr:cNvPr id="44" name="TextBox 6">
                            <a:extLst>
                              <a:ext uri="{FF2B5EF4-FFF2-40B4-BE49-F238E27FC236}">
                                <a16:creationId xmlns:a16="http://schemas.microsoft.com/office/drawing/2014/main" id="{FA094235-3DC1-02A5-A113-B260222F3860}"/>
                              </a:ext>
                            </a:extLst>
                          </xdr:cNvPr>
                          <xdr:cNvSpPr txBox="1"/>
                        </xdr:nvSpPr>
                        <xdr:spPr>
                          <a:xfrm>
                            <a:off x="75613" y="684056"/>
                            <a:ext cx="306257" cy="10043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CAB</a:t>
                            </a:r>
                            <a:r>
                              <a:rPr lang="en-US" sz="900" baseline="0">
                                <a:latin typeface="Times New Roman" panose="02020603050405020304" pitchFamily="18" charset="0"/>
                                <a:cs typeface="Times New Roman" panose="02020603050405020304" pitchFamily="18" charset="0"/>
                              </a:rPr>
                              <a:t> 1</a:t>
                            </a:r>
                            <a:endParaRPr lang="en-US" sz="900">
                              <a:latin typeface="Times New Roman" panose="02020603050405020304" pitchFamily="18" charset="0"/>
                              <a:cs typeface="Times New Roman" panose="02020603050405020304" pitchFamily="18" charset="0"/>
                            </a:endParaRPr>
                          </a:p>
                        </xdr:txBody>
                      </xdr:sp>
                      <xdr:sp macro="" textlink="">
                        <xdr:nvSpPr>
                          <xdr:cNvPr id="45" name="TextBox 6">
                            <a:extLst>
                              <a:ext uri="{FF2B5EF4-FFF2-40B4-BE49-F238E27FC236}">
                                <a16:creationId xmlns:a16="http://schemas.microsoft.com/office/drawing/2014/main" id="{734A06A0-93BE-F488-26FF-C57C24F41E4E}"/>
                              </a:ext>
                            </a:extLst>
                          </xdr:cNvPr>
                          <xdr:cNvSpPr txBox="1"/>
                        </xdr:nvSpPr>
                        <xdr:spPr>
                          <a:xfrm>
                            <a:off x="75613" y="512352"/>
                            <a:ext cx="306257" cy="132413"/>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CAB 2</a:t>
                            </a:r>
                          </a:p>
                        </xdr:txBody>
                      </xdr:sp>
                      <xdr:sp macro="" textlink="">
                        <xdr:nvSpPr>
                          <xdr:cNvPr id="46" name="TextBox 6">
                            <a:extLst>
                              <a:ext uri="{FF2B5EF4-FFF2-40B4-BE49-F238E27FC236}">
                                <a16:creationId xmlns:a16="http://schemas.microsoft.com/office/drawing/2014/main" id="{7A5E6B8A-740A-75EE-49E4-1C89A0B7868B}"/>
                              </a:ext>
                            </a:extLst>
                          </xdr:cNvPr>
                          <xdr:cNvSpPr txBox="1"/>
                        </xdr:nvSpPr>
                        <xdr:spPr>
                          <a:xfrm>
                            <a:off x="75613" y="359626"/>
                            <a:ext cx="306257" cy="11087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CAB 3</a:t>
                            </a:r>
                          </a:p>
                        </xdr:txBody>
                      </xdr:sp>
                      <xdr:sp macro="" textlink="">
                        <xdr:nvSpPr>
                          <xdr:cNvPr id="47" name="TextBox 6">
                            <a:extLst>
                              <a:ext uri="{FF2B5EF4-FFF2-40B4-BE49-F238E27FC236}">
                                <a16:creationId xmlns:a16="http://schemas.microsoft.com/office/drawing/2014/main" id="{336F8B68-9908-1779-A89D-5FF02481E204}"/>
                              </a:ext>
                            </a:extLst>
                          </xdr:cNvPr>
                          <xdr:cNvSpPr txBox="1"/>
                        </xdr:nvSpPr>
                        <xdr:spPr>
                          <a:xfrm>
                            <a:off x="67416" y="-125051"/>
                            <a:ext cx="314454" cy="15244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CAB 6</a:t>
                            </a:r>
                          </a:p>
                        </xdr:txBody>
                      </xdr:sp>
                      <xdr:sp macro="" textlink="">
                        <xdr:nvSpPr>
                          <xdr:cNvPr id="48" name="TextBox 6">
                            <a:extLst>
                              <a:ext uri="{FF2B5EF4-FFF2-40B4-BE49-F238E27FC236}">
                                <a16:creationId xmlns:a16="http://schemas.microsoft.com/office/drawing/2014/main" id="{CBAE8AF1-FC91-5223-EE2B-5992F773FDD5}"/>
                              </a:ext>
                            </a:extLst>
                          </xdr:cNvPr>
                          <xdr:cNvSpPr txBox="1"/>
                        </xdr:nvSpPr>
                        <xdr:spPr>
                          <a:xfrm>
                            <a:off x="75613" y="33073"/>
                            <a:ext cx="306257" cy="138337"/>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CAB 5</a:t>
                            </a:r>
                          </a:p>
                        </xdr:txBody>
                      </xdr:sp>
                    </xdr:grpSp>
                  </xdr:grpSp>
                  <xdr:pic>
                    <xdr:nvPicPr>
                      <xdr:cNvPr id="35" name="Picture 34">
                        <a:extLst>
                          <a:ext uri="{FF2B5EF4-FFF2-40B4-BE49-F238E27FC236}">
                            <a16:creationId xmlns:a16="http://schemas.microsoft.com/office/drawing/2014/main" id="{0478C7F1-BE5E-00B4-1135-831E7F9F247F}"/>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059767" y="974228"/>
                        <a:ext cx="1288920" cy="206254"/>
                      </a:xfrm>
                      <a:prstGeom prst="rect">
                        <a:avLst/>
                      </a:prstGeom>
                    </xdr:spPr>
                  </xdr:pic>
                </xdr:grpSp>
                <xdr:sp macro="" textlink="">
                  <xdr:nvSpPr>
                    <xdr:cNvPr id="32" name="TextBox 6">
                      <a:extLst>
                        <a:ext uri="{FF2B5EF4-FFF2-40B4-BE49-F238E27FC236}">
                          <a16:creationId xmlns:a16="http://schemas.microsoft.com/office/drawing/2014/main" id="{71D3BE84-DCCD-006C-FB1A-B16E83F0298E}"/>
                        </a:ext>
                      </a:extLst>
                    </xdr:cNvPr>
                    <xdr:cNvSpPr txBox="1"/>
                  </xdr:nvSpPr>
                  <xdr:spPr>
                    <a:xfrm>
                      <a:off x="635718" y="4011549"/>
                      <a:ext cx="327987" cy="15361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R3</a:t>
                      </a:r>
                    </a:p>
                  </xdr:txBody>
                </xdr:sp>
                <xdr:sp macro="" textlink="">
                  <xdr:nvSpPr>
                    <xdr:cNvPr id="33" name="TextBox 6">
                      <a:extLst>
                        <a:ext uri="{FF2B5EF4-FFF2-40B4-BE49-F238E27FC236}">
                          <a16:creationId xmlns:a16="http://schemas.microsoft.com/office/drawing/2014/main" id="{E2DE04E4-6165-9ACD-BFC3-6EB7DFDF081D}"/>
                        </a:ext>
                      </a:extLst>
                    </xdr:cNvPr>
                    <xdr:cNvSpPr txBox="1"/>
                  </xdr:nvSpPr>
                  <xdr:spPr>
                    <a:xfrm>
                      <a:off x="635718" y="3769591"/>
                      <a:ext cx="327987" cy="181633"/>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HRE</a:t>
                      </a:r>
                    </a:p>
                  </xdr:txBody>
                </xdr:sp>
              </xdr:grpSp>
              <xdr:sp macro="" textlink="">
                <xdr:nvSpPr>
                  <xdr:cNvPr id="30" name="TextBox 6">
                    <a:extLst>
                      <a:ext uri="{FF2B5EF4-FFF2-40B4-BE49-F238E27FC236}">
                        <a16:creationId xmlns:a16="http://schemas.microsoft.com/office/drawing/2014/main" id="{35B0C239-12C7-FBCB-32D1-086F77379D64}"/>
                      </a:ext>
                    </a:extLst>
                  </xdr:cNvPr>
                  <xdr:cNvSpPr txBox="1"/>
                </xdr:nvSpPr>
                <xdr:spPr>
                  <a:xfrm>
                    <a:off x="635718" y="2883363"/>
                    <a:ext cx="327987" cy="16929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R1 </a:t>
                    </a:r>
                  </a:p>
                </xdr:txBody>
              </xdr:sp>
            </xdr:grpSp>
            <xdr:sp macro="" textlink="">
              <xdr:nvSpPr>
                <xdr:cNvPr id="28" name="TextBox 6">
                  <a:extLst>
                    <a:ext uri="{FF2B5EF4-FFF2-40B4-BE49-F238E27FC236}">
                      <a16:creationId xmlns:a16="http://schemas.microsoft.com/office/drawing/2014/main" id="{2FB9C42F-84D5-E411-D96C-2CD80B598142}"/>
                    </a:ext>
                  </a:extLst>
                </xdr:cNvPr>
                <xdr:cNvSpPr txBox="1"/>
              </xdr:nvSpPr>
              <xdr:spPr>
                <a:xfrm>
                  <a:off x="636500" y="2405338"/>
                  <a:ext cx="328300" cy="1887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cFCR</a:t>
                  </a:r>
                </a:p>
              </xdr:txBody>
            </xdr:sp>
          </xdr:grpSp>
          <xdr:sp macro="" textlink="">
            <xdr:nvSpPr>
              <xdr:cNvPr id="26" name="TextBox 6">
                <a:extLst>
                  <a:ext uri="{FF2B5EF4-FFF2-40B4-BE49-F238E27FC236}">
                    <a16:creationId xmlns:a16="http://schemas.microsoft.com/office/drawing/2014/main" id="{0E8BE8DC-47AF-2BD1-19C3-C57E3CF91A22}"/>
                  </a:ext>
                </a:extLst>
              </xdr:cNvPr>
              <xdr:cNvSpPr txBox="1"/>
            </xdr:nvSpPr>
            <xdr:spPr>
              <a:xfrm>
                <a:off x="635907" y="1273863"/>
                <a:ext cx="328674" cy="20318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CAB 4</a:t>
                </a:r>
              </a:p>
            </xdr:txBody>
          </xdr:sp>
        </xdr:grpSp>
      </xdr:grpSp>
    </xdr:grpSp>
    <xdr:clientData/>
  </xdr:twoCellAnchor>
  <xdr:twoCellAnchor>
    <xdr:from>
      <xdr:col>1</xdr:col>
      <xdr:colOff>31750</xdr:colOff>
      <xdr:row>27</xdr:row>
      <xdr:rowOff>95250</xdr:rowOff>
    </xdr:from>
    <xdr:to>
      <xdr:col>17</xdr:col>
      <xdr:colOff>1129535</xdr:colOff>
      <xdr:row>54</xdr:row>
      <xdr:rowOff>3556</xdr:rowOff>
    </xdr:to>
    <xdr:grpSp>
      <xdr:nvGrpSpPr>
        <xdr:cNvPr id="49" name="Group 48">
          <a:extLst>
            <a:ext uri="{FF2B5EF4-FFF2-40B4-BE49-F238E27FC236}">
              <a16:creationId xmlns:a16="http://schemas.microsoft.com/office/drawing/2014/main" id="{EDFE9AE5-7161-4247-9CF9-5F934B6A5639}"/>
            </a:ext>
          </a:extLst>
        </xdr:cNvPr>
        <xdr:cNvGrpSpPr/>
      </xdr:nvGrpSpPr>
      <xdr:grpSpPr>
        <a:xfrm>
          <a:off x="708163" y="5313293"/>
          <a:ext cx="11754742" cy="5126350"/>
          <a:chOff x="30419" y="495097"/>
          <a:chExt cx="11699819" cy="5010769"/>
        </a:xfrm>
      </xdr:grpSpPr>
      <xdr:sp macro="" textlink="">
        <xdr:nvSpPr>
          <xdr:cNvPr id="50" name="Rectangle 49">
            <a:extLst>
              <a:ext uri="{FF2B5EF4-FFF2-40B4-BE49-F238E27FC236}">
                <a16:creationId xmlns:a16="http://schemas.microsoft.com/office/drawing/2014/main" id="{AB9BE892-B88F-0CC0-7661-AD888AA8E9CF}"/>
              </a:ext>
            </a:extLst>
          </xdr:cNvPr>
          <xdr:cNvSpPr/>
        </xdr:nvSpPr>
        <xdr:spPr>
          <a:xfrm>
            <a:off x="30419" y="501915"/>
            <a:ext cx="737665" cy="5003951"/>
          </a:xfrm>
          <a:prstGeom prst="rect">
            <a:avLst/>
          </a:prstGeom>
          <a:solidFill>
            <a:schemeClr val="bg1"/>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pSp>
        <xdr:nvGrpSpPr>
          <xdr:cNvPr id="51" name="Group 50">
            <a:extLst>
              <a:ext uri="{FF2B5EF4-FFF2-40B4-BE49-F238E27FC236}">
                <a16:creationId xmlns:a16="http://schemas.microsoft.com/office/drawing/2014/main" id="{1B0D06E5-8C6D-6BDD-8719-AE4AC141C5EE}"/>
              </a:ext>
            </a:extLst>
          </xdr:cNvPr>
          <xdr:cNvGrpSpPr/>
        </xdr:nvGrpSpPr>
        <xdr:grpSpPr>
          <a:xfrm>
            <a:off x="76200" y="495097"/>
            <a:ext cx="11654038" cy="5009275"/>
            <a:chOff x="76200" y="495097"/>
            <a:chExt cx="11654038" cy="5009275"/>
          </a:xfrm>
        </xdr:grpSpPr>
        <xdr:sp macro="" textlink="">
          <xdr:nvSpPr>
            <xdr:cNvPr id="52" name="TextBox 51">
              <a:extLst>
                <a:ext uri="{FF2B5EF4-FFF2-40B4-BE49-F238E27FC236}">
                  <a16:creationId xmlns:a16="http://schemas.microsoft.com/office/drawing/2014/main" id="{EBD42632-3BD4-74A8-3905-2D5E86C3E8D0}"/>
                </a:ext>
              </a:extLst>
            </xdr:cNvPr>
            <xdr:cNvSpPr txBox="1"/>
          </xdr:nvSpPr>
          <xdr:spPr>
            <a:xfrm>
              <a:off x="76200" y="3726348"/>
              <a:ext cx="646255" cy="1133113"/>
            </a:xfrm>
            <a:prstGeom prst="rect">
              <a:avLst/>
            </a:prstGeom>
            <a:solidFill>
              <a:schemeClr val="bg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ctr"/>
            <a:lstStyle/>
            <a:p>
              <a:pPr algn="ctr"/>
              <a:r>
                <a:rPr lang="en-US" sz="1100">
                  <a:latin typeface="Times New Roman" panose="02020603050405020304" pitchFamily="18" charset="0"/>
                  <a:cs typeface="Times New Roman" panose="02020603050405020304" pitchFamily="18" charset="0"/>
                </a:rPr>
                <a:t>SR Context </a:t>
              </a:r>
            </a:p>
          </xdr:txBody>
        </xdr:sp>
        <xdr:sp macro="" textlink="">
          <xdr:nvSpPr>
            <xdr:cNvPr id="53" name="TextBox 52">
              <a:extLst>
                <a:ext uri="{FF2B5EF4-FFF2-40B4-BE49-F238E27FC236}">
                  <a16:creationId xmlns:a16="http://schemas.microsoft.com/office/drawing/2014/main" id="{64F3C4DC-E25C-E14D-7297-3923D740077C}"/>
                </a:ext>
              </a:extLst>
            </xdr:cNvPr>
            <xdr:cNvSpPr txBox="1"/>
          </xdr:nvSpPr>
          <xdr:spPr>
            <a:xfrm>
              <a:off x="76200" y="1079879"/>
              <a:ext cx="646255" cy="2674757"/>
            </a:xfrm>
            <a:prstGeom prst="rect">
              <a:avLst/>
            </a:prstGeom>
            <a:solidFill>
              <a:schemeClr val="bg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ctr"/>
            <a:lstStyle/>
            <a:p>
              <a:pPr algn="ctr"/>
              <a:r>
                <a:rPr lang="en-US" sz="1100">
                  <a:latin typeface="Times New Roman" panose="02020603050405020304" pitchFamily="18" charset="0"/>
                  <a:cs typeface="Times New Roman" panose="02020603050405020304" pitchFamily="18" charset="0"/>
                </a:rPr>
                <a:t>EO Context </a:t>
              </a:r>
            </a:p>
          </xdr:txBody>
        </xdr:sp>
        <xdr:grpSp>
          <xdr:nvGrpSpPr>
            <xdr:cNvPr id="60" name="Group 59">
              <a:extLst>
                <a:ext uri="{FF2B5EF4-FFF2-40B4-BE49-F238E27FC236}">
                  <a16:creationId xmlns:a16="http://schemas.microsoft.com/office/drawing/2014/main" id="{140FF911-9D32-A4FC-2035-1AC50600488F}"/>
                </a:ext>
              </a:extLst>
            </xdr:cNvPr>
            <xdr:cNvGrpSpPr/>
          </xdr:nvGrpSpPr>
          <xdr:grpSpPr>
            <a:xfrm>
              <a:off x="627239" y="495097"/>
              <a:ext cx="11102999" cy="5009275"/>
              <a:chOff x="627109" y="331657"/>
              <a:chExt cx="11049685" cy="4972823"/>
            </a:xfrm>
          </xdr:grpSpPr>
          <xdr:grpSp>
            <xdr:nvGrpSpPr>
              <xdr:cNvPr id="69" name="Group 68">
                <a:extLst>
                  <a:ext uri="{FF2B5EF4-FFF2-40B4-BE49-F238E27FC236}">
                    <a16:creationId xmlns:a16="http://schemas.microsoft.com/office/drawing/2014/main" id="{EDDEF9BA-7599-873F-338E-0209BDC0F876}"/>
                  </a:ext>
                </a:extLst>
              </xdr:cNvPr>
              <xdr:cNvGrpSpPr/>
            </xdr:nvGrpSpPr>
            <xdr:grpSpPr>
              <a:xfrm>
                <a:off x="627109" y="331657"/>
                <a:ext cx="11049685" cy="4972823"/>
                <a:chOff x="627147" y="334085"/>
                <a:chExt cx="11055630" cy="5034883"/>
              </a:xfrm>
            </xdr:grpSpPr>
            <xdr:grpSp>
              <xdr:nvGrpSpPr>
                <xdr:cNvPr id="71" name="Group 70">
                  <a:extLst>
                    <a:ext uri="{FF2B5EF4-FFF2-40B4-BE49-F238E27FC236}">
                      <a16:creationId xmlns:a16="http://schemas.microsoft.com/office/drawing/2014/main" id="{9A2E3322-2682-8B52-7133-6DB86A285F3C}"/>
                    </a:ext>
                  </a:extLst>
                </xdr:cNvPr>
                <xdr:cNvGrpSpPr/>
              </xdr:nvGrpSpPr>
              <xdr:grpSpPr>
                <a:xfrm>
                  <a:off x="627147" y="334085"/>
                  <a:ext cx="11055630" cy="5034883"/>
                  <a:chOff x="626939" y="335956"/>
                  <a:chExt cx="11026582" cy="5082710"/>
                </a:xfrm>
              </xdr:grpSpPr>
              <xdr:grpSp>
                <xdr:nvGrpSpPr>
                  <xdr:cNvPr id="73" name="Group 72">
                    <a:extLst>
                      <a:ext uri="{FF2B5EF4-FFF2-40B4-BE49-F238E27FC236}">
                        <a16:creationId xmlns:a16="http://schemas.microsoft.com/office/drawing/2014/main" id="{6CD8A913-3AB1-E412-8A21-564EECD89FC9}"/>
                      </a:ext>
                    </a:extLst>
                  </xdr:cNvPr>
                  <xdr:cNvGrpSpPr/>
                </xdr:nvGrpSpPr>
                <xdr:grpSpPr>
                  <a:xfrm>
                    <a:off x="626939" y="335956"/>
                    <a:ext cx="11026582" cy="5082710"/>
                    <a:chOff x="626939" y="335956"/>
                    <a:chExt cx="11026582" cy="5082710"/>
                  </a:xfrm>
                </xdr:grpSpPr>
                <xdr:grpSp>
                  <xdr:nvGrpSpPr>
                    <xdr:cNvPr id="75" name="Group 74">
                      <a:extLst>
                        <a:ext uri="{FF2B5EF4-FFF2-40B4-BE49-F238E27FC236}">
                          <a16:creationId xmlns:a16="http://schemas.microsoft.com/office/drawing/2014/main" id="{7473480B-7554-ACF6-BC33-DF248A75D747}"/>
                        </a:ext>
                      </a:extLst>
                    </xdr:cNvPr>
                    <xdr:cNvGrpSpPr/>
                  </xdr:nvGrpSpPr>
                  <xdr:grpSpPr>
                    <a:xfrm>
                      <a:off x="626939" y="335956"/>
                      <a:ext cx="11026582" cy="5082710"/>
                      <a:chOff x="569893" y="441739"/>
                      <a:chExt cx="10296047" cy="3554576"/>
                    </a:xfrm>
                  </xdr:grpSpPr>
                  <xdr:grpSp>
                    <xdr:nvGrpSpPr>
                      <xdr:cNvPr id="78" name="Group 77">
                        <a:extLst>
                          <a:ext uri="{FF2B5EF4-FFF2-40B4-BE49-F238E27FC236}">
                            <a16:creationId xmlns:a16="http://schemas.microsoft.com/office/drawing/2014/main" id="{D2F83303-FFEF-3F4F-4D10-3E6592A41603}"/>
                          </a:ext>
                        </a:extLst>
                      </xdr:cNvPr>
                      <xdr:cNvGrpSpPr/>
                    </xdr:nvGrpSpPr>
                    <xdr:grpSpPr>
                      <a:xfrm>
                        <a:off x="569893" y="441739"/>
                        <a:ext cx="10296047" cy="3554576"/>
                        <a:chOff x="934329" y="204304"/>
                        <a:chExt cx="10296047" cy="3554576"/>
                      </a:xfrm>
                    </xdr:grpSpPr>
                    <xdr:graphicFrame macro="">
                      <xdr:nvGraphicFramePr>
                        <xdr:cNvPr id="80" name="Chart 7">
                          <a:extLst>
                            <a:ext uri="{FF2B5EF4-FFF2-40B4-BE49-F238E27FC236}">
                              <a16:creationId xmlns:a16="http://schemas.microsoft.com/office/drawing/2014/main" id="{6538B236-3437-E472-73AC-CD3C8A9333F9}"/>
                            </a:ext>
                          </a:extLst>
                        </xdr:cNvPr>
                        <xdr:cNvGraphicFramePr>
                          <a:graphicFrameLocks/>
                        </xdr:cNvGraphicFramePr>
                      </xdr:nvGraphicFramePr>
                      <xdr:xfrm>
                        <a:off x="1021808" y="204304"/>
                        <a:ext cx="10208568" cy="3554576"/>
                      </xdr:xfrm>
                      <a:graphic>
                        <a:graphicData uri="http://schemas.openxmlformats.org/drawingml/2006/chart">
                          <c:chart xmlns:c="http://schemas.openxmlformats.org/drawingml/2006/chart" xmlns:r="http://schemas.openxmlformats.org/officeDocument/2006/relationships" r:id="rId3"/>
                        </a:graphicData>
                      </a:graphic>
                    </xdr:graphicFrame>
                    <xdr:grpSp>
                      <xdr:nvGrpSpPr>
                        <xdr:cNvPr id="81" name="Group 80">
                          <a:extLst>
                            <a:ext uri="{FF2B5EF4-FFF2-40B4-BE49-F238E27FC236}">
                              <a16:creationId xmlns:a16="http://schemas.microsoft.com/office/drawing/2014/main" id="{B8C15E77-DA8F-756E-23D5-92E17D4E44DA}"/>
                            </a:ext>
                          </a:extLst>
                        </xdr:cNvPr>
                        <xdr:cNvGrpSpPr/>
                      </xdr:nvGrpSpPr>
                      <xdr:grpSpPr>
                        <a:xfrm>
                          <a:off x="934329" y="559644"/>
                          <a:ext cx="314456" cy="2637001"/>
                          <a:chOff x="67416" y="-125051"/>
                          <a:chExt cx="314456" cy="2637001"/>
                        </a:xfrm>
                      </xdr:grpSpPr>
                      <xdr:sp macro="" textlink="">
                        <xdr:nvSpPr>
                          <xdr:cNvPr id="82" name="TextBox 6">
                            <a:extLst>
                              <a:ext uri="{FF2B5EF4-FFF2-40B4-BE49-F238E27FC236}">
                                <a16:creationId xmlns:a16="http://schemas.microsoft.com/office/drawing/2014/main" id="{DC5D3E45-41A1-A2BE-439A-A23D35A5E31D}"/>
                              </a:ext>
                            </a:extLst>
                          </xdr:cNvPr>
                          <xdr:cNvSpPr txBox="1"/>
                        </xdr:nvSpPr>
                        <xdr:spPr>
                          <a:xfrm>
                            <a:off x="75614" y="807980"/>
                            <a:ext cx="306257" cy="15551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TR</a:t>
                            </a:r>
                          </a:p>
                        </xdr:txBody>
                      </xdr:sp>
                      <xdr:sp macro="" textlink="">
                        <xdr:nvSpPr>
                          <xdr:cNvPr id="83" name="TextBox 6">
                            <a:extLst>
                              <a:ext uri="{FF2B5EF4-FFF2-40B4-BE49-F238E27FC236}">
                                <a16:creationId xmlns:a16="http://schemas.microsoft.com/office/drawing/2014/main" id="{648002D4-9BAF-470F-CA57-066768DCE733}"/>
                              </a:ext>
                            </a:extLst>
                          </xdr:cNvPr>
                          <xdr:cNvSpPr txBox="1"/>
                        </xdr:nvSpPr>
                        <xdr:spPr>
                          <a:xfrm>
                            <a:off x="75614" y="2251687"/>
                            <a:ext cx="306257" cy="10885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R2</a:t>
                            </a:r>
                          </a:p>
                        </xdr:txBody>
                      </xdr:sp>
                      <xdr:sp macro="" textlink="">
                        <xdr:nvSpPr>
                          <xdr:cNvPr id="84" name="TextBox 6">
                            <a:extLst>
                              <a:ext uri="{FF2B5EF4-FFF2-40B4-BE49-F238E27FC236}">
                                <a16:creationId xmlns:a16="http://schemas.microsoft.com/office/drawing/2014/main" id="{C354E629-1602-A35B-94B4-7EFC967CB082}"/>
                              </a:ext>
                            </a:extLst>
                          </xdr:cNvPr>
                          <xdr:cNvSpPr txBox="1"/>
                        </xdr:nvSpPr>
                        <xdr:spPr>
                          <a:xfrm>
                            <a:off x="75614" y="1449820"/>
                            <a:ext cx="306257" cy="11839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R2 </a:t>
                            </a:r>
                          </a:p>
                        </xdr:txBody>
                      </xdr:sp>
                      <xdr:sp macro="" textlink="">
                        <xdr:nvSpPr>
                          <xdr:cNvPr id="85" name="TextBox 6">
                            <a:extLst>
                              <a:ext uri="{FF2B5EF4-FFF2-40B4-BE49-F238E27FC236}">
                                <a16:creationId xmlns:a16="http://schemas.microsoft.com/office/drawing/2014/main" id="{30B8FECF-F492-A130-7C98-F00850448B7C}"/>
                              </a:ext>
                            </a:extLst>
                          </xdr:cNvPr>
                          <xdr:cNvSpPr txBox="1"/>
                        </xdr:nvSpPr>
                        <xdr:spPr>
                          <a:xfrm>
                            <a:off x="75614" y="1116370"/>
                            <a:ext cx="306257" cy="176257"/>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sFCR</a:t>
                            </a:r>
                          </a:p>
                        </xdr:txBody>
                      </xdr:sp>
                      <xdr:sp macro="" textlink="">
                        <xdr:nvSpPr>
                          <xdr:cNvPr id="86" name="TextBox 6">
                            <a:extLst>
                              <a:ext uri="{FF2B5EF4-FFF2-40B4-BE49-F238E27FC236}">
                                <a16:creationId xmlns:a16="http://schemas.microsoft.com/office/drawing/2014/main" id="{6FCE1A72-7E6D-72EB-0185-54705ECC8D53}"/>
                              </a:ext>
                            </a:extLst>
                          </xdr:cNvPr>
                          <xdr:cNvSpPr txBox="1"/>
                        </xdr:nvSpPr>
                        <xdr:spPr>
                          <a:xfrm>
                            <a:off x="75614" y="1601342"/>
                            <a:ext cx="306257" cy="13239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R3 </a:t>
                            </a:r>
                          </a:p>
                        </xdr:txBody>
                      </xdr:sp>
                      <xdr:sp macro="" textlink="">
                        <xdr:nvSpPr>
                          <xdr:cNvPr id="87" name="TextBox 6">
                            <a:extLst>
                              <a:ext uri="{FF2B5EF4-FFF2-40B4-BE49-F238E27FC236}">
                                <a16:creationId xmlns:a16="http://schemas.microsoft.com/office/drawing/2014/main" id="{13ACF38D-B894-7E0F-C57D-C86AAC850534}"/>
                              </a:ext>
                            </a:extLst>
                          </xdr:cNvPr>
                          <xdr:cNvSpPr txBox="1"/>
                        </xdr:nvSpPr>
                        <xdr:spPr>
                          <a:xfrm>
                            <a:off x="75615" y="2403019"/>
                            <a:ext cx="306257" cy="10893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R1</a:t>
                            </a:r>
                          </a:p>
                        </xdr:txBody>
                      </xdr:sp>
                      <xdr:sp macro="" textlink="">
                        <xdr:nvSpPr>
                          <xdr:cNvPr id="88" name="TextBox 6">
                            <a:extLst>
                              <a:ext uri="{FF2B5EF4-FFF2-40B4-BE49-F238E27FC236}">
                                <a16:creationId xmlns:a16="http://schemas.microsoft.com/office/drawing/2014/main" id="{5F238ADC-A9A8-3DE5-DC67-9456845B78BD}"/>
                              </a:ext>
                            </a:extLst>
                          </xdr:cNvPr>
                          <xdr:cNvSpPr txBox="1"/>
                        </xdr:nvSpPr>
                        <xdr:spPr>
                          <a:xfrm>
                            <a:off x="75613" y="684056"/>
                            <a:ext cx="306257" cy="10043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CAB</a:t>
                            </a:r>
                            <a:r>
                              <a:rPr lang="en-US" sz="900" baseline="0">
                                <a:latin typeface="Times New Roman" panose="02020603050405020304" pitchFamily="18" charset="0"/>
                                <a:cs typeface="Times New Roman" panose="02020603050405020304" pitchFamily="18" charset="0"/>
                              </a:rPr>
                              <a:t> 1</a:t>
                            </a:r>
                            <a:endParaRPr lang="en-US" sz="900">
                              <a:latin typeface="Times New Roman" panose="02020603050405020304" pitchFamily="18" charset="0"/>
                              <a:cs typeface="Times New Roman" panose="02020603050405020304" pitchFamily="18" charset="0"/>
                            </a:endParaRPr>
                          </a:p>
                        </xdr:txBody>
                      </xdr:sp>
                      <xdr:sp macro="" textlink="">
                        <xdr:nvSpPr>
                          <xdr:cNvPr id="89" name="TextBox 6">
                            <a:extLst>
                              <a:ext uri="{FF2B5EF4-FFF2-40B4-BE49-F238E27FC236}">
                                <a16:creationId xmlns:a16="http://schemas.microsoft.com/office/drawing/2014/main" id="{37CE51DB-5255-1458-E52A-CF0D295781EA}"/>
                              </a:ext>
                            </a:extLst>
                          </xdr:cNvPr>
                          <xdr:cNvSpPr txBox="1"/>
                        </xdr:nvSpPr>
                        <xdr:spPr>
                          <a:xfrm>
                            <a:off x="75613" y="512352"/>
                            <a:ext cx="306257" cy="132413"/>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CAB 2</a:t>
                            </a:r>
                          </a:p>
                        </xdr:txBody>
                      </xdr:sp>
                      <xdr:sp macro="" textlink="">
                        <xdr:nvSpPr>
                          <xdr:cNvPr id="90" name="TextBox 6">
                            <a:extLst>
                              <a:ext uri="{FF2B5EF4-FFF2-40B4-BE49-F238E27FC236}">
                                <a16:creationId xmlns:a16="http://schemas.microsoft.com/office/drawing/2014/main" id="{21BF6A73-E45A-98E9-1AEC-C20BAB9B3256}"/>
                              </a:ext>
                            </a:extLst>
                          </xdr:cNvPr>
                          <xdr:cNvSpPr txBox="1"/>
                        </xdr:nvSpPr>
                        <xdr:spPr>
                          <a:xfrm>
                            <a:off x="75613" y="359626"/>
                            <a:ext cx="306257" cy="11087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CAB 3</a:t>
                            </a:r>
                          </a:p>
                        </xdr:txBody>
                      </xdr:sp>
                      <xdr:sp macro="" textlink="">
                        <xdr:nvSpPr>
                          <xdr:cNvPr id="91" name="TextBox 6">
                            <a:extLst>
                              <a:ext uri="{FF2B5EF4-FFF2-40B4-BE49-F238E27FC236}">
                                <a16:creationId xmlns:a16="http://schemas.microsoft.com/office/drawing/2014/main" id="{45510FD4-F9B9-BE46-9B42-723F9B8864BD}"/>
                              </a:ext>
                            </a:extLst>
                          </xdr:cNvPr>
                          <xdr:cNvSpPr txBox="1"/>
                        </xdr:nvSpPr>
                        <xdr:spPr>
                          <a:xfrm>
                            <a:off x="67416" y="-125051"/>
                            <a:ext cx="314454" cy="15244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CAB 6</a:t>
                            </a:r>
                          </a:p>
                        </xdr:txBody>
                      </xdr:sp>
                      <xdr:sp macro="" textlink="">
                        <xdr:nvSpPr>
                          <xdr:cNvPr id="92" name="TextBox 6">
                            <a:extLst>
                              <a:ext uri="{FF2B5EF4-FFF2-40B4-BE49-F238E27FC236}">
                                <a16:creationId xmlns:a16="http://schemas.microsoft.com/office/drawing/2014/main" id="{69059CCC-54D1-6B77-E551-FCE2225C186D}"/>
                              </a:ext>
                            </a:extLst>
                          </xdr:cNvPr>
                          <xdr:cNvSpPr txBox="1"/>
                        </xdr:nvSpPr>
                        <xdr:spPr>
                          <a:xfrm>
                            <a:off x="75613" y="33073"/>
                            <a:ext cx="306257" cy="138337"/>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CAB 5</a:t>
                            </a:r>
                          </a:p>
                        </xdr:txBody>
                      </xdr:sp>
                    </xdr:grpSp>
                  </xdr:grpSp>
                  <xdr:pic>
                    <xdr:nvPicPr>
                      <xdr:cNvPr id="79" name="Picture 78">
                        <a:extLst>
                          <a:ext uri="{FF2B5EF4-FFF2-40B4-BE49-F238E27FC236}">
                            <a16:creationId xmlns:a16="http://schemas.microsoft.com/office/drawing/2014/main" id="{19B25D60-26BE-7A8D-0F2A-6A53D54618BB}"/>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059767" y="974228"/>
                        <a:ext cx="1288920" cy="206254"/>
                      </a:xfrm>
                      <a:prstGeom prst="rect">
                        <a:avLst/>
                      </a:prstGeom>
                    </xdr:spPr>
                  </xdr:pic>
                </xdr:grpSp>
                <xdr:sp macro="" textlink="">
                  <xdr:nvSpPr>
                    <xdr:cNvPr id="76" name="TextBox 6">
                      <a:extLst>
                        <a:ext uri="{FF2B5EF4-FFF2-40B4-BE49-F238E27FC236}">
                          <a16:creationId xmlns:a16="http://schemas.microsoft.com/office/drawing/2014/main" id="{110A651F-ED0B-9FD1-4873-24A95CC6C324}"/>
                        </a:ext>
                      </a:extLst>
                    </xdr:cNvPr>
                    <xdr:cNvSpPr txBox="1"/>
                  </xdr:nvSpPr>
                  <xdr:spPr>
                    <a:xfrm>
                      <a:off x="635718" y="4011549"/>
                      <a:ext cx="327987" cy="15361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R3</a:t>
                      </a:r>
                    </a:p>
                  </xdr:txBody>
                </xdr:sp>
                <xdr:sp macro="" textlink="">
                  <xdr:nvSpPr>
                    <xdr:cNvPr id="77" name="TextBox 6">
                      <a:extLst>
                        <a:ext uri="{FF2B5EF4-FFF2-40B4-BE49-F238E27FC236}">
                          <a16:creationId xmlns:a16="http://schemas.microsoft.com/office/drawing/2014/main" id="{339E1DAE-5CA7-C607-5A6D-2341F8C31D6D}"/>
                        </a:ext>
                      </a:extLst>
                    </xdr:cNvPr>
                    <xdr:cNvSpPr txBox="1"/>
                  </xdr:nvSpPr>
                  <xdr:spPr>
                    <a:xfrm>
                      <a:off x="635718" y="3769591"/>
                      <a:ext cx="327987" cy="181633"/>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HRE</a:t>
                      </a:r>
                    </a:p>
                  </xdr:txBody>
                </xdr:sp>
              </xdr:grpSp>
              <xdr:sp macro="" textlink="">
                <xdr:nvSpPr>
                  <xdr:cNvPr id="74" name="TextBox 6">
                    <a:extLst>
                      <a:ext uri="{FF2B5EF4-FFF2-40B4-BE49-F238E27FC236}">
                        <a16:creationId xmlns:a16="http://schemas.microsoft.com/office/drawing/2014/main" id="{5A7FDB7F-31F3-B05D-9466-04D6A018DBAE}"/>
                      </a:ext>
                    </a:extLst>
                  </xdr:cNvPr>
                  <xdr:cNvSpPr txBox="1"/>
                </xdr:nvSpPr>
                <xdr:spPr>
                  <a:xfrm>
                    <a:off x="635718" y="2883363"/>
                    <a:ext cx="327987" cy="16929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R1 </a:t>
                    </a:r>
                  </a:p>
                </xdr:txBody>
              </xdr:sp>
            </xdr:grpSp>
            <xdr:sp macro="" textlink="">
              <xdr:nvSpPr>
                <xdr:cNvPr id="72" name="TextBox 6">
                  <a:extLst>
                    <a:ext uri="{FF2B5EF4-FFF2-40B4-BE49-F238E27FC236}">
                      <a16:creationId xmlns:a16="http://schemas.microsoft.com/office/drawing/2014/main" id="{8707D8D3-15AC-E103-4425-713CFB96D806}"/>
                    </a:ext>
                  </a:extLst>
                </xdr:cNvPr>
                <xdr:cNvSpPr txBox="1"/>
              </xdr:nvSpPr>
              <xdr:spPr>
                <a:xfrm>
                  <a:off x="636500" y="2405338"/>
                  <a:ext cx="328300" cy="1887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cFCR</a:t>
                  </a:r>
                </a:p>
              </xdr:txBody>
            </xdr:sp>
          </xdr:grpSp>
          <xdr:sp macro="" textlink="">
            <xdr:nvSpPr>
              <xdr:cNvPr id="70" name="TextBox 6">
                <a:extLst>
                  <a:ext uri="{FF2B5EF4-FFF2-40B4-BE49-F238E27FC236}">
                    <a16:creationId xmlns:a16="http://schemas.microsoft.com/office/drawing/2014/main" id="{6E258BEA-1285-AEB0-2734-D0135542C75C}"/>
                  </a:ext>
                </a:extLst>
              </xdr:cNvPr>
              <xdr:cNvSpPr txBox="1"/>
            </xdr:nvSpPr>
            <xdr:spPr>
              <a:xfrm>
                <a:off x="635907" y="1273863"/>
                <a:ext cx="328674" cy="20318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none" lIns="0" tIns="0" rIns="0" bIns="0"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r"/>
                <a:r>
                  <a:rPr lang="en-US" sz="900">
                    <a:latin typeface="Times New Roman" panose="02020603050405020304" pitchFamily="18" charset="0"/>
                    <a:cs typeface="Times New Roman" panose="02020603050405020304" pitchFamily="18" charset="0"/>
                  </a:rPr>
                  <a:t>CAB 4</a:t>
                </a:r>
              </a:p>
            </xdr:txBody>
          </xdr:sp>
        </xdr:grpSp>
      </xdr:grpSp>
    </xdr:grpSp>
    <xdr:clientData/>
  </xdr:twoCellAnchor>
</xdr:wsDr>
</file>

<file path=xl/drawings/drawing20.xml><?xml version="1.0" encoding="utf-8"?>
<c:userShapes xmlns:c="http://schemas.openxmlformats.org/drawingml/2006/chart">
  <cdr:relSizeAnchor xmlns:cdr="http://schemas.openxmlformats.org/drawingml/2006/chartDrawing">
    <cdr:from>
      <cdr:x>0.02895</cdr:x>
      <cdr:y>0.43926</cdr:y>
    </cdr:from>
    <cdr:to>
      <cdr:x>0.08506</cdr:x>
      <cdr:y>0.52697</cdr:y>
    </cdr:to>
    <cdr:sp macro="" textlink="">
      <cdr:nvSpPr>
        <cdr:cNvPr id="8" name="TextBox 7">
          <a:extLst xmlns:a="http://schemas.openxmlformats.org/drawingml/2006/main">
            <a:ext uri="{FF2B5EF4-FFF2-40B4-BE49-F238E27FC236}">
              <a16:creationId xmlns:a16="http://schemas.microsoft.com/office/drawing/2014/main" id="{8EA64914-952A-4108-AFED-94206C3490EE}"/>
            </a:ext>
          </a:extLst>
        </cdr:cNvPr>
        <cdr:cNvSpPr txBox="1"/>
      </cdr:nvSpPr>
      <cdr:spPr>
        <a:xfrm xmlns:a="http://schemas.openxmlformats.org/drawingml/2006/main">
          <a:off x="174552" y="1282212"/>
          <a:ext cx="338328" cy="256032"/>
        </a:xfrm>
        <a:prstGeom xmlns:a="http://schemas.openxmlformats.org/drawingml/2006/main" prst="rect">
          <a:avLst/>
        </a:prstGeom>
      </cdr:spPr>
      <cdr:txBody>
        <a:bodyPr xmlns:a="http://schemas.openxmlformats.org/drawingml/2006/main" vertOverflow="clip" wrap="square" lIns="0" tIns="0" rIns="0" bIns="0" rtlCol="0"/>
        <a:lstStyle xmlns:a="http://schemas.openxmlformats.org/drawingml/2006/main"/>
        <a:p xmlns:a="http://schemas.openxmlformats.org/drawingml/2006/main">
          <a:endParaRPr lang="en-US" sz="1100"/>
        </a:p>
      </cdr:txBody>
    </cdr:sp>
  </cdr:relSizeAnchor>
  <cdr:relSizeAnchor xmlns:cdr="http://schemas.openxmlformats.org/drawingml/2006/chartDrawing">
    <cdr:from>
      <cdr:x>0.02789</cdr:x>
      <cdr:y>0.64925</cdr:y>
    </cdr:from>
    <cdr:to>
      <cdr:x>0.97926</cdr:x>
      <cdr:y>0.64925</cdr:y>
    </cdr:to>
    <cdr:cxnSp macro="">
      <cdr:nvCxnSpPr>
        <cdr:cNvPr id="3" name="Straight Connector 2">
          <a:extLst xmlns:a="http://schemas.openxmlformats.org/drawingml/2006/main">
            <a:ext uri="{FF2B5EF4-FFF2-40B4-BE49-F238E27FC236}">
              <a16:creationId xmlns:a16="http://schemas.microsoft.com/office/drawing/2014/main" id="{A3A324AD-2953-E3E8-4E87-C759B7B99931}"/>
            </a:ext>
          </a:extLst>
        </cdr:cNvPr>
        <cdr:cNvCxnSpPr/>
      </cdr:nvCxnSpPr>
      <cdr:spPr>
        <a:xfrm xmlns:a="http://schemas.openxmlformats.org/drawingml/2006/main">
          <a:off x="307032" y="3252272"/>
          <a:ext cx="10473312" cy="0"/>
        </a:xfrm>
        <a:prstGeom xmlns:a="http://schemas.openxmlformats.org/drawingml/2006/main" prst="line">
          <a:avLst/>
        </a:prstGeom>
        <a:ln xmlns:a="http://schemas.openxmlformats.org/drawingml/2006/main" w="12700"/>
      </cdr:spPr>
      <cdr:style>
        <a:lnRef xmlns:a="http://schemas.openxmlformats.org/drawingml/2006/main" idx="1">
          <a:schemeClr val="dk1"/>
        </a:lnRef>
        <a:fillRef xmlns:a="http://schemas.openxmlformats.org/drawingml/2006/main" idx="0">
          <a:schemeClr val="dk1"/>
        </a:fillRef>
        <a:effectRef xmlns:a="http://schemas.openxmlformats.org/drawingml/2006/main" idx="0">
          <a:schemeClr val="dk1"/>
        </a:effectRef>
        <a:fontRef xmlns:a="http://schemas.openxmlformats.org/drawingml/2006/main" idx="minor">
          <a:schemeClr val="tx1"/>
        </a:fontRef>
      </cdr:style>
    </cdr:cxnSp>
  </cdr:relSizeAnchor>
</c:userShapes>
</file>

<file path=xl/drawings/drawing21.xml><?xml version="1.0" encoding="utf-8"?>
<c:userShapes xmlns:c="http://schemas.openxmlformats.org/drawingml/2006/chart">
  <cdr:relSizeAnchor xmlns:cdr="http://schemas.openxmlformats.org/drawingml/2006/chartDrawing">
    <cdr:from>
      <cdr:x>0.02895</cdr:x>
      <cdr:y>0.43926</cdr:y>
    </cdr:from>
    <cdr:to>
      <cdr:x>0.08506</cdr:x>
      <cdr:y>0.52697</cdr:y>
    </cdr:to>
    <cdr:sp macro="" textlink="">
      <cdr:nvSpPr>
        <cdr:cNvPr id="8" name="TextBox 7">
          <a:extLst xmlns:a="http://schemas.openxmlformats.org/drawingml/2006/main">
            <a:ext uri="{FF2B5EF4-FFF2-40B4-BE49-F238E27FC236}">
              <a16:creationId xmlns:a16="http://schemas.microsoft.com/office/drawing/2014/main" id="{8EA64914-952A-4108-AFED-94206C3490EE}"/>
            </a:ext>
          </a:extLst>
        </cdr:cNvPr>
        <cdr:cNvSpPr txBox="1"/>
      </cdr:nvSpPr>
      <cdr:spPr>
        <a:xfrm xmlns:a="http://schemas.openxmlformats.org/drawingml/2006/main">
          <a:off x="174552" y="1282212"/>
          <a:ext cx="338328" cy="256032"/>
        </a:xfrm>
        <a:prstGeom xmlns:a="http://schemas.openxmlformats.org/drawingml/2006/main" prst="rect">
          <a:avLst/>
        </a:prstGeom>
      </cdr:spPr>
      <cdr:txBody>
        <a:bodyPr xmlns:a="http://schemas.openxmlformats.org/drawingml/2006/main" vertOverflow="clip" wrap="square" lIns="0" tIns="0" rIns="0" bIns="0" rtlCol="0"/>
        <a:lstStyle xmlns:a="http://schemas.openxmlformats.org/drawingml/2006/main"/>
        <a:p xmlns:a="http://schemas.openxmlformats.org/drawingml/2006/main">
          <a:endParaRPr lang="en-US" sz="1100"/>
        </a:p>
      </cdr:txBody>
    </cdr:sp>
  </cdr:relSizeAnchor>
  <cdr:relSizeAnchor xmlns:cdr="http://schemas.openxmlformats.org/drawingml/2006/chartDrawing">
    <cdr:from>
      <cdr:x>0.02789</cdr:x>
      <cdr:y>0.64925</cdr:y>
    </cdr:from>
    <cdr:to>
      <cdr:x>0.97926</cdr:x>
      <cdr:y>0.64925</cdr:y>
    </cdr:to>
    <cdr:cxnSp macro="">
      <cdr:nvCxnSpPr>
        <cdr:cNvPr id="3" name="Straight Connector 2">
          <a:extLst xmlns:a="http://schemas.openxmlformats.org/drawingml/2006/main">
            <a:ext uri="{FF2B5EF4-FFF2-40B4-BE49-F238E27FC236}">
              <a16:creationId xmlns:a16="http://schemas.microsoft.com/office/drawing/2014/main" id="{A3A324AD-2953-E3E8-4E87-C759B7B99931}"/>
            </a:ext>
          </a:extLst>
        </cdr:cNvPr>
        <cdr:cNvCxnSpPr/>
      </cdr:nvCxnSpPr>
      <cdr:spPr>
        <a:xfrm xmlns:a="http://schemas.openxmlformats.org/drawingml/2006/main">
          <a:off x="307032" y="3252272"/>
          <a:ext cx="10473312" cy="0"/>
        </a:xfrm>
        <a:prstGeom xmlns:a="http://schemas.openxmlformats.org/drawingml/2006/main" prst="line">
          <a:avLst/>
        </a:prstGeom>
        <a:ln xmlns:a="http://schemas.openxmlformats.org/drawingml/2006/main" w="12700"/>
      </cdr:spPr>
      <cdr:style>
        <a:lnRef xmlns:a="http://schemas.openxmlformats.org/drawingml/2006/main" idx="1">
          <a:schemeClr val="dk1"/>
        </a:lnRef>
        <a:fillRef xmlns:a="http://schemas.openxmlformats.org/drawingml/2006/main" idx="0">
          <a:schemeClr val="dk1"/>
        </a:fillRef>
        <a:effectRef xmlns:a="http://schemas.openxmlformats.org/drawingml/2006/main" idx="0">
          <a:schemeClr val="dk1"/>
        </a:effectRef>
        <a:fontRef xmlns:a="http://schemas.openxmlformats.org/drawingml/2006/main" idx="minor">
          <a:schemeClr val="tx1"/>
        </a:fontRef>
      </cdr:style>
    </cdr:cxnSp>
  </cdr:relSizeAnchor>
</c:userShapes>
</file>

<file path=xl/persons/person.xml><?xml version="1.0" encoding="utf-8"?>
<personList xmlns="http://schemas.microsoft.com/office/spreadsheetml/2018/threadedcomments" xmlns:x="http://schemas.openxmlformats.org/spreadsheetml/2006/main">
  <person displayName="Kelsey Ruppel" id="{AA724CCA-91F0-4244-B39F-68B158CF914A}" userId="S::kruppel@ftfbc.com::e8a9683e-af3d-47e8-b9db-f0cb92ee977f" providerId="AD"/>
</personList>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AH30" dT="2024-03-04T15:33:10.83" personId="{AA724CCA-91F0-4244-B39F-68B158CF914A}" id="{876F55CF-1B63-424E-A978-631CD8DD8672}">
    <text>Change "engagement is consistent" to "return to HRE within 10 s of return to reinforcement"?</text>
  </threadedComment>
</ThreadedComments>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3.bin"/><Relationship Id="rId5" Type="http://schemas.microsoft.com/office/2017/10/relationships/threadedComment" Target="../threadedComments/threadedComment1.xml"/><Relationship Id="rId4" Type="http://schemas.openxmlformats.org/officeDocument/2006/relationships/comments" Target="../comments1.xm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19.xml"/><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7F3B37-ED94-47A9-B056-1BD4C8D49F02}">
  <dimension ref="B1:B21"/>
  <sheetViews>
    <sheetView zoomScale="90" zoomScaleNormal="90" workbookViewId="0">
      <selection activeCell="B1" sqref="B1:B21"/>
    </sheetView>
  </sheetViews>
  <sheetFormatPr baseColWidth="10" defaultColWidth="8.83203125" defaultRowHeight="15" x14ac:dyDescent="0.2"/>
  <cols>
    <col min="1" max="1" width="5.1640625" customWidth="1"/>
    <col min="2" max="2" width="157.6640625" customWidth="1"/>
  </cols>
  <sheetData>
    <row r="1" spans="2:2" ht="21" x14ac:dyDescent="0.25">
      <c r="B1" s="18" t="s">
        <v>2154</v>
      </c>
    </row>
    <row r="3" spans="2:2" x14ac:dyDescent="0.2">
      <c r="B3" s="16" t="s">
        <v>2159</v>
      </c>
    </row>
    <row r="4" spans="2:2" x14ac:dyDescent="0.2">
      <c r="B4" s="16" t="s">
        <v>2163</v>
      </c>
    </row>
    <row r="5" spans="2:2" x14ac:dyDescent="0.2">
      <c r="B5" s="16" t="s">
        <v>2199</v>
      </c>
    </row>
    <row r="6" spans="2:2" x14ac:dyDescent="0.2">
      <c r="B6" s="16" t="s">
        <v>2160</v>
      </c>
    </row>
    <row r="7" spans="2:2" x14ac:dyDescent="0.2">
      <c r="B7" s="16" t="s">
        <v>2161</v>
      </c>
    </row>
    <row r="8" spans="2:2" ht="32" x14ac:dyDescent="0.2">
      <c r="B8" s="19" t="s">
        <v>2225</v>
      </c>
    </row>
    <row r="9" spans="2:2" ht="33" customHeight="1" x14ac:dyDescent="0.2">
      <c r="B9" s="19" t="s">
        <v>2164</v>
      </c>
    </row>
    <row r="10" spans="2:2" x14ac:dyDescent="0.2">
      <c r="B10" s="16" t="s">
        <v>2151</v>
      </c>
    </row>
    <row r="12" spans="2:2" x14ac:dyDescent="0.2">
      <c r="B12" s="17" t="s">
        <v>2157</v>
      </c>
    </row>
    <row r="13" spans="2:2" x14ac:dyDescent="0.2">
      <c r="B13" s="17" t="s">
        <v>2152</v>
      </c>
    </row>
    <row r="14" spans="2:2" x14ac:dyDescent="0.2">
      <c r="B14" s="17" t="s">
        <v>2197</v>
      </c>
    </row>
    <row r="15" spans="2:2" x14ac:dyDescent="0.2">
      <c r="B15" s="17" t="s">
        <v>2153</v>
      </c>
    </row>
    <row r="16" spans="2:2" x14ac:dyDescent="0.2">
      <c r="B16" s="17" t="s">
        <v>2198</v>
      </c>
    </row>
    <row r="18" spans="2:2" x14ac:dyDescent="0.2">
      <c r="B18" s="9" t="s">
        <v>2158</v>
      </c>
    </row>
    <row r="19" spans="2:2" x14ac:dyDescent="0.2">
      <c r="B19" s="9" t="s">
        <v>2162</v>
      </c>
    </row>
    <row r="20" spans="2:2" x14ac:dyDescent="0.2">
      <c r="B20" s="9" t="s">
        <v>2155</v>
      </c>
    </row>
    <row r="21" spans="2:2" x14ac:dyDescent="0.2">
      <c r="B21" s="9" t="s">
        <v>2156</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EC57A1-1BF9-41C4-A5E5-253313AB63B6}">
  <dimension ref="A1:AL2118"/>
  <sheetViews>
    <sheetView tabSelected="1" zoomScale="89" zoomScaleNormal="70" workbookViewId="0">
      <pane xSplit="3" ySplit="2" topLeftCell="D3" activePane="bottomRight" state="frozen"/>
      <selection pane="topRight" activeCell="B1" sqref="B1"/>
      <selection pane="bottomLeft" activeCell="A3" sqref="A3"/>
      <selection pane="bottomRight" activeCell="I15" sqref="I15"/>
    </sheetView>
  </sheetViews>
  <sheetFormatPr baseColWidth="10" defaultColWidth="8.83203125" defaultRowHeight="12" x14ac:dyDescent="0.15"/>
  <cols>
    <col min="1" max="1" width="15.1640625" style="3" bestFit="1" customWidth="1"/>
    <col min="2" max="2" width="10.1640625" style="3" customWidth="1"/>
    <col min="3" max="3" width="8.83203125" style="1"/>
    <col min="4" max="6" width="9.83203125" style="31" bestFit="1" customWidth="1"/>
    <col min="7" max="7" width="10.1640625" style="31" bestFit="1" customWidth="1"/>
    <col min="8" max="11" width="11.6640625" style="5" bestFit="1" customWidth="1"/>
    <col min="12" max="12" width="12.33203125" style="5" bestFit="1" customWidth="1"/>
    <col min="13" max="13" width="11.6640625" style="5" bestFit="1" customWidth="1"/>
    <col min="14" max="14" width="12.33203125" style="5" bestFit="1" customWidth="1"/>
    <col min="15" max="17" width="11.6640625" style="5" bestFit="1" customWidth="1"/>
    <col min="18" max="18" width="12.6640625" style="5" bestFit="1" customWidth="1"/>
    <col min="19" max="19" width="11.6640625" style="5" bestFit="1" customWidth="1"/>
    <col min="20" max="20" width="12.6640625" style="5" bestFit="1" customWidth="1"/>
    <col min="21" max="21" width="11.6640625" style="5" bestFit="1" customWidth="1"/>
    <col min="22" max="22" width="12.6640625" style="5" bestFit="1" customWidth="1"/>
    <col min="23" max="23" width="11.6640625" style="5" bestFit="1" customWidth="1"/>
    <col min="24" max="24" width="12.6640625" style="5" bestFit="1" customWidth="1"/>
    <col min="25" max="25" width="11.6640625" style="5" bestFit="1" customWidth="1"/>
    <col min="26" max="26" width="12.6640625" style="5" bestFit="1" customWidth="1"/>
    <col min="27" max="27" width="11.6640625" style="5" bestFit="1" customWidth="1"/>
    <col min="28" max="28" width="12.6640625" style="5" bestFit="1" customWidth="1"/>
    <col min="29" max="29" width="8.83203125" style="3"/>
    <col min="30" max="30" width="14.83203125" style="3" bestFit="1" customWidth="1"/>
    <col min="31" max="16384" width="8.83203125" style="3"/>
  </cols>
  <sheetData>
    <row r="1" spans="1:30" ht="56.5" customHeight="1" thickTop="1" thickBot="1" x14ac:dyDescent="0.25">
      <c r="A1" s="13" t="s">
        <v>2201</v>
      </c>
      <c r="B1" s="13"/>
      <c r="C1" s="14"/>
      <c r="D1" s="28" t="s">
        <v>2166</v>
      </c>
      <c r="E1" s="28" t="s">
        <v>2167</v>
      </c>
      <c r="F1" s="28" t="s">
        <v>2168</v>
      </c>
      <c r="G1" s="28" t="s">
        <v>2169</v>
      </c>
      <c r="H1" s="15" t="s">
        <v>1</v>
      </c>
      <c r="I1" s="15" t="s">
        <v>2</v>
      </c>
      <c r="J1" s="15" t="s">
        <v>3</v>
      </c>
      <c r="K1" s="15" t="s">
        <v>4</v>
      </c>
      <c r="L1" s="15" t="s">
        <v>4</v>
      </c>
      <c r="M1" s="15" t="s">
        <v>5</v>
      </c>
      <c r="N1" s="15" t="s">
        <v>5</v>
      </c>
      <c r="O1" s="15" t="s">
        <v>6</v>
      </c>
      <c r="P1" s="15" t="s">
        <v>6</v>
      </c>
      <c r="Q1" s="15" t="s">
        <v>311</v>
      </c>
      <c r="R1" s="15" t="s">
        <v>311</v>
      </c>
      <c r="S1" s="15" t="s">
        <v>312</v>
      </c>
      <c r="T1" s="15" t="s">
        <v>312</v>
      </c>
      <c r="U1" s="15" t="s">
        <v>313</v>
      </c>
      <c r="V1" s="15" t="s">
        <v>313</v>
      </c>
      <c r="W1" s="15" t="s">
        <v>314</v>
      </c>
      <c r="X1" s="15" t="s">
        <v>314</v>
      </c>
      <c r="Y1" s="15" t="s">
        <v>315</v>
      </c>
      <c r="Z1" s="15" t="s">
        <v>315</v>
      </c>
      <c r="AA1" s="26" t="s">
        <v>2175</v>
      </c>
      <c r="AB1" s="27" t="s">
        <v>2175</v>
      </c>
    </row>
    <row r="2" spans="1:30" s="2" customFormat="1" ht="52.5" customHeight="1" thickTop="1" x14ac:dyDescent="0.15">
      <c r="A2" s="2" t="s">
        <v>2117</v>
      </c>
      <c r="B2" s="2" t="s">
        <v>2165</v>
      </c>
      <c r="C2" s="21" t="s">
        <v>0</v>
      </c>
      <c r="D2" s="29" t="s">
        <v>2170</v>
      </c>
      <c r="E2" s="29" t="s">
        <v>2171</v>
      </c>
      <c r="F2" s="29" t="s">
        <v>2172</v>
      </c>
      <c r="G2" s="29" t="s">
        <v>2200</v>
      </c>
      <c r="H2" s="22" t="s">
        <v>2174</v>
      </c>
      <c r="I2" s="22" t="s">
        <v>8</v>
      </c>
      <c r="J2" s="20" t="s">
        <v>7</v>
      </c>
      <c r="K2" s="23" t="s">
        <v>2176</v>
      </c>
      <c r="L2" s="24" t="s">
        <v>2177</v>
      </c>
      <c r="M2" s="23" t="s">
        <v>2178</v>
      </c>
      <c r="N2" s="24" t="s">
        <v>2179</v>
      </c>
      <c r="O2" s="23" t="s">
        <v>2180</v>
      </c>
      <c r="P2" s="24" t="s">
        <v>2181</v>
      </c>
      <c r="Q2" s="23" t="s">
        <v>2182</v>
      </c>
      <c r="R2" s="24" t="s">
        <v>2183</v>
      </c>
      <c r="S2" s="23" t="s">
        <v>2184</v>
      </c>
      <c r="T2" s="24" t="s">
        <v>2185</v>
      </c>
      <c r="U2" s="23" t="s">
        <v>2186</v>
      </c>
      <c r="V2" s="24" t="s">
        <v>2187</v>
      </c>
      <c r="W2" s="23" t="s">
        <v>2188</v>
      </c>
      <c r="X2" s="24" t="s">
        <v>2189</v>
      </c>
      <c r="Y2" s="23" t="s">
        <v>2190</v>
      </c>
      <c r="Z2" s="24" t="s">
        <v>2191</v>
      </c>
      <c r="AA2" s="23" t="s">
        <v>2192</v>
      </c>
      <c r="AB2" s="24" t="s">
        <v>2193</v>
      </c>
      <c r="AC2" s="2" t="s">
        <v>2116</v>
      </c>
    </row>
    <row r="3" spans="1:30" x14ac:dyDescent="0.15">
      <c r="B3" s="25"/>
      <c r="C3" s="1" t="s">
        <v>9</v>
      </c>
      <c r="D3" s="30"/>
      <c r="E3" s="30"/>
      <c r="F3" s="30"/>
      <c r="G3" s="30"/>
      <c r="H3" s="4"/>
      <c r="I3" s="4"/>
      <c r="J3" s="4"/>
      <c r="K3" s="4"/>
      <c r="L3" s="4"/>
      <c r="M3" s="4"/>
      <c r="N3" s="4"/>
      <c r="O3" s="4"/>
      <c r="P3" s="4"/>
      <c r="Q3" s="4"/>
      <c r="R3" s="4"/>
      <c r="S3" s="6"/>
      <c r="T3" s="6"/>
      <c r="U3" s="6"/>
      <c r="V3" s="6"/>
      <c r="W3" s="6"/>
      <c r="X3" s="6"/>
      <c r="Y3" s="6"/>
      <c r="Z3" s="6"/>
      <c r="AA3" s="6"/>
      <c r="AB3" s="6"/>
      <c r="AD3" s="3" t="s">
        <v>310</v>
      </c>
    </row>
    <row r="4" spans="1:30" x14ac:dyDescent="0.15">
      <c r="A4" s="7"/>
      <c r="B4" s="25"/>
      <c r="C4" s="1" t="s">
        <v>10</v>
      </c>
      <c r="H4" s="12"/>
      <c r="I4" s="12"/>
      <c r="J4" s="12"/>
      <c r="K4" s="12"/>
      <c r="L4" s="12"/>
      <c r="M4" s="12"/>
      <c r="N4" s="12"/>
      <c r="O4" s="12"/>
      <c r="P4" s="12"/>
      <c r="Q4" s="12"/>
      <c r="R4" s="12"/>
      <c r="S4" s="12"/>
      <c r="T4" s="12"/>
      <c r="U4" s="12"/>
      <c r="V4" s="12"/>
      <c r="W4" s="12"/>
      <c r="X4" s="12"/>
      <c r="Y4" s="12"/>
      <c r="Z4" s="12"/>
      <c r="AA4" s="12"/>
      <c r="AB4" s="12"/>
      <c r="AC4" s="3" t="e" cm="1">
        <f t="array" ref="AC4">_xlfn.IFS(A4="FA", 17, A4="SFCR", 0, A4="CFCR", 17, A4="TR", 0, A4="CAB1",17,A4="CAB2",0,A4="CAB3",17,A4="CAB4",0,A4="CAB5S",17,A4="CAB5M",0,A4="CAB5L",17,A4="CAB6",0)</f>
        <v>#N/A</v>
      </c>
    </row>
    <row r="5" spans="1:30" x14ac:dyDescent="0.15">
      <c r="A5" s="7"/>
      <c r="B5" s="25"/>
      <c r="C5" s="1" t="s">
        <v>11</v>
      </c>
      <c r="H5" s="12"/>
      <c r="I5" s="12"/>
      <c r="J5" s="12"/>
      <c r="K5" s="12"/>
      <c r="L5" s="12"/>
      <c r="M5" s="12"/>
      <c r="N5" s="12"/>
      <c r="O5" s="12"/>
      <c r="P5" s="12"/>
      <c r="Q5" s="12"/>
      <c r="R5" s="12"/>
      <c r="S5" s="12"/>
      <c r="T5" s="12"/>
      <c r="U5" s="12"/>
      <c r="V5" s="12"/>
      <c r="W5" s="12"/>
      <c r="X5" s="12"/>
      <c r="Y5" s="12"/>
      <c r="Z5" s="12"/>
      <c r="AA5" s="12"/>
      <c r="AB5" s="12"/>
      <c r="AC5" s="3" t="e" cm="1">
        <f t="array" ref="AC5">_xlfn.IFS(A5="FA", 17, A5="SFCR", 0, A5="CFCR", 17, A5="TR", 0, A5="CAB1",17,A5="CAB2",0,A5="CAB3",17,A5="CAB4",0,A5="CAB5S",17,A5="CAB5M",0,A5="CAB5L",17,A5="CAB6",0)</f>
        <v>#N/A</v>
      </c>
    </row>
    <row r="6" spans="1:30" x14ac:dyDescent="0.15">
      <c r="A6" s="7"/>
      <c r="B6" s="25"/>
      <c r="C6" s="1" t="s">
        <v>12</v>
      </c>
      <c r="H6" s="12"/>
      <c r="I6" s="12"/>
      <c r="J6" s="33"/>
      <c r="K6" s="12"/>
      <c r="L6" s="12"/>
      <c r="M6" s="12"/>
      <c r="N6" s="12"/>
      <c r="O6" s="12"/>
      <c r="P6" s="12"/>
      <c r="Q6" s="12"/>
      <c r="R6" s="12"/>
      <c r="S6" s="12"/>
      <c r="T6" s="12"/>
      <c r="U6" s="12"/>
      <c r="V6" s="12"/>
      <c r="W6" s="12"/>
      <c r="X6" s="12"/>
      <c r="Y6" s="12"/>
      <c r="Z6" s="12"/>
      <c r="AA6" s="12"/>
      <c r="AB6" s="12"/>
      <c r="AC6" s="3" t="e" cm="1">
        <f t="array" ref="AC6">_xlfn.IFS(A6="FA", 17, A6="SFCR", 0, A6="CFCR", 17, A6="TR", 0, A6="CAB1",17,A6="CAB2",0,A6="CAB3",17,A6="CAB4",0,A6="CAB5S",17,A6="CAB5M",0,A6="CAB5L",17,A6="CAB6",0)</f>
        <v>#N/A</v>
      </c>
    </row>
    <row r="7" spans="1:30" x14ac:dyDescent="0.15">
      <c r="A7" s="7"/>
      <c r="B7" s="25"/>
      <c r="C7" s="1" t="s">
        <v>13</v>
      </c>
      <c r="H7" s="12"/>
      <c r="I7" s="12"/>
      <c r="J7" s="12"/>
      <c r="K7" s="12"/>
      <c r="L7" s="12"/>
      <c r="M7" s="12"/>
      <c r="N7" s="12"/>
      <c r="O7" s="12"/>
      <c r="P7" s="12"/>
      <c r="Q7" s="12"/>
      <c r="R7" s="12"/>
      <c r="S7" s="12"/>
      <c r="T7" s="12"/>
      <c r="U7" s="12"/>
      <c r="V7" s="12"/>
      <c r="W7" s="12"/>
      <c r="X7" s="12"/>
      <c r="Y7" s="12"/>
      <c r="Z7" s="12"/>
      <c r="AA7" s="12"/>
      <c r="AB7" s="12"/>
      <c r="AC7" s="3" t="e" cm="1">
        <f t="array" ref="AC7">_xlfn.IFS(A7="FA", 17, A7="SFCR", 0, A7="CFCR", 17, A7="TR", 0, A7="CAB1",17,A7="CAB2",0,A7="CAB3",17,A7="CAB4",0,A7="CAB5S",17,A7="CAB5M",0,A7="CAB5L",17,A7="CAB6",0)</f>
        <v>#N/A</v>
      </c>
    </row>
    <row r="8" spans="1:30" x14ac:dyDescent="0.15">
      <c r="A8" s="7"/>
      <c r="B8" s="25"/>
      <c r="C8" s="1" t="s">
        <v>14</v>
      </c>
      <c r="H8" s="12"/>
      <c r="I8" s="12"/>
      <c r="J8" s="12"/>
      <c r="K8" s="12"/>
      <c r="L8" s="12"/>
      <c r="M8" s="12"/>
      <c r="N8" s="12"/>
      <c r="O8" s="12"/>
      <c r="P8" s="12"/>
      <c r="Q8" s="12"/>
      <c r="R8" s="12"/>
      <c r="S8" s="12"/>
      <c r="T8" s="12"/>
      <c r="U8" s="12"/>
      <c r="V8" s="12"/>
      <c r="W8" s="12"/>
      <c r="X8" s="12"/>
      <c r="Y8" s="12"/>
      <c r="Z8" s="12"/>
      <c r="AA8" s="12"/>
      <c r="AB8" s="12"/>
      <c r="AC8" s="3" t="e" cm="1">
        <f t="array" ref="AC8">_xlfn.IFS(A8="FA", 17, A8="SFCR", 0, A8="CFCR", 17, A8="TR", 0, A8="CAB1",17,A8="CAB2",0,A8="CAB3",17,A8="CAB4",0,A8="CAB5S",17,A8="CAB5M",0,A8="CAB5L",17,A8="CAB6",0)</f>
        <v>#N/A</v>
      </c>
    </row>
    <row r="9" spans="1:30" x14ac:dyDescent="0.15">
      <c r="A9" s="7"/>
      <c r="B9" s="25"/>
      <c r="C9" s="1" t="s">
        <v>15</v>
      </c>
      <c r="H9" s="12"/>
      <c r="I9" s="12"/>
      <c r="J9" s="12"/>
      <c r="K9" s="12"/>
      <c r="L9" s="12"/>
      <c r="M9" s="12"/>
      <c r="N9" s="12"/>
      <c r="O9" s="12"/>
      <c r="P9" s="12"/>
      <c r="Q9" s="12"/>
      <c r="R9" s="12"/>
      <c r="S9" s="12"/>
      <c r="T9" s="12"/>
      <c r="U9" s="12"/>
      <c r="V9" s="12"/>
      <c r="W9" s="12"/>
      <c r="X9" s="12"/>
      <c r="Y9" s="12"/>
      <c r="Z9" s="12"/>
      <c r="AA9" s="12"/>
      <c r="AB9" s="12"/>
      <c r="AC9" s="3" t="e" cm="1">
        <f t="array" ref="AC9">_xlfn.IFS(A9="FA", 17, A9="SFCR", 0, A9="CFCR", 17, A9="TR", 0, A9="CAB1",17,A9="CAB2",0,A9="CAB3",17,A9="CAB4",0,A9="CAB5S",17,A9="CAB5M",0,A9="CAB5L",17,A9="CAB6",0)</f>
        <v>#N/A</v>
      </c>
    </row>
    <row r="10" spans="1:30" x14ac:dyDescent="0.15">
      <c r="A10" s="7"/>
      <c r="B10" s="25"/>
      <c r="C10" s="1" t="s">
        <v>16</v>
      </c>
      <c r="H10" s="12"/>
      <c r="I10" s="12"/>
      <c r="J10" s="12"/>
      <c r="K10" s="12"/>
      <c r="L10" s="12"/>
      <c r="M10" s="12"/>
      <c r="N10" s="12"/>
      <c r="O10" s="12"/>
      <c r="P10" s="12"/>
      <c r="Q10" s="12"/>
      <c r="R10" s="12"/>
      <c r="S10" s="12"/>
      <c r="T10" s="12"/>
      <c r="U10" s="12"/>
      <c r="V10" s="12"/>
      <c r="W10" s="12"/>
      <c r="X10" s="12"/>
      <c r="Y10" s="12"/>
      <c r="Z10" s="12"/>
      <c r="AA10" s="12"/>
      <c r="AB10" s="12"/>
      <c r="AC10" s="3" t="e" cm="1">
        <f t="array" ref="AC10">_xlfn.IFS(A10="FA", 17, A10="SFCR", 0, A10="CFCR", 17, A10="TR", 0, A10="CAB1",17,A10="CAB2",0,A10="CAB3",17,A10="CAB4",0,A10="CAB5S",17,A10="CAB5M",0,A10="CAB5L",17,A10="CAB6",0)</f>
        <v>#N/A</v>
      </c>
    </row>
    <row r="11" spans="1:30" x14ac:dyDescent="0.15">
      <c r="A11" s="7"/>
      <c r="B11" s="25"/>
      <c r="C11" s="1" t="s">
        <v>17</v>
      </c>
      <c r="H11" s="12"/>
      <c r="I11" s="12"/>
      <c r="J11" s="12"/>
      <c r="K11" s="12"/>
      <c r="L11" s="12"/>
      <c r="M11" s="12"/>
      <c r="N11" s="12"/>
      <c r="O11" s="12"/>
      <c r="P11" s="12"/>
      <c r="Q11" s="12"/>
      <c r="R11" s="12"/>
      <c r="S11" s="12"/>
      <c r="T11" s="12"/>
      <c r="U11" s="12"/>
      <c r="V11" s="12"/>
      <c r="W11" s="12"/>
      <c r="X11" s="12"/>
      <c r="Y11" s="12"/>
      <c r="Z11" s="12"/>
      <c r="AA11" s="12"/>
      <c r="AB11" s="12"/>
      <c r="AC11" s="3" t="e" cm="1">
        <f t="array" ref="AC11">_xlfn.IFS(A11="FA", 17, A11="SFCR", 0, A11="CFCR", 17, A11="TR", 0, A11="CAB1",17,A11="CAB2",0,A11="CAB3",17,A11="CAB4",0,A11="CAB5S",17,A11="CAB5M",0,A11="CAB5L",17,A11="CAB6",0)</f>
        <v>#N/A</v>
      </c>
    </row>
    <row r="12" spans="1:30" x14ac:dyDescent="0.15">
      <c r="A12" s="7"/>
      <c r="B12" s="25"/>
      <c r="C12" s="1" t="s">
        <v>18</v>
      </c>
      <c r="H12" s="12"/>
      <c r="I12" s="12"/>
      <c r="J12" s="12"/>
      <c r="K12" s="12"/>
      <c r="L12" s="12"/>
      <c r="M12" s="12"/>
      <c r="N12" s="12"/>
      <c r="O12" s="12"/>
      <c r="P12" s="12"/>
      <c r="Q12" s="12"/>
      <c r="R12" s="12"/>
      <c r="S12" s="12"/>
      <c r="T12" s="12"/>
      <c r="U12" s="12"/>
      <c r="V12" s="12"/>
      <c r="W12" s="12"/>
      <c r="X12" s="12"/>
      <c r="Y12" s="12"/>
      <c r="Z12" s="12"/>
      <c r="AA12" s="12"/>
      <c r="AB12" s="12"/>
      <c r="AC12" s="3" t="e" cm="1">
        <f t="array" ref="AC12">_xlfn.IFS(A12="FA", 17, A12="SFCR", 0, A12="CFCR", 17, A12="TR", 0, A12="CAB1",17,A12="CAB2",0,A12="CAB3",17,A12="CAB4",0,A12="CAB5S",17,A12="CAB5M",0,A12="CAB5L",17,A12="CAB6",0)</f>
        <v>#N/A</v>
      </c>
    </row>
    <row r="13" spans="1:30" x14ac:dyDescent="0.15">
      <c r="A13" s="7"/>
      <c r="B13" s="25"/>
      <c r="C13" s="1" t="s">
        <v>19</v>
      </c>
      <c r="H13" s="12"/>
      <c r="I13" s="12"/>
      <c r="J13" s="12"/>
      <c r="K13" s="12"/>
      <c r="L13" s="12"/>
      <c r="M13" s="12"/>
      <c r="N13" s="12"/>
      <c r="O13" s="12"/>
      <c r="P13" s="12"/>
      <c r="Q13" s="12"/>
      <c r="R13" s="12"/>
      <c r="S13" s="12"/>
      <c r="T13" s="12"/>
      <c r="U13" s="12"/>
      <c r="V13" s="12"/>
      <c r="W13" s="12"/>
      <c r="X13" s="12"/>
      <c r="Y13" s="12"/>
      <c r="Z13" s="12"/>
      <c r="AA13" s="12"/>
      <c r="AB13" s="12"/>
      <c r="AC13" s="3" t="e" cm="1">
        <f t="array" ref="AC13">_xlfn.IFS(A13="FA", 17, A13="SFCR", 0, A13="CFCR", 17, A13="TR", 0, A13="CAB1",17,A13="CAB2",0,A13="CAB3",17,A13="CAB4",0,A13="CAB5S",17,A13="CAB5M",0,A13="CAB5L",17,A13="CAB6",0)</f>
        <v>#N/A</v>
      </c>
    </row>
    <row r="14" spans="1:30" x14ac:dyDescent="0.15">
      <c r="A14" s="7"/>
      <c r="B14" s="25"/>
      <c r="C14" s="1" t="s">
        <v>20</v>
      </c>
      <c r="H14" s="12"/>
      <c r="I14" s="12"/>
      <c r="J14" s="12"/>
      <c r="K14" s="12"/>
      <c r="L14" s="12"/>
      <c r="M14" s="12"/>
      <c r="N14" s="12"/>
      <c r="O14" s="12"/>
      <c r="P14" s="12"/>
      <c r="Q14" s="12"/>
      <c r="R14" s="12"/>
      <c r="S14" s="12"/>
      <c r="T14" s="12"/>
      <c r="U14" s="12"/>
      <c r="V14" s="12"/>
      <c r="W14" s="12"/>
      <c r="X14" s="12"/>
      <c r="Y14" s="12"/>
      <c r="Z14" s="12"/>
      <c r="AA14" s="12"/>
      <c r="AB14" s="12"/>
      <c r="AC14" s="3" t="e" cm="1">
        <f t="array" ref="AC14">_xlfn.IFS(A14="FA", 17, A14="SFCR", 0, A14="CFCR", 17, A14="TR", 0, A14="CAB1",17,A14="CAB2",0,A14="CAB3",17,A14="CAB4",0,A14="CAB5S",17,A14="CAB5M",0,A14="CAB5L",17,A14="CAB6",0)</f>
        <v>#N/A</v>
      </c>
    </row>
    <row r="15" spans="1:30" x14ac:dyDescent="0.15">
      <c r="A15" s="7"/>
      <c r="B15" s="25"/>
      <c r="C15" s="1" t="s">
        <v>21</v>
      </c>
      <c r="H15" s="12"/>
      <c r="I15" s="12"/>
      <c r="J15" s="12"/>
      <c r="K15" s="12"/>
      <c r="L15" s="12"/>
      <c r="M15" s="12"/>
      <c r="N15" s="12"/>
      <c r="O15" s="12"/>
      <c r="P15" s="12"/>
      <c r="Q15" s="12"/>
      <c r="R15" s="12"/>
      <c r="S15" s="12"/>
      <c r="T15" s="12"/>
      <c r="U15" s="12"/>
      <c r="V15" s="12"/>
      <c r="W15" s="12"/>
      <c r="X15" s="12"/>
      <c r="Y15" s="12"/>
      <c r="Z15" s="12"/>
      <c r="AA15" s="12"/>
      <c r="AB15" s="12"/>
      <c r="AC15" s="3" t="e" cm="1">
        <f t="array" ref="AC15">_xlfn.IFS(A15="FA", 17, A15="SFCR", 0, A15="CFCR", 17, A15="TR", 0, A15="CAB1",17,A15="CAB2",0,A15="CAB3",17,A15="CAB4",0,A15="CAB5S",17,A15="CAB5M",0,A15="CAB5L",17,A15="CAB6",0)</f>
        <v>#N/A</v>
      </c>
    </row>
    <row r="16" spans="1:30" x14ac:dyDescent="0.15">
      <c r="A16" s="7"/>
      <c r="B16" s="25"/>
      <c r="C16" s="1" t="s">
        <v>22</v>
      </c>
      <c r="H16" s="12"/>
      <c r="I16" s="12"/>
      <c r="J16" s="12"/>
      <c r="K16" s="12"/>
      <c r="L16" s="12"/>
      <c r="M16" s="12"/>
      <c r="N16" s="12"/>
      <c r="O16" s="12"/>
      <c r="P16" s="12"/>
      <c r="Q16" s="12"/>
      <c r="R16" s="12"/>
      <c r="S16" s="12"/>
      <c r="T16" s="12"/>
      <c r="U16" s="12"/>
      <c r="V16" s="12"/>
      <c r="W16" s="12"/>
      <c r="X16" s="12"/>
      <c r="Y16" s="12"/>
      <c r="Z16" s="12"/>
      <c r="AA16" s="12"/>
      <c r="AB16" s="12"/>
      <c r="AC16" s="3" t="e" cm="1">
        <f t="array" ref="AC16">_xlfn.IFS(A16="FA", 17, A16="SFCR", 0, A16="CFCR", 17, A16="TR", 0, A16="CAB1",17,A16="CAB2",0,A16="CAB3",17,A16="CAB4",0,A16="CAB5S",17,A16="CAB5M",0,A16="CAB5L",17,A16="CAB6",0)</f>
        <v>#N/A</v>
      </c>
    </row>
    <row r="17" spans="1:29" x14ac:dyDescent="0.15">
      <c r="A17" s="7"/>
      <c r="B17" s="25"/>
      <c r="C17" s="1" t="s">
        <v>23</v>
      </c>
      <c r="H17" s="12"/>
      <c r="I17" s="12"/>
      <c r="J17" s="12"/>
      <c r="K17" s="12"/>
      <c r="L17" s="12"/>
      <c r="M17" s="12"/>
      <c r="N17" s="12"/>
      <c r="O17" s="12"/>
      <c r="P17" s="12"/>
      <c r="Q17" s="12"/>
      <c r="R17" s="12"/>
      <c r="S17" s="12"/>
      <c r="T17" s="12"/>
      <c r="U17" s="12"/>
      <c r="V17" s="12"/>
      <c r="W17" s="12"/>
      <c r="X17" s="12"/>
      <c r="Y17" s="12"/>
      <c r="Z17" s="12"/>
      <c r="AA17" s="12"/>
      <c r="AB17" s="12"/>
      <c r="AC17" s="3" t="e" cm="1">
        <f t="array" ref="AC17">_xlfn.IFS(A17="FA", 17, A17="SFCR", 0, A17="CFCR", 17, A17="TR", 0, A17="CAB1",17,A17="CAB2",0,A17="CAB3",17,A17="CAB4",0,A17="CAB5S",17,A17="CAB5M",0,A17="CAB5L",17,A17="CAB6",0)</f>
        <v>#N/A</v>
      </c>
    </row>
    <row r="18" spans="1:29" x14ac:dyDescent="0.15">
      <c r="A18" s="7"/>
      <c r="B18" s="25"/>
      <c r="C18" s="1" t="s">
        <v>24</v>
      </c>
      <c r="H18" s="12"/>
      <c r="I18" s="12"/>
      <c r="J18" s="12"/>
      <c r="K18" s="12"/>
      <c r="L18" s="12"/>
      <c r="M18" s="12"/>
      <c r="N18" s="12"/>
      <c r="O18" s="12"/>
      <c r="P18" s="12"/>
      <c r="Q18" s="12"/>
      <c r="R18" s="12"/>
      <c r="S18" s="12"/>
      <c r="T18" s="12"/>
      <c r="U18" s="12"/>
      <c r="V18" s="12"/>
      <c r="W18" s="12"/>
      <c r="X18" s="12"/>
      <c r="Y18" s="12"/>
      <c r="Z18" s="12"/>
      <c r="AA18" s="12"/>
      <c r="AB18" s="12"/>
      <c r="AC18" s="3" t="e" cm="1">
        <f t="array" ref="AC18">_xlfn.IFS(A18="FA", 17, A18="SFCR", 0, A18="CFCR", 17, A18="TR", 0, A18="CAB1",17,A18="CAB2",0,A18="CAB3",17,A18="CAB4",0,A18="CAB5S",17,A18="CAB5M",0,A18="CAB5L",17,A18="CAB6",0)</f>
        <v>#N/A</v>
      </c>
    </row>
    <row r="19" spans="1:29" x14ac:dyDescent="0.15">
      <c r="A19" s="7"/>
      <c r="B19" s="25"/>
      <c r="C19" s="1" t="s">
        <v>25</v>
      </c>
      <c r="H19" s="12"/>
      <c r="I19" s="12"/>
      <c r="J19" s="12"/>
      <c r="K19" s="12"/>
      <c r="L19" s="12"/>
      <c r="M19" s="12"/>
      <c r="N19" s="12"/>
      <c r="O19" s="12"/>
      <c r="P19" s="12"/>
      <c r="Q19" s="12"/>
      <c r="R19" s="12"/>
      <c r="S19" s="12"/>
      <c r="T19" s="12"/>
      <c r="U19" s="12"/>
      <c r="V19" s="12"/>
      <c r="W19" s="12"/>
      <c r="X19" s="12"/>
      <c r="Y19" s="12"/>
      <c r="Z19" s="12"/>
      <c r="AA19" s="12"/>
      <c r="AB19" s="12"/>
      <c r="AC19" s="3" t="e" cm="1">
        <f t="array" ref="AC19">_xlfn.IFS(A19="FA", 17, A19="SFCR", 0, A19="CFCR", 17, A19="TR", 0, A19="CAB1",17,A19="CAB2",0,A19="CAB3",17,A19="CAB4",0,A19="CAB5S",17,A19="CAB5M",0,A19="CAB5L",17,A19="CAB6",0)</f>
        <v>#N/A</v>
      </c>
    </row>
    <row r="20" spans="1:29" x14ac:dyDescent="0.15">
      <c r="A20" s="7"/>
      <c r="B20" s="25"/>
      <c r="C20" s="1" t="s">
        <v>26</v>
      </c>
      <c r="H20" s="12"/>
      <c r="I20" s="12"/>
      <c r="J20" s="12"/>
      <c r="K20" s="12"/>
      <c r="L20" s="12"/>
      <c r="M20" s="12"/>
      <c r="N20" s="12"/>
      <c r="O20" s="12"/>
      <c r="P20" s="12"/>
      <c r="Q20" s="12"/>
      <c r="R20" s="12"/>
      <c r="S20" s="12"/>
      <c r="T20" s="12"/>
      <c r="U20" s="12"/>
      <c r="V20" s="12"/>
      <c r="W20" s="12"/>
      <c r="X20" s="12"/>
      <c r="Y20" s="12"/>
      <c r="Z20" s="12"/>
      <c r="AA20" s="12"/>
      <c r="AB20" s="12"/>
      <c r="AC20" s="3" t="e" cm="1">
        <f t="array" ref="AC20">_xlfn.IFS(A20="FA", 17, A20="SFCR", 0, A20="CFCR", 17, A20="TR", 0, A20="CAB1",17,A20="CAB2",0,A20="CAB3",17,A20="CAB4",0,A20="CAB5S",17,A20="CAB5M",0,A20="CAB5L",17,A20="CAB6",0)</f>
        <v>#N/A</v>
      </c>
    </row>
    <row r="21" spans="1:29" x14ac:dyDescent="0.15">
      <c r="A21" s="7"/>
      <c r="B21" s="25"/>
      <c r="C21" s="1" t="s">
        <v>27</v>
      </c>
      <c r="H21" s="12"/>
      <c r="I21" s="12"/>
      <c r="J21" s="12"/>
      <c r="K21" s="12"/>
      <c r="L21" s="12"/>
      <c r="M21" s="12"/>
      <c r="N21" s="12"/>
      <c r="O21" s="12"/>
      <c r="P21" s="12"/>
      <c r="Q21" s="12"/>
      <c r="R21" s="12"/>
      <c r="S21" s="12"/>
      <c r="T21" s="12"/>
      <c r="U21" s="12"/>
      <c r="V21" s="12"/>
      <c r="W21" s="12"/>
      <c r="X21" s="12"/>
      <c r="Y21" s="12"/>
      <c r="Z21" s="12"/>
      <c r="AA21" s="12"/>
      <c r="AB21" s="12"/>
      <c r="AC21" s="3" t="e" cm="1">
        <f t="array" ref="AC21">_xlfn.IFS(A21="FA", 17, A21="SFCR", 0, A21="CFCR", 17, A21="TR", 0, A21="CAB1",17,A21="CAB2",0,A21="CAB3",17,A21="CAB4",0,A21="CAB5S",17,A21="CAB5M",0,A21="CAB5L",17,A21="CAB6",0)</f>
        <v>#N/A</v>
      </c>
    </row>
    <row r="22" spans="1:29" x14ac:dyDescent="0.15">
      <c r="A22" s="7"/>
      <c r="B22" s="25"/>
      <c r="C22" s="1" t="s">
        <v>28</v>
      </c>
      <c r="H22" s="12"/>
      <c r="I22" s="12"/>
      <c r="J22" s="12"/>
      <c r="K22" s="12"/>
      <c r="L22" s="12"/>
      <c r="M22" s="12"/>
      <c r="N22" s="12"/>
      <c r="O22" s="12"/>
      <c r="P22" s="12"/>
      <c r="Q22" s="12"/>
      <c r="R22" s="12"/>
      <c r="S22" s="12"/>
      <c r="T22" s="12"/>
      <c r="U22" s="12"/>
      <c r="V22" s="12"/>
      <c r="W22" s="12"/>
      <c r="X22" s="12"/>
      <c r="Y22" s="12"/>
      <c r="Z22" s="12"/>
      <c r="AA22" s="12"/>
      <c r="AB22" s="12"/>
      <c r="AC22" s="3" t="e" cm="1">
        <f t="array" ref="AC22">_xlfn.IFS(A22="FA", 17, A22="SFCR", 0, A22="CFCR", 17, A22="TR", 0, A22="CAB1",17,A22="CAB2",0,A22="CAB3",17,A22="CAB4",0,A22="CAB5S",17,A22="CAB5M",0,A22="CAB5L",17,A22="CAB6",0)</f>
        <v>#N/A</v>
      </c>
    </row>
    <row r="23" spans="1:29" x14ac:dyDescent="0.15">
      <c r="A23" s="7"/>
      <c r="B23" s="25"/>
      <c r="C23" s="1" t="s">
        <v>29</v>
      </c>
      <c r="H23" s="12"/>
      <c r="I23" s="12"/>
      <c r="J23" s="12"/>
      <c r="K23" s="12"/>
      <c r="L23" s="12"/>
      <c r="M23" s="12"/>
      <c r="N23" s="12"/>
      <c r="O23" s="12"/>
      <c r="P23" s="12"/>
      <c r="Q23" s="12"/>
      <c r="R23" s="12"/>
      <c r="S23" s="12"/>
      <c r="T23" s="12"/>
      <c r="U23" s="12"/>
      <c r="V23" s="12"/>
      <c r="W23" s="12"/>
      <c r="X23" s="12"/>
      <c r="Y23" s="12"/>
      <c r="Z23" s="12"/>
      <c r="AA23" s="12"/>
      <c r="AB23" s="12"/>
      <c r="AC23" s="3" t="e" cm="1">
        <f t="array" ref="AC23">_xlfn.IFS(A23="FA", 17, A23="SFCR", 0, A23="CFCR", 17, A23="TR", 0, A23="CAB1",17,A23="CAB2",0,A23="CAB3",17,A23="CAB4",0,A23="CAB5S",17,A23="CAB5M",0,A23="CAB5L",17,A23="CAB6",0)</f>
        <v>#N/A</v>
      </c>
    </row>
    <row r="24" spans="1:29" x14ac:dyDescent="0.15">
      <c r="A24" s="7"/>
      <c r="B24" s="25"/>
      <c r="C24" s="1" t="s">
        <v>30</v>
      </c>
      <c r="H24" s="12"/>
      <c r="I24" s="12"/>
      <c r="J24" s="12"/>
      <c r="K24" s="12"/>
      <c r="L24" s="12"/>
      <c r="M24" s="12"/>
      <c r="N24" s="12"/>
      <c r="O24" s="12"/>
      <c r="P24" s="12"/>
      <c r="Q24" s="12"/>
      <c r="R24" s="12"/>
      <c r="S24" s="12"/>
      <c r="T24" s="12"/>
      <c r="U24" s="12"/>
      <c r="V24" s="12"/>
      <c r="W24" s="12"/>
      <c r="X24" s="12"/>
      <c r="Y24" s="12"/>
      <c r="Z24" s="12"/>
      <c r="AA24" s="12"/>
      <c r="AB24" s="12"/>
      <c r="AC24" s="3" t="e" cm="1">
        <f t="array" ref="AC24">_xlfn.IFS(A24="FA", 17, A24="SFCR", 0, A24="CFCR", 17, A24="TR", 0, A24="CAB1",17,A24="CAB2",0,A24="CAB3",17,A24="CAB4",0,A24="CAB5S",17,A24="CAB5M",0,A24="CAB5L",17,A24="CAB6",0)</f>
        <v>#N/A</v>
      </c>
    </row>
    <row r="25" spans="1:29" x14ac:dyDescent="0.15">
      <c r="A25" s="7"/>
      <c r="B25" s="25"/>
      <c r="C25" s="1" t="s">
        <v>31</v>
      </c>
      <c r="H25" s="12"/>
      <c r="I25" s="12"/>
      <c r="J25" s="12"/>
      <c r="K25" s="12"/>
      <c r="L25" s="12"/>
      <c r="M25" s="12"/>
      <c r="N25" s="12"/>
      <c r="O25" s="12"/>
      <c r="P25" s="12"/>
      <c r="Q25" s="12"/>
      <c r="R25" s="12"/>
      <c r="S25" s="12"/>
      <c r="T25" s="12"/>
      <c r="U25" s="12"/>
      <c r="V25" s="12"/>
      <c r="W25" s="12"/>
      <c r="X25" s="12"/>
      <c r="Y25" s="12"/>
      <c r="Z25" s="12"/>
      <c r="AA25" s="12"/>
      <c r="AB25" s="12"/>
      <c r="AC25" s="3" t="e" cm="1">
        <f t="array" ref="AC25">_xlfn.IFS(A25="FA", 17, A25="SFCR", 0, A25="CFCR", 17, A25="TR", 0, A25="CAB1",17,A25="CAB2",0,A25="CAB3",17,A25="CAB4",0,A25="CAB5S",17,A25="CAB5M",0,A25="CAB5L",17,A25="CAB6",0)</f>
        <v>#N/A</v>
      </c>
    </row>
    <row r="26" spans="1:29" x14ac:dyDescent="0.15">
      <c r="A26" s="7"/>
      <c r="B26" s="25"/>
      <c r="C26" s="1" t="s">
        <v>32</v>
      </c>
      <c r="H26" s="12"/>
      <c r="I26" s="12"/>
      <c r="J26" s="12"/>
      <c r="K26" s="12"/>
      <c r="L26" s="12"/>
      <c r="M26" s="12"/>
      <c r="N26" s="12"/>
      <c r="O26" s="12"/>
      <c r="P26" s="12"/>
      <c r="Q26" s="12"/>
      <c r="R26" s="12"/>
      <c r="S26" s="12"/>
      <c r="T26" s="12"/>
      <c r="U26" s="12"/>
      <c r="V26" s="12"/>
      <c r="W26" s="12"/>
      <c r="X26" s="12"/>
      <c r="Y26" s="12"/>
      <c r="Z26" s="12"/>
      <c r="AA26" s="12"/>
      <c r="AB26" s="12"/>
      <c r="AC26" s="3" t="e" cm="1">
        <f t="array" ref="AC26">_xlfn.IFS(A26="FA", 17, A26="SFCR", 0, A26="CFCR", 17, A26="TR", 0, A26="CAB1",17,A26="CAB2",0,A26="CAB3",17,A26="CAB4",0,A26="CAB5S",17,A26="CAB5M",0,A26="CAB5L",17,A26="CAB6",0)</f>
        <v>#N/A</v>
      </c>
    </row>
    <row r="27" spans="1:29" x14ac:dyDescent="0.15">
      <c r="A27" s="7"/>
      <c r="B27" s="25"/>
      <c r="C27" s="1" t="s">
        <v>33</v>
      </c>
      <c r="H27" s="12"/>
      <c r="I27" s="12"/>
      <c r="J27" s="12"/>
      <c r="K27" s="12"/>
      <c r="L27" s="12"/>
      <c r="M27" s="12"/>
      <c r="N27" s="12"/>
      <c r="O27" s="12"/>
      <c r="P27" s="12"/>
      <c r="Q27" s="12"/>
      <c r="R27" s="12"/>
      <c r="S27" s="12"/>
      <c r="T27" s="12"/>
      <c r="U27" s="12"/>
      <c r="V27" s="12"/>
      <c r="W27" s="12"/>
      <c r="X27" s="12"/>
      <c r="Y27" s="12"/>
      <c r="Z27" s="12"/>
      <c r="AA27" s="12"/>
      <c r="AB27" s="12"/>
      <c r="AC27" s="3" t="e" cm="1">
        <f t="array" ref="AC27">_xlfn.IFS(A27="FA", 17, A27="SFCR", 0, A27="CFCR", 17, A27="TR", 0, A27="CAB1",17,A27="CAB2",0,A27="CAB3",17,A27="CAB4",0,A27="CAB5S",17,A27="CAB5M",0,A27="CAB5L",17,A27="CAB6",0)</f>
        <v>#N/A</v>
      </c>
    </row>
    <row r="28" spans="1:29" x14ac:dyDescent="0.15">
      <c r="A28" s="7"/>
      <c r="B28" s="25"/>
      <c r="C28" s="1" t="s">
        <v>34</v>
      </c>
      <c r="H28" s="12"/>
      <c r="I28" s="12"/>
      <c r="J28" s="12"/>
      <c r="K28" s="12"/>
      <c r="L28" s="12"/>
      <c r="M28" s="12"/>
      <c r="N28" s="12"/>
      <c r="O28" s="12"/>
      <c r="P28" s="12"/>
      <c r="Q28" s="12"/>
      <c r="R28" s="12"/>
      <c r="S28" s="12"/>
      <c r="T28" s="12"/>
      <c r="U28" s="12"/>
      <c r="V28" s="12"/>
      <c r="W28" s="12"/>
      <c r="X28" s="12"/>
      <c r="Y28" s="12"/>
      <c r="Z28" s="12"/>
      <c r="AA28" s="12"/>
      <c r="AB28" s="12"/>
      <c r="AC28" s="3" t="e" cm="1">
        <f t="array" ref="AC28">_xlfn.IFS(A28="FA", 17, A28="SFCR", 0, A28="CFCR", 17, A28="TR", 0, A28="CAB1",17,A28="CAB2",0,A28="CAB3",17,A28="CAB4",0,A28="CAB5S",17,A28="CAB5M",0,A28="CAB5L",17,A28="CAB6",0)</f>
        <v>#N/A</v>
      </c>
    </row>
    <row r="29" spans="1:29" x14ac:dyDescent="0.15">
      <c r="A29" s="7"/>
      <c r="B29" s="25"/>
      <c r="C29" s="1" t="s">
        <v>35</v>
      </c>
      <c r="H29" s="12"/>
      <c r="I29" s="12"/>
      <c r="J29" s="12"/>
      <c r="K29" s="12"/>
      <c r="L29" s="12"/>
      <c r="M29" s="12"/>
      <c r="N29" s="12"/>
      <c r="O29" s="12"/>
      <c r="P29" s="12"/>
      <c r="Q29" s="12"/>
      <c r="R29" s="12"/>
      <c r="S29" s="12"/>
      <c r="T29" s="12"/>
      <c r="U29" s="12"/>
      <c r="V29" s="12"/>
      <c r="W29" s="12"/>
      <c r="X29" s="12"/>
      <c r="Y29" s="12"/>
      <c r="Z29" s="12"/>
      <c r="AA29" s="12"/>
      <c r="AB29" s="12"/>
      <c r="AC29" s="3" t="e" cm="1">
        <f t="array" ref="AC29">_xlfn.IFS(A29="FA", 17, A29="SFCR", 0, A29="CFCR", 17, A29="TR", 0, A29="CAB1",17,A29="CAB2",0,A29="CAB3",17,A29="CAB4",0,A29="CAB5S",17,A29="CAB5M",0,A29="CAB5L",17,A29="CAB6",0)</f>
        <v>#N/A</v>
      </c>
    </row>
    <row r="30" spans="1:29" x14ac:dyDescent="0.15">
      <c r="A30" s="7"/>
      <c r="B30" s="25"/>
      <c r="C30" s="1" t="s">
        <v>36</v>
      </c>
      <c r="H30" s="12"/>
      <c r="I30" s="12"/>
      <c r="J30" s="12"/>
      <c r="K30" s="12"/>
      <c r="L30" s="12"/>
      <c r="M30" s="12"/>
      <c r="N30" s="12"/>
      <c r="O30" s="12"/>
      <c r="P30" s="12"/>
      <c r="Q30" s="12"/>
      <c r="R30" s="12"/>
      <c r="S30" s="12"/>
      <c r="T30" s="12"/>
      <c r="U30" s="12"/>
      <c r="V30" s="12"/>
      <c r="W30" s="12"/>
      <c r="X30" s="12"/>
      <c r="Y30" s="12"/>
      <c r="Z30" s="12"/>
      <c r="AA30" s="12"/>
      <c r="AB30" s="12"/>
      <c r="AC30" s="3" t="e" cm="1">
        <f t="array" ref="AC30">_xlfn.IFS(A30="FA", 17, A30="SFCR", 0, A30="CFCR", 17, A30="TR", 0, A30="CAB1",17,A30="CAB2",0,A30="CAB3",17,A30="CAB4",0,A30="CAB5S",17,A30="CAB5M",0,A30="CAB5L",17,A30="CAB6",0)</f>
        <v>#N/A</v>
      </c>
    </row>
    <row r="31" spans="1:29" x14ac:dyDescent="0.15">
      <c r="A31" s="7"/>
      <c r="B31" s="25"/>
      <c r="C31" s="1" t="s">
        <v>37</v>
      </c>
      <c r="H31" s="12"/>
      <c r="I31" s="12"/>
      <c r="J31" s="12"/>
      <c r="K31" s="12"/>
      <c r="L31" s="12"/>
      <c r="M31" s="12"/>
      <c r="N31" s="12"/>
      <c r="O31" s="12"/>
      <c r="P31" s="12"/>
      <c r="Q31" s="12"/>
      <c r="R31" s="12"/>
      <c r="S31" s="12"/>
      <c r="T31" s="12"/>
      <c r="U31" s="12"/>
      <c r="V31" s="12"/>
      <c r="W31" s="12"/>
      <c r="X31" s="12"/>
      <c r="Y31" s="12"/>
      <c r="Z31" s="12"/>
      <c r="AA31" s="12"/>
      <c r="AB31" s="12"/>
      <c r="AC31" s="3" t="e" cm="1">
        <f t="array" ref="AC31">_xlfn.IFS(A31="FA", 17, A31="SFCR", 0, A31="CFCR", 17, A31="TR", 0, A31="CAB1",17,A31="CAB2",0,A31="CAB3",17,A31="CAB4",0,A31="CAB5S",17,A31="CAB5M",0,A31="CAB5L",17,A31="CAB6",0)</f>
        <v>#N/A</v>
      </c>
    </row>
    <row r="32" spans="1:29" x14ac:dyDescent="0.15">
      <c r="A32" s="7"/>
      <c r="B32" s="25"/>
      <c r="C32" s="1" t="s">
        <v>38</v>
      </c>
      <c r="H32" s="12"/>
      <c r="I32" s="12"/>
      <c r="J32" s="12"/>
      <c r="K32" s="12"/>
      <c r="L32" s="12"/>
      <c r="M32" s="12"/>
      <c r="N32" s="12"/>
      <c r="O32" s="12"/>
      <c r="P32" s="12"/>
      <c r="Q32" s="12"/>
      <c r="R32" s="12"/>
      <c r="S32" s="12"/>
      <c r="T32" s="12"/>
      <c r="U32" s="12"/>
      <c r="V32" s="12"/>
      <c r="W32" s="12"/>
      <c r="X32" s="12"/>
      <c r="Y32" s="12"/>
      <c r="Z32" s="12"/>
      <c r="AA32" s="12"/>
      <c r="AB32" s="12"/>
      <c r="AC32" s="3" t="e" cm="1">
        <f t="array" ref="AC32">_xlfn.IFS(A32="FA", 17, A32="SFCR", 0, A32="CFCR", 17, A32="TR", 0, A32="CAB1",17,A32="CAB2",0,A32="CAB3",17,A32="CAB4",0,A32="CAB5S",17,A32="CAB5M",0,A32="CAB5L",17,A32="CAB6",0)</f>
        <v>#N/A</v>
      </c>
    </row>
    <row r="33" spans="1:29" x14ac:dyDescent="0.15">
      <c r="A33" s="7"/>
      <c r="B33" s="25"/>
      <c r="C33" s="1" t="s">
        <v>39</v>
      </c>
      <c r="H33" s="12"/>
      <c r="I33" s="12"/>
      <c r="J33" s="12"/>
      <c r="K33" s="12"/>
      <c r="L33" s="12"/>
      <c r="M33" s="12"/>
      <c r="N33" s="12"/>
      <c r="O33" s="12"/>
      <c r="P33" s="12"/>
      <c r="Q33" s="12"/>
      <c r="R33" s="12"/>
      <c r="S33" s="12"/>
      <c r="T33" s="12"/>
      <c r="U33" s="12"/>
      <c r="V33" s="12"/>
      <c r="W33" s="12"/>
      <c r="X33" s="12"/>
      <c r="Y33" s="12"/>
      <c r="Z33" s="12"/>
      <c r="AA33" s="12"/>
      <c r="AB33" s="12"/>
      <c r="AC33" s="3" t="e" cm="1">
        <f t="array" ref="AC33">_xlfn.IFS(A33="FA", 17, A33="SFCR", 0, A33="CFCR", 17, A33="TR", 0, A33="CAB1",17,A33="CAB2",0,A33="CAB3",17,A33="CAB4",0,A33="CAB5S",17,A33="CAB5M",0,A33="CAB5L",17,A33="CAB6",0)</f>
        <v>#N/A</v>
      </c>
    </row>
    <row r="34" spans="1:29" x14ac:dyDescent="0.15">
      <c r="A34" s="7"/>
      <c r="B34" s="25"/>
      <c r="C34" s="1" t="s">
        <v>40</v>
      </c>
      <c r="H34" s="12"/>
      <c r="I34" s="12"/>
      <c r="J34" s="12"/>
      <c r="K34" s="12"/>
      <c r="L34" s="12"/>
      <c r="M34" s="12"/>
      <c r="N34" s="12"/>
      <c r="O34" s="12"/>
      <c r="P34" s="12"/>
      <c r="Q34" s="12"/>
      <c r="R34" s="12"/>
      <c r="S34" s="12"/>
      <c r="T34" s="12"/>
      <c r="U34" s="12"/>
      <c r="V34" s="12"/>
      <c r="W34" s="12"/>
      <c r="X34" s="12"/>
      <c r="Y34" s="12"/>
      <c r="Z34" s="12"/>
      <c r="AA34" s="12"/>
      <c r="AB34" s="12"/>
      <c r="AC34" s="3" t="e" cm="1">
        <f t="array" ref="AC34">_xlfn.IFS(A34="FA", 17, A34="SFCR", 0, A34="CFCR", 17, A34="TR", 0, A34="CAB1",17,A34="CAB2",0,A34="CAB3",17,A34="CAB4",0,A34="CAB5S",17,A34="CAB5M",0,A34="CAB5L",17,A34="CAB6",0)</f>
        <v>#N/A</v>
      </c>
    </row>
    <row r="35" spans="1:29" x14ac:dyDescent="0.15">
      <c r="A35" s="7"/>
      <c r="B35" s="25"/>
      <c r="C35" s="1" t="s">
        <v>41</v>
      </c>
      <c r="H35" s="12"/>
      <c r="I35" s="12"/>
      <c r="J35" s="12"/>
      <c r="K35" s="12"/>
      <c r="L35" s="12"/>
      <c r="M35" s="12"/>
      <c r="N35" s="12"/>
      <c r="O35" s="12"/>
      <c r="P35" s="12"/>
      <c r="Q35" s="12"/>
      <c r="R35" s="12"/>
      <c r="S35" s="12"/>
      <c r="T35" s="12"/>
      <c r="U35" s="12"/>
      <c r="V35" s="12"/>
      <c r="W35" s="12"/>
      <c r="X35" s="12"/>
      <c r="Y35" s="12"/>
      <c r="Z35" s="12"/>
      <c r="AA35" s="12"/>
      <c r="AB35" s="12"/>
      <c r="AC35" s="3" t="e" cm="1">
        <f t="array" ref="AC35">_xlfn.IFS(A35="FA", 17, A35="SFCR", 0, A35="CFCR", 17, A35="TR", 0, A35="CAB1",17,A35="CAB2",0,A35="CAB3",17,A35="CAB4",0,A35="CAB5S",17,A35="CAB5M",0,A35="CAB5L",17,A35="CAB6",0)</f>
        <v>#N/A</v>
      </c>
    </row>
    <row r="36" spans="1:29" x14ac:dyDescent="0.15">
      <c r="A36" s="7"/>
      <c r="B36" s="25"/>
      <c r="C36" s="1" t="s">
        <v>42</v>
      </c>
      <c r="H36" s="12"/>
      <c r="I36" s="12"/>
      <c r="J36" s="12"/>
      <c r="K36" s="12"/>
      <c r="L36" s="12"/>
      <c r="M36" s="12"/>
      <c r="N36" s="12"/>
      <c r="O36" s="12"/>
      <c r="P36" s="12"/>
      <c r="Q36" s="12"/>
      <c r="R36" s="12"/>
      <c r="S36" s="12"/>
      <c r="T36" s="12"/>
      <c r="U36" s="12"/>
      <c r="V36" s="12"/>
      <c r="W36" s="12"/>
      <c r="X36" s="12"/>
      <c r="Y36" s="12"/>
      <c r="Z36" s="12"/>
      <c r="AA36" s="12"/>
      <c r="AB36" s="12"/>
      <c r="AC36" s="3" t="e" cm="1">
        <f t="array" ref="AC36">_xlfn.IFS(A36="FA", 17, A36="SFCR", 0, A36="CFCR", 17, A36="TR", 0, A36="CAB1",17,A36="CAB2",0,A36="CAB3",17,A36="CAB4",0,A36="CAB5S",17,A36="CAB5M",0,A36="CAB5L",17,A36="CAB6",0)</f>
        <v>#N/A</v>
      </c>
    </row>
    <row r="37" spans="1:29" x14ac:dyDescent="0.15">
      <c r="A37" s="7"/>
      <c r="B37" s="25"/>
      <c r="C37" s="1" t="s">
        <v>43</v>
      </c>
      <c r="H37" s="12"/>
      <c r="I37" s="12"/>
      <c r="J37" s="12"/>
      <c r="K37" s="12"/>
      <c r="L37" s="12"/>
      <c r="M37" s="12"/>
      <c r="N37" s="12"/>
      <c r="O37" s="12"/>
      <c r="P37" s="12"/>
      <c r="Q37" s="12"/>
      <c r="R37" s="12"/>
      <c r="S37" s="12"/>
      <c r="T37" s="12"/>
      <c r="U37" s="12"/>
      <c r="V37" s="12"/>
      <c r="W37" s="12"/>
      <c r="X37" s="12"/>
      <c r="Y37" s="12"/>
      <c r="Z37" s="12"/>
      <c r="AA37" s="12"/>
      <c r="AB37" s="12"/>
      <c r="AC37" s="3" t="e" cm="1">
        <f t="array" ref="AC37">_xlfn.IFS(A37="FA", 17, A37="SFCR", 0, A37="CFCR", 17, A37="TR", 0, A37="CAB1",17,A37="CAB2",0,A37="CAB3",17,A37="CAB4",0,A37="CAB5S",17,A37="CAB5M",0,A37="CAB5L",17,A37="CAB6",0)</f>
        <v>#N/A</v>
      </c>
    </row>
    <row r="38" spans="1:29" x14ac:dyDescent="0.15">
      <c r="A38" s="7"/>
      <c r="B38" s="25"/>
      <c r="C38" s="1" t="s">
        <v>44</v>
      </c>
      <c r="H38" s="12"/>
      <c r="I38" s="12"/>
      <c r="J38" s="12"/>
      <c r="K38" s="12"/>
      <c r="L38" s="12"/>
      <c r="M38" s="12"/>
      <c r="N38" s="12"/>
      <c r="O38" s="12"/>
      <c r="P38" s="12"/>
      <c r="Q38" s="12"/>
      <c r="R38" s="12"/>
      <c r="S38" s="12"/>
      <c r="T38" s="12"/>
      <c r="U38" s="12"/>
      <c r="V38" s="12"/>
      <c r="W38" s="12"/>
      <c r="X38" s="12"/>
      <c r="Y38" s="12"/>
      <c r="Z38" s="12"/>
      <c r="AA38" s="12"/>
      <c r="AB38" s="12"/>
      <c r="AC38" s="3" t="e" cm="1">
        <f t="array" ref="AC38">_xlfn.IFS(A38="FA", 17, A38="SFCR", 0, A38="CFCR", 17, A38="TR", 0, A38="CAB1",17,A38="CAB2",0,A38="CAB3",17,A38="CAB4",0,A38="CAB5S",17,A38="CAB5M",0,A38="CAB5L",17,A38="CAB6",0)</f>
        <v>#N/A</v>
      </c>
    </row>
    <row r="39" spans="1:29" x14ac:dyDescent="0.15">
      <c r="A39" s="7"/>
      <c r="B39" s="25"/>
      <c r="C39" s="1" t="s">
        <v>45</v>
      </c>
      <c r="H39" s="12"/>
      <c r="I39" s="12"/>
      <c r="J39" s="12"/>
      <c r="K39" s="12"/>
      <c r="L39" s="12"/>
      <c r="M39" s="12"/>
      <c r="N39" s="12"/>
      <c r="O39" s="12"/>
      <c r="P39" s="12"/>
      <c r="Q39" s="12"/>
      <c r="R39" s="12"/>
      <c r="S39" s="12"/>
      <c r="T39" s="12"/>
      <c r="U39" s="12"/>
      <c r="V39" s="12"/>
      <c r="W39" s="12"/>
      <c r="X39" s="12"/>
      <c r="Y39" s="12"/>
      <c r="Z39" s="12"/>
      <c r="AA39" s="12"/>
      <c r="AB39" s="12"/>
      <c r="AC39" s="3" t="e" cm="1">
        <f t="array" ref="AC39">_xlfn.IFS(A39="FA", 17, A39="SFCR", 0, A39="CFCR", 17, A39="TR", 0, A39="CAB1",17,A39="CAB2",0,A39="CAB3",17,A39="CAB4",0,A39="CAB5S",17,A39="CAB5M",0,A39="CAB5L",17,A39="CAB6",0)</f>
        <v>#N/A</v>
      </c>
    </row>
    <row r="40" spans="1:29" x14ac:dyDescent="0.15">
      <c r="A40" s="7"/>
      <c r="B40" s="25"/>
      <c r="C40" s="1" t="s">
        <v>46</v>
      </c>
      <c r="H40" s="12"/>
      <c r="I40" s="12"/>
      <c r="J40" s="12"/>
      <c r="K40" s="12"/>
      <c r="L40" s="12"/>
      <c r="M40" s="12"/>
      <c r="N40" s="12"/>
      <c r="O40" s="12"/>
      <c r="P40" s="12"/>
      <c r="Q40" s="12"/>
      <c r="R40" s="12"/>
      <c r="S40" s="12"/>
      <c r="T40" s="12"/>
      <c r="U40" s="12"/>
      <c r="V40" s="12"/>
      <c r="W40" s="12"/>
      <c r="X40" s="12"/>
      <c r="Y40" s="12"/>
      <c r="Z40" s="12"/>
      <c r="AA40" s="12"/>
      <c r="AB40" s="12"/>
      <c r="AC40" s="3" t="e" cm="1">
        <f t="array" ref="AC40">_xlfn.IFS(A40="FA", 17, A40="SFCR", 0, A40="CFCR", 17, A40="TR", 0, A40="CAB1",17,A40="CAB2",0,A40="CAB3",17,A40="CAB4",0,A40="CAB5S",17,A40="CAB5M",0,A40="CAB5L",17,A40="CAB6",0)</f>
        <v>#N/A</v>
      </c>
    </row>
    <row r="41" spans="1:29" x14ac:dyDescent="0.15">
      <c r="A41" s="7"/>
      <c r="B41" s="25"/>
      <c r="C41" s="1" t="s">
        <v>47</v>
      </c>
      <c r="H41" s="12"/>
      <c r="I41" s="12"/>
      <c r="J41" s="12"/>
      <c r="K41" s="12"/>
      <c r="L41" s="12"/>
      <c r="M41" s="12"/>
      <c r="N41" s="12"/>
      <c r="O41" s="12"/>
      <c r="P41" s="12"/>
      <c r="Q41" s="12"/>
      <c r="R41" s="12"/>
      <c r="S41" s="12"/>
      <c r="T41" s="12"/>
      <c r="U41" s="12"/>
      <c r="V41" s="12"/>
      <c r="W41" s="12"/>
      <c r="X41" s="12"/>
      <c r="Y41" s="12"/>
      <c r="Z41" s="12"/>
      <c r="AA41" s="12"/>
      <c r="AB41" s="12"/>
      <c r="AC41" s="3" t="e" cm="1">
        <f t="array" ref="AC41">_xlfn.IFS(A41="FA", 17, A41="SFCR", 0, A41="CFCR", 17, A41="TR", 0, A41="CAB1",17,A41="CAB2",0,A41="CAB3",17,A41="CAB4",0,A41="CAB5S",17,A41="CAB5M",0,A41="CAB5L",17,A41="CAB6",0)</f>
        <v>#N/A</v>
      </c>
    </row>
    <row r="42" spans="1:29" x14ac:dyDescent="0.15">
      <c r="A42" s="7"/>
      <c r="B42" s="25"/>
      <c r="C42" s="1" t="s">
        <v>48</v>
      </c>
      <c r="H42" s="12"/>
      <c r="I42" s="12"/>
      <c r="J42" s="12"/>
      <c r="K42" s="12"/>
      <c r="L42" s="12"/>
      <c r="M42" s="12"/>
      <c r="N42" s="12"/>
      <c r="O42" s="12"/>
      <c r="P42" s="12"/>
      <c r="Q42" s="12"/>
      <c r="R42" s="12"/>
      <c r="S42" s="12"/>
      <c r="T42" s="12"/>
      <c r="U42" s="12"/>
      <c r="V42" s="12"/>
      <c r="W42" s="12"/>
      <c r="X42" s="12"/>
      <c r="Y42" s="12"/>
      <c r="Z42" s="12"/>
      <c r="AA42" s="12"/>
      <c r="AB42" s="12"/>
      <c r="AC42" s="3" t="e" cm="1">
        <f t="array" ref="AC42">_xlfn.IFS(A42="FA", 17, A42="SFCR", 0, A42="CFCR", 17, A42="TR", 0, A42="CAB1",17,A42="CAB2",0,A42="CAB3",17,A42="CAB4",0,A42="CAB5S",17,A42="CAB5M",0,A42="CAB5L",17,A42="CAB6",0)</f>
        <v>#N/A</v>
      </c>
    </row>
    <row r="43" spans="1:29" x14ac:dyDescent="0.15">
      <c r="A43" s="7"/>
      <c r="B43" s="25"/>
      <c r="C43" s="1" t="s">
        <v>49</v>
      </c>
      <c r="H43" s="12"/>
      <c r="I43" s="12"/>
      <c r="J43" s="12"/>
      <c r="K43" s="12"/>
      <c r="L43" s="12"/>
      <c r="M43" s="12"/>
      <c r="N43" s="12"/>
      <c r="O43" s="12"/>
      <c r="P43" s="12"/>
      <c r="Q43" s="12"/>
      <c r="R43" s="12"/>
      <c r="S43" s="12"/>
      <c r="T43" s="12"/>
      <c r="U43" s="12"/>
      <c r="V43" s="12"/>
      <c r="W43" s="12"/>
      <c r="X43" s="12"/>
      <c r="Y43" s="12"/>
      <c r="Z43" s="12"/>
      <c r="AA43" s="12"/>
      <c r="AB43" s="12"/>
      <c r="AC43" s="3" t="e" cm="1">
        <f t="array" ref="AC43">_xlfn.IFS(A43="FA", 17, A43="SFCR", 0, A43="CFCR", 17, A43="TR", 0, A43="CAB1",17,A43="CAB2",0,A43="CAB3",17,A43="CAB4",0,A43="CAB5S",17,A43="CAB5M",0,A43="CAB5L",17,A43="CAB6",0)</f>
        <v>#N/A</v>
      </c>
    </row>
    <row r="44" spans="1:29" x14ac:dyDescent="0.15">
      <c r="A44" s="7"/>
      <c r="B44" s="25"/>
      <c r="C44" s="1" t="s">
        <v>50</v>
      </c>
      <c r="H44" s="12"/>
      <c r="I44" s="12"/>
      <c r="J44" s="12"/>
      <c r="K44" s="12"/>
      <c r="L44" s="12"/>
      <c r="M44" s="12"/>
      <c r="N44" s="12"/>
      <c r="O44" s="12"/>
      <c r="P44" s="12"/>
      <c r="Q44" s="12"/>
      <c r="R44" s="12"/>
      <c r="S44" s="12"/>
      <c r="T44" s="12"/>
      <c r="U44" s="12"/>
      <c r="V44" s="12"/>
      <c r="W44" s="12"/>
      <c r="X44" s="12"/>
      <c r="Y44" s="12"/>
      <c r="Z44" s="12"/>
      <c r="AA44" s="12"/>
      <c r="AB44" s="12"/>
      <c r="AC44" s="3" t="e" cm="1">
        <f t="array" ref="AC44">_xlfn.IFS(A44="FA", 17, A44="SFCR", 0, A44="CFCR", 17, A44="TR", 0, A44="CAB1",17,A44="CAB2",0,A44="CAB3",17,A44="CAB4",0,A44="CAB5S",17,A44="CAB5M",0,A44="CAB5L",17,A44="CAB6",0)</f>
        <v>#N/A</v>
      </c>
    </row>
    <row r="45" spans="1:29" x14ac:dyDescent="0.15">
      <c r="A45" s="7"/>
      <c r="B45" s="25"/>
      <c r="C45" s="1" t="s">
        <v>51</v>
      </c>
      <c r="H45" s="12"/>
      <c r="I45" s="12"/>
      <c r="J45" s="12"/>
      <c r="K45" s="12"/>
      <c r="L45" s="12"/>
      <c r="M45" s="12"/>
      <c r="N45" s="12"/>
      <c r="O45" s="12"/>
      <c r="P45" s="12"/>
      <c r="Q45" s="12"/>
      <c r="R45" s="12"/>
      <c r="S45" s="12"/>
      <c r="T45" s="12"/>
      <c r="U45" s="12"/>
      <c r="V45" s="12"/>
      <c r="W45" s="12"/>
      <c r="X45" s="12"/>
      <c r="Y45" s="12"/>
      <c r="Z45" s="12"/>
      <c r="AA45" s="12"/>
      <c r="AB45" s="12"/>
      <c r="AC45" s="3" t="e" cm="1">
        <f t="array" ref="AC45">_xlfn.IFS(A45="FA", 17, A45="SFCR", 0, A45="CFCR", 17, A45="TR", 0, A45="CAB1",17,A45="CAB2",0,A45="CAB3",17,A45="CAB4",0,A45="CAB5S",17,A45="CAB5M",0,A45="CAB5L",17,A45="CAB6",0)</f>
        <v>#N/A</v>
      </c>
    </row>
    <row r="46" spans="1:29" x14ac:dyDescent="0.15">
      <c r="A46" s="7"/>
      <c r="B46" s="25"/>
      <c r="C46" s="1" t="s">
        <v>52</v>
      </c>
      <c r="H46" s="12"/>
      <c r="I46" s="12"/>
      <c r="J46" s="12"/>
      <c r="K46" s="12"/>
      <c r="L46" s="12"/>
      <c r="M46" s="12"/>
      <c r="N46" s="12"/>
      <c r="O46" s="12"/>
      <c r="P46" s="12"/>
      <c r="Q46" s="12"/>
      <c r="R46" s="12"/>
      <c r="S46" s="12"/>
      <c r="T46" s="12"/>
      <c r="U46" s="12"/>
      <c r="V46" s="12"/>
      <c r="W46" s="12"/>
      <c r="X46" s="12"/>
      <c r="Y46" s="12"/>
      <c r="Z46" s="12"/>
      <c r="AA46" s="12"/>
      <c r="AB46" s="12"/>
      <c r="AC46" s="3" t="e" cm="1">
        <f t="array" ref="AC46">_xlfn.IFS(A46="FA", 17, A46="SFCR", 0, A46="CFCR", 17, A46="TR", 0, A46="CAB1",17,A46="CAB2",0,A46="CAB3",17,A46="CAB4",0,A46="CAB5S",17,A46="CAB5M",0,A46="CAB5L",17,A46="CAB6",0)</f>
        <v>#N/A</v>
      </c>
    </row>
    <row r="47" spans="1:29" x14ac:dyDescent="0.15">
      <c r="A47" s="7"/>
      <c r="B47" s="25"/>
      <c r="C47" s="1" t="s">
        <v>53</v>
      </c>
      <c r="H47" s="12"/>
      <c r="I47" s="12"/>
      <c r="J47" s="12"/>
      <c r="K47" s="12"/>
      <c r="L47" s="12"/>
      <c r="M47" s="12"/>
      <c r="N47" s="12"/>
      <c r="O47" s="12"/>
      <c r="P47" s="12"/>
      <c r="Q47" s="12"/>
      <c r="R47" s="12"/>
      <c r="S47" s="12"/>
      <c r="T47" s="12"/>
      <c r="U47" s="12"/>
      <c r="V47" s="12"/>
      <c r="W47" s="12"/>
      <c r="X47" s="12"/>
      <c r="Y47" s="12"/>
      <c r="Z47" s="12"/>
      <c r="AA47" s="12"/>
      <c r="AB47" s="12"/>
      <c r="AC47" s="3" t="e" cm="1">
        <f t="array" ref="AC47">_xlfn.IFS(A47="FA", 17, A47="SFCR", 0, A47="CFCR", 17, A47="TR", 0, A47="CAB1",17,A47="CAB2",0,A47="CAB3",17,A47="CAB4",0,A47="CAB5S",17,A47="CAB5M",0,A47="CAB5L",17,A47="CAB6",0)</f>
        <v>#N/A</v>
      </c>
    </row>
    <row r="48" spans="1:29" x14ac:dyDescent="0.15">
      <c r="A48" s="7"/>
      <c r="B48" s="25"/>
      <c r="C48" s="1" t="s">
        <v>54</v>
      </c>
      <c r="H48" s="12"/>
      <c r="I48" s="12"/>
      <c r="J48" s="12"/>
      <c r="K48" s="12"/>
      <c r="L48" s="12"/>
      <c r="M48" s="12"/>
      <c r="N48" s="12"/>
      <c r="O48" s="12"/>
      <c r="P48" s="12"/>
      <c r="Q48" s="12"/>
      <c r="R48" s="12"/>
      <c r="S48" s="12"/>
      <c r="T48" s="12"/>
      <c r="U48" s="12"/>
      <c r="V48" s="12"/>
      <c r="W48" s="12"/>
      <c r="X48" s="12"/>
      <c r="Y48" s="12"/>
      <c r="Z48" s="12"/>
      <c r="AA48" s="12"/>
      <c r="AB48" s="12"/>
      <c r="AC48" s="3" t="e" cm="1">
        <f t="array" ref="AC48">_xlfn.IFS(A48="FA", 17, A48="SFCR", 0, A48="CFCR", 17, A48="TR", 0, A48="CAB1",17,A48="CAB2",0,A48="CAB3",17,A48="CAB4",0,A48="CAB5S",17,A48="CAB5M",0,A48="CAB5L",17,A48="CAB6",0)</f>
        <v>#N/A</v>
      </c>
    </row>
    <row r="49" spans="1:29" x14ac:dyDescent="0.15">
      <c r="A49" s="7"/>
      <c r="B49" s="25"/>
      <c r="C49" s="1" t="s">
        <v>55</v>
      </c>
      <c r="H49" s="12"/>
      <c r="I49" s="12"/>
      <c r="J49" s="12"/>
      <c r="K49" s="12"/>
      <c r="L49" s="12"/>
      <c r="M49" s="12"/>
      <c r="N49" s="12"/>
      <c r="O49" s="12"/>
      <c r="P49" s="12"/>
      <c r="Q49" s="12"/>
      <c r="R49" s="12"/>
      <c r="S49" s="12"/>
      <c r="T49" s="12"/>
      <c r="U49" s="12"/>
      <c r="V49" s="12"/>
      <c r="W49" s="12"/>
      <c r="X49" s="12"/>
      <c r="Y49" s="12"/>
      <c r="Z49" s="12"/>
      <c r="AA49" s="12"/>
      <c r="AB49" s="12"/>
      <c r="AC49" s="3" t="e" cm="1">
        <f t="array" ref="AC49">_xlfn.IFS(A49="FA", 17, A49="SFCR", 0, A49="CFCR", 17, A49="TR", 0, A49="CAB1",17,A49="CAB2",0,A49="CAB3",17,A49="CAB4",0,A49="CAB5S",17,A49="CAB5M",0,A49="CAB5L",17,A49="CAB6",0)</f>
        <v>#N/A</v>
      </c>
    </row>
    <row r="50" spans="1:29" x14ac:dyDescent="0.15">
      <c r="A50" s="7"/>
      <c r="B50" s="25"/>
      <c r="C50" s="1" t="s">
        <v>56</v>
      </c>
      <c r="H50" s="12"/>
      <c r="I50" s="12"/>
      <c r="J50" s="12"/>
      <c r="K50" s="12"/>
      <c r="L50" s="12"/>
      <c r="M50" s="12"/>
      <c r="N50" s="12"/>
      <c r="O50" s="12"/>
      <c r="P50" s="12"/>
      <c r="Q50" s="12"/>
      <c r="R50" s="12"/>
      <c r="S50" s="12"/>
      <c r="T50" s="12"/>
      <c r="U50" s="12"/>
      <c r="V50" s="12"/>
      <c r="W50" s="12"/>
      <c r="X50" s="12"/>
      <c r="Y50" s="12"/>
      <c r="Z50" s="12"/>
      <c r="AA50" s="12"/>
      <c r="AB50" s="12"/>
      <c r="AC50" s="3" t="e" cm="1">
        <f t="array" ref="AC50">_xlfn.IFS(A50="FA", 17, A50="SFCR", 0, A50="CFCR", 17, A50="TR", 0, A50="CAB1",17,A50="CAB2",0,A50="CAB3",17,A50="CAB4",0,A50="CAB5S",17,A50="CAB5M",0,A50="CAB5L",17,A50="CAB6",0)</f>
        <v>#N/A</v>
      </c>
    </row>
    <row r="51" spans="1:29" x14ac:dyDescent="0.15">
      <c r="A51" s="7"/>
      <c r="B51" s="25"/>
      <c r="C51" s="1" t="s">
        <v>57</v>
      </c>
      <c r="H51" s="12"/>
      <c r="I51" s="12"/>
      <c r="J51" s="12"/>
      <c r="K51" s="12"/>
      <c r="L51" s="12"/>
      <c r="M51" s="12"/>
      <c r="N51" s="12"/>
      <c r="O51" s="12"/>
      <c r="P51" s="12"/>
      <c r="Q51" s="12"/>
      <c r="R51" s="12"/>
      <c r="S51" s="12"/>
      <c r="T51" s="12"/>
      <c r="U51" s="12"/>
      <c r="V51" s="12"/>
      <c r="W51" s="12"/>
      <c r="X51" s="12"/>
      <c r="Y51" s="12"/>
      <c r="Z51" s="12"/>
      <c r="AA51" s="12"/>
      <c r="AB51" s="12"/>
      <c r="AC51" s="3" t="e" cm="1">
        <f t="array" ref="AC51">_xlfn.IFS(A51="FA", 17, A51="SFCR", 0, A51="CFCR", 17, A51="TR", 0, A51="CAB1",17,A51="CAB2",0,A51="CAB3",17,A51="CAB4",0,A51="CAB5S",17,A51="CAB5M",0,A51="CAB5L",17,A51="CAB6",0)</f>
        <v>#N/A</v>
      </c>
    </row>
    <row r="52" spans="1:29" x14ac:dyDescent="0.15">
      <c r="A52" s="7"/>
      <c r="B52" s="25"/>
      <c r="C52" s="1" t="s">
        <v>58</v>
      </c>
      <c r="H52" s="12"/>
      <c r="I52" s="12"/>
      <c r="J52" s="12"/>
      <c r="K52" s="12"/>
      <c r="L52" s="12"/>
      <c r="M52" s="12"/>
      <c r="N52" s="12"/>
      <c r="O52" s="12"/>
      <c r="P52" s="12"/>
      <c r="Q52" s="12"/>
      <c r="R52" s="12"/>
      <c r="S52" s="12"/>
      <c r="T52" s="12"/>
      <c r="U52" s="12"/>
      <c r="V52" s="12"/>
      <c r="W52" s="12"/>
      <c r="X52" s="12"/>
      <c r="Y52" s="12"/>
      <c r="Z52" s="12"/>
      <c r="AA52" s="12"/>
      <c r="AB52" s="12"/>
      <c r="AC52" s="3" t="e" cm="1">
        <f t="array" ref="AC52">_xlfn.IFS(A52="FA", 17, A52="SFCR", 0, A52="CFCR", 17, A52="TR", 0, A52="CAB1",17,A52="CAB2",0,A52="CAB3",17,A52="CAB4",0,A52="CAB5S",17,A52="CAB5M",0,A52="CAB5L",17,A52="CAB6",0)</f>
        <v>#N/A</v>
      </c>
    </row>
    <row r="53" spans="1:29" x14ac:dyDescent="0.15">
      <c r="A53" s="7"/>
      <c r="B53" s="25"/>
      <c r="C53" s="1" t="s">
        <v>59</v>
      </c>
      <c r="H53" s="12"/>
      <c r="I53" s="12"/>
      <c r="J53" s="12"/>
      <c r="K53" s="12"/>
      <c r="L53" s="12"/>
      <c r="M53" s="12"/>
      <c r="N53" s="12"/>
      <c r="O53" s="12"/>
      <c r="P53" s="12"/>
      <c r="Q53" s="12"/>
      <c r="R53" s="12"/>
      <c r="S53" s="12"/>
      <c r="T53" s="12"/>
      <c r="U53" s="12"/>
      <c r="V53" s="12"/>
      <c r="W53" s="12"/>
      <c r="X53" s="12"/>
      <c r="Y53" s="12"/>
      <c r="Z53" s="12"/>
      <c r="AA53" s="12"/>
      <c r="AB53" s="12"/>
      <c r="AC53" s="3" t="e" cm="1">
        <f t="array" ref="AC53">_xlfn.IFS(A53="FA", 17, A53="SFCR", 0, A53="CFCR", 17, A53="TR", 0, A53="CAB1",17,A53="CAB2",0,A53="CAB3",17,A53="CAB4",0,A53="CAB5S",17,A53="CAB5M",0,A53="CAB5L",17,A53="CAB6",0)</f>
        <v>#N/A</v>
      </c>
    </row>
    <row r="54" spans="1:29" x14ac:dyDescent="0.15">
      <c r="A54" s="7"/>
      <c r="B54" s="25"/>
      <c r="C54" s="1" t="s">
        <v>60</v>
      </c>
      <c r="H54" s="12"/>
      <c r="I54" s="12"/>
      <c r="J54" s="12"/>
      <c r="K54" s="12"/>
      <c r="L54" s="12"/>
      <c r="M54" s="12"/>
      <c r="N54" s="12"/>
      <c r="O54" s="12"/>
      <c r="P54" s="12"/>
      <c r="Q54" s="12"/>
      <c r="R54" s="12"/>
      <c r="S54" s="12"/>
      <c r="T54" s="12"/>
      <c r="U54" s="12"/>
      <c r="V54" s="12"/>
      <c r="W54" s="12"/>
      <c r="X54" s="12"/>
      <c r="Y54" s="12"/>
      <c r="Z54" s="12"/>
      <c r="AA54" s="12"/>
      <c r="AB54" s="12"/>
      <c r="AC54" s="3" t="e" cm="1">
        <f t="array" ref="AC54">_xlfn.IFS(A54="FA", 17, A54="SFCR", 0, A54="CFCR", 17, A54="TR", 0, A54="CAB1",17,A54="CAB2",0,A54="CAB3",17,A54="CAB4",0,A54="CAB5S",17,A54="CAB5M",0,A54="CAB5L",17,A54="CAB6",0)</f>
        <v>#N/A</v>
      </c>
    </row>
    <row r="55" spans="1:29" x14ac:dyDescent="0.15">
      <c r="A55" s="7"/>
      <c r="B55" s="25"/>
      <c r="C55" s="1" t="s">
        <v>61</v>
      </c>
      <c r="H55" s="12"/>
      <c r="I55" s="12"/>
      <c r="J55" s="12"/>
      <c r="K55" s="12"/>
      <c r="L55" s="12"/>
      <c r="M55" s="12"/>
      <c r="N55" s="12"/>
      <c r="O55" s="12"/>
      <c r="P55" s="12"/>
      <c r="Q55" s="12"/>
      <c r="R55" s="12"/>
      <c r="S55" s="12"/>
      <c r="T55" s="12"/>
      <c r="U55" s="12"/>
      <c r="V55" s="12"/>
      <c r="W55" s="12"/>
      <c r="X55" s="12"/>
      <c r="Y55" s="12"/>
      <c r="Z55" s="12"/>
      <c r="AA55" s="12"/>
      <c r="AB55" s="12"/>
      <c r="AC55" s="3" t="e" cm="1">
        <f t="array" ref="AC55">_xlfn.IFS(A55="FA", 17, A55="SFCR", 0, A55="CFCR", 17, A55="TR", 0, A55="CAB1",17,A55="CAB2",0,A55="CAB3",17,A55="CAB4",0,A55="CAB5S",17,A55="CAB5M",0,A55="CAB5L",17,A55="CAB6",0)</f>
        <v>#N/A</v>
      </c>
    </row>
    <row r="56" spans="1:29" x14ac:dyDescent="0.15">
      <c r="A56" s="7"/>
      <c r="B56" s="25"/>
      <c r="C56" s="1" t="s">
        <v>62</v>
      </c>
      <c r="H56" s="12"/>
      <c r="I56" s="12"/>
      <c r="J56" s="12"/>
      <c r="K56" s="12"/>
      <c r="L56" s="12"/>
      <c r="M56" s="12"/>
      <c r="N56" s="12"/>
      <c r="O56" s="12"/>
      <c r="P56" s="12"/>
      <c r="Q56" s="12"/>
      <c r="R56" s="12"/>
      <c r="S56" s="12"/>
      <c r="T56" s="12"/>
      <c r="U56" s="12"/>
      <c r="V56" s="12"/>
      <c r="W56" s="12"/>
      <c r="X56" s="12"/>
      <c r="Y56" s="12"/>
      <c r="Z56" s="12"/>
      <c r="AA56" s="12"/>
      <c r="AB56" s="12"/>
      <c r="AC56" s="3" t="e" cm="1">
        <f t="array" ref="AC56">_xlfn.IFS(A56="FA", 17, A56="SFCR", 0, A56="CFCR", 17, A56="TR", 0, A56="CAB1",17,A56="CAB2",0,A56="CAB3",17,A56="CAB4",0,A56="CAB5S",17,A56="CAB5M",0,A56="CAB5L",17,A56="CAB6",0)</f>
        <v>#N/A</v>
      </c>
    </row>
    <row r="57" spans="1:29" x14ac:dyDescent="0.15">
      <c r="A57" s="7"/>
      <c r="B57" s="25"/>
      <c r="C57" s="1" t="s">
        <v>63</v>
      </c>
      <c r="H57" s="12"/>
      <c r="I57" s="12"/>
      <c r="J57" s="12"/>
      <c r="K57" s="12"/>
      <c r="L57" s="12"/>
      <c r="M57" s="12"/>
      <c r="N57" s="12"/>
      <c r="O57" s="12"/>
      <c r="P57" s="12"/>
      <c r="Q57" s="12"/>
      <c r="R57" s="12"/>
      <c r="S57" s="12"/>
      <c r="T57" s="12"/>
      <c r="U57" s="12"/>
      <c r="V57" s="12"/>
      <c r="W57" s="12"/>
      <c r="X57" s="12"/>
      <c r="Y57" s="12"/>
      <c r="Z57" s="12"/>
      <c r="AA57" s="12"/>
      <c r="AB57" s="12"/>
      <c r="AC57" s="3" t="e" cm="1">
        <f t="array" ref="AC57">_xlfn.IFS(A57="FA", 17, A57="SFCR", 0, A57="CFCR", 17, A57="TR", 0, A57="CAB1",17,A57="CAB2",0,A57="CAB3",17,A57="CAB4",0,A57="CAB5S",17,A57="CAB5M",0,A57="CAB5L",17,A57="CAB6",0)</f>
        <v>#N/A</v>
      </c>
    </row>
    <row r="58" spans="1:29" x14ac:dyDescent="0.15">
      <c r="A58" s="7"/>
      <c r="B58" s="25"/>
      <c r="C58" s="1" t="s">
        <v>64</v>
      </c>
      <c r="H58" s="12"/>
      <c r="I58" s="12"/>
      <c r="J58" s="12"/>
      <c r="K58" s="12"/>
      <c r="L58" s="12"/>
      <c r="M58" s="12"/>
      <c r="N58" s="12"/>
      <c r="O58" s="12"/>
      <c r="P58" s="12"/>
      <c r="Q58" s="12"/>
      <c r="R58" s="12"/>
      <c r="S58" s="12"/>
      <c r="T58" s="12"/>
      <c r="U58" s="12"/>
      <c r="V58" s="12"/>
      <c r="W58" s="12"/>
      <c r="X58" s="12"/>
      <c r="Y58" s="12"/>
      <c r="Z58" s="12"/>
      <c r="AA58" s="12"/>
      <c r="AB58" s="12"/>
      <c r="AC58" s="3" t="e" cm="1">
        <f t="array" ref="AC58">_xlfn.IFS(A58="FA", 17, A58="SFCR", 0, A58="CFCR", 17, A58="TR", 0, A58="CAB1",17,A58="CAB2",0,A58="CAB3",17,A58="CAB4",0,A58="CAB5S",17,A58="CAB5M",0,A58="CAB5L",17,A58="CAB6",0)</f>
        <v>#N/A</v>
      </c>
    </row>
    <row r="59" spans="1:29" x14ac:dyDescent="0.15">
      <c r="A59" s="7"/>
      <c r="B59" s="25"/>
      <c r="C59" s="1" t="s">
        <v>65</v>
      </c>
      <c r="H59" s="12"/>
      <c r="I59" s="12"/>
      <c r="J59" s="12"/>
      <c r="K59" s="12"/>
      <c r="L59" s="12"/>
      <c r="M59" s="12"/>
      <c r="N59" s="12"/>
      <c r="O59" s="12"/>
      <c r="P59" s="12"/>
      <c r="Q59" s="12"/>
      <c r="R59" s="12"/>
      <c r="S59" s="12"/>
      <c r="T59" s="12"/>
      <c r="U59" s="12"/>
      <c r="V59" s="12"/>
      <c r="W59" s="12"/>
      <c r="X59" s="12"/>
      <c r="Y59" s="12"/>
      <c r="Z59" s="12"/>
      <c r="AA59" s="12"/>
      <c r="AB59" s="12"/>
      <c r="AC59" s="3" t="e" cm="1">
        <f t="array" ref="AC59">_xlfn.IFS(A59="FA", 17, A59="SFCR", 0, A59="CFCR", 17, A59="TR", 0, A59="CAB1",17,A59="CAB2",0,A59="CAB3",17,A59="CAB4",0,A59="CAB5S",17,A59="CAB5M",0,A59="CAB5L",17,A59="CAB6",0)</f>
        <v>#N/A</v>
      </c>
    </row>
    <row r="60" spans="1:29" x14ac:dyDescent="0.15">
      <c r="A60" s="7"/>
      <c r="B60" s="25"/>
      <c r="C60" s="1" t="s">
        <v>66</v>
      </c>
      <c r="H60" s="12"/>
      <c r="I60" s="12"/>
      <c r="J60" s="12"/>
      <c r="K60" s="12"/>
      <c r="L60" s="12"/>
      <c r="M60" s="12"/>
      <c r="N60" s="12"/>
      <c r="O60" s="12"/>
      <c r="P60" s="12"/>
      <c r="Q60" s="12"/>
      <c r="R60" s="12"/>
      <c r="S60" s="12"/>
      <c r="T60" s="12"/>
      <c r="U60" s="12"/>
      <c r="V60" s="12"/>
      <c r="W60" s="12"/>
      <c r="X60" s="12"/>
      <c r="Y60" s="12"/>
      <c r="Z60" s="12"/>
      <c r="AA60" s="12"/>
      <c r="AB60" s="12"/>
      <c r="AC60" s="3" t="e" cm="1">
        <f t="array" ref="AC60">_xlfn.IFS(A60="FA", 17, A60="SFCR", 0, A60="CFCR", 17, A60="TR", 0, A60="CAB1",17,A60="CAB2",0,A60="CAB3",17,A60="CAB4",0,A60="CAB5S",17,A60="CAB5M",0,A60="CAB5L",17,A60="CAB6",0)</f>
        <v>#N/A</v>
      </c>
    </row>
    <row r="61" spans="1:29" x14ac:dyDescent="0.15">
      <c r="A61" s="7"/>
      <c r="B61" s="25"/>
      <c r="C61" s="1" t="s">
        <v>67</v>
      </c>
      <c r="H61" s="12"/>
      <c r="I61" s="12"/>
      <c r="J61" s="12"/>
      <c r="K61" s="12"/>
      <c r="L61" s="12"/>
      <c r="M61" s="12"/>
      <c r="N61" s="12"/>
      <c r="O61" s="12"/>
      <c r="P61" s="12"/>
      <c r="Q61" s="12"/>
      <c r="R61" s="12"/>
      <c r="S61" s="12"/>
      <c r="T61" s="12"/>
      <c r="U61" s="12"/>
      <c r="V61" s="12"/>
      <c r="W61" s="12"/>
      <c r="X61" s="12"/>
      <c r="Y61" s="12"/>
      <c r="Z61" s="12"/>
      <c r="AA61" s="12"/>
      <c r="AB61" s="12"/>
      <c r="AC61" s="3" t="e" cm="1">
        <f t="array" ref="AC61">_xlfn.IFS(A61="FA", 17, A61="SFCR", 0, A61="CFCR", 17, A61="TR", 0, A61="CAB1",17,A61="CAB2",0,A61="CAB3",17,A61="CAB4",0,A61="CAB5S",17,A61="CAB5M",0,A61="CAB5L",17,A61="CAB6",0)</f>
        <v>#N/A</v>
      </c>
    </row>
    <row r="62" spans="1:29" x14ac:dyDescent="0.15">
      <c r="A62" s="7"/>
      <c r="B62" s="25"/>
      <c r="C62" s="1" t="s">
        <v>68</v>
      </c>
      <c r="H62" s="12"/>
      <c r="I62" s="12"/>
      <c r="J62" s="12"/>
      <c r="K62" s="12"/>
      <c r="L62" s="12"/>
      <c r="M62" s="12"/>
      <c r="N62" s="12"/>
      <c r="O62" s="12"/>
      <c r="P62" s="12"/>
      <c r="Q62" s="12"/>
      <c r="R62" s="12"/>
      <c r="S62" s="12"/>
      <c r="T62" s="12"/>
      <c r="U62" s="12"/>
      <c r="V62" s="12"/>
      <c r="W62" s="12"/>
      <c r="X62" s="12"/>
      <c r="Y62" s="12"/>
      <c r="Z62" s="12"/>
      <c r="AA62" s="12"/>
      <c r="AB62" s="12"/>
      <c r="AC62" s="3" t="e" cm="1">
        <f t="array" ref="AC62">_xlfn.IFS(A62="FA", 17, A62="SFCR", 0, A62="CFCR", 17, A62="TR", 0, A62="CAB1",17,A62="CAB2",0,A62="CAB3",17,A62="CAB4",0,A62="CAB5S",17,A62="CAB5M",0,A62="CAB5L",17,A62="CAB6",0)</f>
        <v>#N/A</v>
      </c>
    </row>
    <row r="63" spans="1:29" x14ac:dyDescent="0.15">
      <c r="A63" s="7"/>
      <c r="B63" s="25"/>
      <c r="C63" s="1" t="s">
        <v>69</v>
      </c>
      <c r="H63" s="12"/>
      <c r="I63" s="12"/>
      <c r="J63" s="12"/>
      <c r="K63" s="12"/>
      <c r="L63" s="12"/>
      <c r="M63" s="12"/>
      <c r="N63" s="12"/>
      <c r="O63" s="12"/>
      <c r="P63" s="12"/>
      <c r="Q63" s="12"/>
      <c r="R63" s="12"/>
      <c r="S63" s="12"/>
      <c r="T63" s="12"/>
      <c r="U63" s="12"/>
      <c r="V63" s="12"/>
      <c r="W63" s="12"/>
      <c r="X63" s="12"/>
      <c r="Y63" s="12"/>
      <c r="Z63" s="12"/>
      <c r="AA63" s="12"/>
      <c r="AB63" s="12"/>
      <c r="AC63" s="3" t="e" cm="1">
        <f t="array" ref="AC63">_xlfn.IFS(A63="FA", 17, A63="SFCR", 0, A63="CFCR", 17, A63="TR", 0, A63="CAB1",17,A63="CAB2",0,A63="CAB3",17,A63="CAB4",0,A63="CAB5S",17,A63="CAB5M",0,A63="CAB5L",17,A63="CAB6",0)</f>
        <v>#N/A</v>
      </c>
    </row>
    <row r="64" spans="1:29" x14ac:dyDescent="0.15">
      <c r="A64" s="7"/>
      <c r="B64" s="25"/>
      <c r="C64" s="1" t="s">
        <v>70</v>
      </c>
      <c r="H64" s="12"/>
      <c r="I64" s="12"/>
      <c r="J64" s="12"/>
      <c r="K64" s="12"/>
      <c r="L64" s="12"/>
      <c r="M64" s="12"/>
      <c r="N64" s="12"/>
      <c r="O64" s="12"/>
      <c r="P64" s="12"/>
      <c r="Q64" s="12"/>
      <c r="R64" s="12"/>
      <c r="S64" s="12"/>
      <c r="T64" s="12"/>
      <c r="U64" s="12"/>
      <c r="V64" s="12"/>
      <c r="W64" s="12"/>
      <c r="X64" s="12"/>
      <c r="Y64" s="12"/>
      <c r="Z64" s="12"/>
      <c r="AA64" s="12"/>
      <c r="AB64" s="12"/>
      <c r="AC64" s="3" t="e" cm="1">
        <f t="array" ref="AC64">_xlfn.IFS(A64="FA", 17, A64="SFCR", 0, A64="CFCR", 17, A64="TR", 0, A64="CAB1",17,A64="CAB2",0,A64="CAB3",17,A64="CAB4",0,A64="CAB5S",17,A64="CAB5M",0,A64="CAB5L",17,A64="CAB6",0)</f>
        <v>#N/A</v>
      </c>
    </row>
    <row r="65" spans="1:29" x14ac:dyDescent="0.15">
      <c r="A65" s="7"/>
      <c r="B65" s="25"/>
      <c r="C65" s="1" t="s">
        <v>71</v>
      </c>
      <c r="H65" s="12"/>
      <c r="I65" s="12"/>
      <c r="J65" s="12"/>
      <c r="K65" s="12"/>
      <c r="L65" s="12"/>
      <c r="M65" s="12"/>
      <c r="N65" s="12"/>
      <c r="O65" s="12"/>
      <c r="P65" s="12"/>
      <c r="Q65" s="12"/>
      <c r="R65" s="12"/>
      <c r="S65" s="12"/>
      <c r="T65" s="12"/>
      <c r="U65" s="12"/>
      <c r="V65" s="12"/>
      <c r="W65" s="12"/>
      <c r="X65" s="12"/>
      <c r="Y65" s="12"/>
      <c r="Z65" s="12"/>
      <c r="AA65" s="12"/>
      <c r="AB65" s="12"/>
      <c r="AC65" s="3" t="e" cm="1">
        <f t="array" ref="AC65">_xlfn.IFS(A65="FA", 17, A65="SFCR", 0, A65="CFCR", 17, A65="TR", 0, A65="CAB1",17,A65="CAB2",0,A65="CAB3",17,A65="CAB4",0,A65="CAB5S",17,A65="CAB5M",0,A65="CAB5L",17,A65="CAB6",0)</f>
        <v>#N/A</v>
      </c>
    </row>
    <row r="66" spans="1:29" x14ac:dyDescent="0.15">
      <c r="A66" s="7"/>
      <c r="B66" s="25"/>
      <c r="C66" s="1" t="s">
        <v>72</v>
      </c>
      <c r="H66" s="12"/>
      <c r="I66" s="12"/>
      <c r="J66" s="12"/>
      <c r="K66" s="12"/>
      <c r="L66" s="12"/>
      <c r="M66" s="12"/>
      <c r="N66" s="12"/>
      <c r="O66" s="12"/>
      <c r="P66" s="12"/>
      <c r="Q66" s="12"/>
      <c r="R66" s="12"/>
      <c r="S66" s="12"/>
      <c r="T66" s="12"/>
      <c r="U66" s="12"/>
      <c r="V66" s="12"/>
      <c r="W66" s="12"/>
      <c r="X66" s="12"/>
      <c r="Y66" s="12"/>
      <c r="Z66" s="12"/>
      <c r="AA66" s="12"/>
      <c r="AB66" s="12"/>
      <c r="AC66" s="3" t="e" cm="1">
        <f t="array" ref="AC66">_xlfn.IFS(A66="FA", 17, A66="SFCR", 0, A66="CFCR", 17, A66="TR", 0, A66="CAB1",17,A66="CAB2",0,A66="CAB3",17,A66="CAB4",0,A66="CAB5S",17,A66="CAB5M",0,A66="CAB5L",17,A66="CAB6",0)</f>
        <v>#N/A</v>
      </c>
    </row>
    <row r="67" spans="1:29" x14ac:dyDescent="0.15">
      <c r="A67" s="7"/>
      <c r="B67" s="25"/>
      <c r="C67" s="1" t="s">
        <v>73</v>
      </c>
      <c r="H67" s="12"/>
      <c r="I67" s="12"/>
      <c r="J67" s="12"/>
      <c r="K67" s="12"/>
      <c r="L67" s="12"/>
      <c r="M67" s="12"/>
      <c r="N67" s="12"/>
      <c r="O67" s="12"/>
      <c r="P67" s="12"/>
      <c r="Q67" s="12"/>
      <c r="R67" s="12"/>
      <c r="S67" s="12"/>
      <c r="T67" s="12"/>
      <c r="U67" s="12"/>
      <c r="V67" s="12"/>
      <c r="W67" s="12"/>
      <c r="X67" s="12"/>
      <c r="Y67" s="12"/>
      <c r="Z67" s="12"/>
      <c r="AA67" s="12"/>
      <c r="AB67" s="12"/>
      <c r="AC67" s="3" t="e" cm="1">
        <f t="array" ref="AC67">_xlfn.IFS(A67="FA", 17, A67="SFCR", 0, A67="CFCR", 17, A67="TR", 0, A67="CAB1",17,A67="CAB2",0,A67="CAB3",17,A67="CAB4",0,A67="CAB5S",17,A67="CAB5M",0,A67="CAB5L",17,A67="CAB6",0)</f>
        <v>#N/A</v>
      </c>
    </row>
    <row r="68" spans="1:29" x14ac:dyDescent="0.15">
      <c r="A68" s="7"/>
      <c r="B68" s="25"/>
      <c r="C68" s="1" t="s">
        <v>74</v>
      </c>
      <c r="H68" s="12"/>
      <c r="I68" s="12"/>
      <c r="J68" s="12"/>
      <c r="K68" s="12"/>
      <c r="L68" s="12"/>
      <c r="M68" s="12"/>
      <c r="N68" s="12"/>
      <c r="O68" s="12"/>
      <c r="P68" s="12"/>
      <c r="Q68" s="12"/>
      <c r="R68" s="12"/>
      <c r="S68" s="12"/>
      <c r="T68" s="12"/>
      <c r="U68" s="12"/>
      <c r="V68" s="12"/>
      <c r="W68" s="12"/>
      <c r="X68" s="12"/>
      <c r="Y68" s="12"/>
      <c r="Z68" s="12"/>
      <c r="AA68" s="12"/>
      <c r="AB68" s="12"/>
      <c r="AC68" s="3" t="e" cm="1">
        <f t="array" ref="AC68">_xlfn.IFS(A68="FA", 17, A68="SFCR", 0, A68="CFCR", 17, A68="TR", 0, A68="CAB1",17,A68="CAB2",0,A68="CAB3",17,A68="CAB4",0,A68="CAB5S",17,A68="CAB5M",0,A68="CAB5L",17,A68="CAB6",0)</f>
        <v>#N/A</v>
      </c>
    </row>
    <row r="69" spans="1:29" x14ac:dyDescent="0.15">
      <c r="A69" s="7"/>
      <c r="B69" s="25"/>
      <c r="C69" s="1" t="s">
        <v>75</v>
      </c>
      <c r="H69" s="12"/>
      <c r="I69" s="12"/>
      <c r="J69" s="12"/>
      <c r="K69" s="12"/>
      <c r="L69" s="12"/>
      <c r="M69" s="12"/>
      <c r="N69" s="12"/>
      <c r="O69" s="12"/>
      <c r="P69" s="12"/>
      <c r="Q69" s="12"/>
      <c r="R69" s="12"/>
      <c r="S69" s="12"/>
      <c r="T69" s="12"/>
      <c r="U69" s="12"/>
      <c r="V69" s="12"/>
      <c r="W69" s="12"/>
      <c r="X69" s="12"/>
      <c r="Y69" s="12"/>
      <c r="Z69" s="12"/>
      <c r="AA69" s="12"/>
      <c r="AB69" s="12"/>
      <c r="AC69" s="3" t="e" cm="1">
        <f t="array" ref="AC69">_xlfn.IFS(A69="FA", 17, A69="SFCR", 0, A69="CFCR", 17, A69="TR", 0, A69="CAB1",17,A69="CAB2",0,A69="CAB3",17,A69="CAB4",0,A69="CAB5S",17,A69="CAB5M",0,A69="CAB5L",17,A69="CAB6",0)</f>
        <v>#N/A</v>
      </c>
    </row>
    <row r="70" spans="1:29" x14ac:dyDescent="0.15">
      <c r="A70" s="7"/>
      <c r="B70" s="25"/>
      <c r="C70" s="1" t="s">
        <v>76</v>
      </c>
      <c r="H70" s="12"/>
      <c r="I70" s="12"/>
      <c r="J70" s="12"/>
      <c r="K70" s="12"/>
      <c r="L70" s="12"/>
      <c r="M70" s="12"/>
      <c r="N70" s="12"/>
      <c r="O70" s="12"/>
      <c r="P70" s="12"/>
      <c r="Q70" s="12"/>
      <c r="R70" s="12"/>
      <c r="S70" s="12"/>
      <c r="T70" s="12"/>
      <c r="U70" s="12"/>
      <c r="V70" s="12"/>
      <c r="W70" s="12"/>
      <c r="X70" s="12"/>
      <c r="Y70" s="12"/>
      <c r="Z70" s="12"/>
      <c r="AA70" s="12"/>
      <c r="AB70" s="12"/>
      <c r="AC70" s="3" t="e" cm="1">
        <f t="array" ref="AC70">_xlfn.IFS(A70="FA", 17, A70="SFCR", 0, A70="CFCR", 17, A70="TR", 0, A70="CAB1",17,A70="CAB2",0,A70="CAB3",17,A70="CAB4",0,A70="CAB5S",17,A70="CAB5M",0,A70="CAB5L",17,A70="CAB6",0)</f>
        <v>#N/A</v>
      </c>
    </row>
    <row r="71" spans="1:29" x14ac:dyDescent="0.15">
      <c r="A71" s="7"/>
      <c r="B71" s="25"/>
      <c r="C71" s="1" t="s">
        <v>77</v>
      </c>
      <c r="H71" s="12"/>
      <c r="I71" s="12"/>
      <c r="J71" s="12"/>
      <c r="K71" s="12"/>
      <c r="L71" s="12"/>
      <c r="M71" s="12"/>
      <c r="N71" s="12"/>
      <c r="O71" s="12"/>
      <c r="P71" s="12"/>
      <c r="Q71" s="12"/>
      <c r="R71" s="12"/>
      <c r="S71" s="12"/>
      <c r="T71" s="12"/>
      <c r="U71" s="12"/>
      <c r="V71" s="12"/>
      <c r="W71" s="12"/>
      <c r="X71" s="12"/>
      <c r="Y71" s="12"/>
      <c r="Z71" s="12"/>
      <c r="AA71" s="12"/>
      <c r="AB71" s="12"/>
      <c r="AC71" s="3" t="e" cm="1">
        <f t="array" ref="AC71">_xlfn.IFS(A71="FA", 17, A71="SFCR", 0, A71="CFCR", 17, A71="TR", 0, A71="CAB1",17,A71="CAB2",0,A71="CAB3",17,A71="CAB4",0,A71="CAB5S",17,A71="CAB5M",0,A71="CAB5L",17,A71="CAB6",0)</f>
        <v>#N/A</v>
      </c>
    </row>
    <row r="72" spans="1:29" x14ac:dyDescent="0.15">
      <c r="A72" s="7"/>
      <c r="B72" s="25"/>
      <c r="C72" s="1" t="s">
        <v>78</v>
      </c>
      <c r="H72" s="12"/>
      <c r="I72" s="12"/>
      <c r="J72" s="12"/>
      <c r="K72" s="12"/>
      <c r="L72" s="12"/>
      <c r="M72" s="12"/>
      <c r="N72" s="12"/>
      <c r="O72" s="12"/>
      <c r="P72" s="12"/>
      <c r="Q72" s="12"/>
      <c r="R72" s="12"/>
      <c r="S72" s="12"/>
      <c r="T72" s="12"/>
      <c r="U72" s="12"/>
      <c r="V72" s="12"/>
      <c r="W72" s="12"/>
      <c r="X72" s="12"/>
      <c r="Y72" s="12"/>
      <c r="Z72" s="12"/>
      <c r="AA72" s="12"/>
      <c r="AB72" s="12"/>
      <c r="AC72" s="3" t="e" cm="1">
        <f t="array" ref="AC72">_xlfn.IFS(A72="FA", 17, A72="SFCR", 0, A72="CFCR", 17, A72="TR", 0, A72="CAB1",17,A72="CAB2",0,A72="CAB3",17,A72="CAB4",0,A72="CAB5S",17,A72="CAB5M",0,A72="CAB5L",17,A72="CAB6",0)</f>
        <v>#N/A</v>
      </c>
    </row>
    <row r="73" spans="1:29" x14ac:dyDescent="0.15">
      <c r="A73" s="7"/>
      <c r="B73" s="25"/>
      <c r="C73" s="1" t="s">
        <v>79</v>
      </c>
      <c r="H73" s="12"/>
      <c r="I73" s="12"/>
      <c r="J73" s="12"/>
      <c r="K73" s="12"/>
      <c r="L73" s="12"/>
      <c r="M73" s="12"/>
      <c r="N73" s="12"/>
      <c r="O73" s="12"/>
      <c r="P73" s="12"/>
      <c r="Q73" s="12"/>
      <c r="R73" s="12"/>
      <c r="S73" s="12"/>
      <c r="T73" s="12"/>
      <c r="U73" s="12"/>
      <c r="V73" s="12"/>
      <c r="W73" s="12"/>
      <c r="X73" s="12"/>
      <c r="Y73" s="12"/>
      <c r="Z73" s="12"/>
      <c r="AA73" s="12"/>
      <c r="AB73" s="12"/>
      <c r="AC73" s="3" t="e" cm="1">
        <f t="array" ref="AC73">_xlfn.IFS(A73="FA", 17, A73="SFCR", 0, A73="CFCR", 17, A73="TR", 0, A73="CAB1",17,A73="CAB2",0,A73="CAB3",17,A73="CAB4",0,A73="CAB5S",17,A73="CAB5M",0,A73="CAB5L",17,A73="CAB6",0)</f>
        <v>#N/A</v>
      </c>
    </row>
    <row r="74" spans="1:29" x14ac:dyDescent="0.15">
      <c r="A74" s="7"/>
      <c r="B74" s="25"/>
      <c r="C74" s="1" t="s">
        <v>80</v>
      </c>
      <c r="H74" s="12"/>
      <c r="I74" s="12"/>
      <c r="J74" s="12"/>
      <c r="K74" s="12"/>
      <c r="L74" s="12"/>
      <c r="M74" s="12"/>
      <c r="N74" s="12"/>
      <c r="O74" s="12"/>
      <c r="P74" s="12"/>
      <c r="Q74" s="12"/>
      <c r="R74" s="12"/>
      <c r="S74" s="12"/>
      <c r="T74" s="12"/>
      <c r="U74" s="12"/>
      <c r="V74" s="12"/>
      <c r="W74" s="12"/>
      <c r="X74" s="12"/>
      <c r="Y74" s="12"/>
      <c r="Z74" s="12"/>
      <c r="AA74" s="12"/>
      <c r="AB74" s="12"/>
      <c r="AC74" s="3" t="e" cm="1">
        <f t="array" ref="AC74">_xlfn.IFS(A74="FA", 17, A74="SFCR", 0, A74="CFCR", 17, A74="TR", 0, A74="CAB1",17,A74="CAB2",0,A74="CAB3",17,A74="CAB4",0,A74="CAB5S",17,A74="CAB5M",0,A74="CAB5L",17,A74="CAB6",0)</f>
        <v>#N/A</v>
      </c>
    </row>
    <row r="75" spans="1:29" x14ac:dyDescent="0.15">
      <c r="A75" s="7"/>
      <c r="B75" s="25"/>
      <c r="C75" s="1" t="s">
        <v>81</v>
      </c>
      <c r="H75" s="12"/>
      <c r="I75" s="12"/>
      <c r="J75" s="12"/>
      <c r="K75" s="12"/>
      <c r="L75" s="12"/>
      <c r="M75" s="12"/>
      <c r="N75" s="12"/>
      <c r="O75" s="12"/>
      <c r="P75" s="12"/>
      <c r="Q75" s="12"/>
      <c r="R75" s="12"/>
      <c r="S75" s="12"/>
      <c r="T75" s="12"/>
      <c r="U75" s="12"/>
      <c r="V75" s="12"/>
      <c r="W75" s="12"/>
      <c r="X75" s="12"/>
      <c r="Y75" s="12"/>
      <c r="Z75" s="12"/>
      <c r="AA75" s="12"/>
      <c r="AB75" s="12"/>
      <c r="AC75" s="3" t="e" cm="1">
        <f t="array" ref="AC75">_xlfn.IFS(A75="FA", 17, A75="SFCR", 0, A75="CFCR", 17, A75="TR", 0, A75="CAB1",17,A75="CAB2",0,A75="CAB3",17,A75="CAB4",0,A75="CAB5S",17,A75="CAB5M",0,A75="CAB5L",17,A75="CAB6",0)</f>
        <v>#N/A</v>
      </c>
    </row>
    <row r="76" spans="1:29" x14ac:dyDescent="0.15">
      <c r="A76" s="7"/>
      <c r="B76" s="25"/>
      <c r="C76" s="1" t="s">
        <v>82</v>
      </c>
      <c r="H76" s="12"/>
      <c r="I76" s="12"/>
      <c r="J76" s="12"/>
      <c r="K76" s="12"/>
      <c r="L76" s="12"/>
      <c r="M76" s="12"/>
      <c r="N76" s="12"/>
      <c r="O76" s="12"/>
      <c r="P76" s="12"/>
      <c r="Q76" s="12"/>
      <c r="R76" s="12"/>
      <c r="S76" s="12"/>
      <c r="T76" s="12"/>
      <c r="U76" s="12"/>
      <c r="V76" s="12"/>
      <c r="W76" s="12"/>
      <c r="X76" s="12"/>
      <c r="Y76" s="12"/>
      <c r="Z76" s="12"/>
      <c r="AA76" s="12"/>
      <c r="AB76" s="12"/>
      <c r="AC76" s="3" t="e" cm="1">
        <f t="array" ref="AC76">_xlfn.IFS(A76="FA", 17, A76="SFCR", 0, A76="CFCR", 17, A76="TR", 0, A76="CAB1",17,A76="CAB2",0,A76="CAB3",17,A76="CAB4",0,A76="CAB5S",17,A76="CAB5M",0,A76="CAB5L",17,A76="CAB6",0)</f>
        <v>#N/A</v>
      </c>
    </row>
    <row r="77" spans="1:29" x14ac:dyDescent="0.15">
      <c r="A77" s="7"/>
      <c r="B77" s="25"/>
      <c r="C77" s="1" t="s">
        <v>83</v>
      </c>
      <c r="H77" s="12"/>
      <c r="I77" s="12"/>
      <c r="J77" s="12"/>
      <c r="K77" s="12"/>
      <c r="L77" s="12"/>
      <c r="M77" s="12"/>
      <c r="N77" s="12"/>
      <c r="O77" s="12"/>
      <c r="P77" s="12"/>
      <c r="Q77" s="12"/>
      <c r="R77" s="12"/>
      <c r="S77" s="12"/>
      <c r="T77" s="12"/>
      <c r="U77" s="12"/>
      <c r="V77" s="12"/>
      <c r="W77" s="12"/>
      <c r="X77" s="12"/>
      <c r="Y77" s="12"/>
      <c r="Z77" s="12"/>
      <c r="AA77" s="12"/>
      <c r="AB77" s="12"/>
      <c r="AC77" s="3" t="e" cm="1">
        <f t="array" ref="AC77">_xlfn.IFS(A77="FA", 17, A77="SFCR", 0, A77="CFCR", 17, A77="TR", 0, A77="CAB1",17,A77="CAB2",0,A77="CAB3",17,A77="CAB4",0,A77="CAB5S",17,A77="CAB5M",0,A77="CAB5L",17,A77="CAB6",0)</f>
        <v>#N/A</v>
      </c>
    </row>
    <row r="78" spans="1:29" x14ac:dyDescent="0.15">
      <c r="A78" s="7"/>
      <c r="B78" s="25"/>
      <c r="C78" s="1" t="s">
        <v>84</v>
      </c>
      <c r="H78" s="12"/>
      <c r="I78" s="12"/>
      <c r="J78" s="12"/>
      <c r="K78" s="12"/>
      <c r="L78" s="12"/>
      <c r="M78" s="12"/>
      <c r="N78" s="12"/>
      <c r="O78" s="12"/>
      <c r="P78" s="12"/>
      <c r="Q78" s="12"/>
      <c r="R78" s="12"/>
      <c r="S78" s="12"/>
      <c r="T78" s="12"/>
      <c r="U78" s="12"/>
      <c r="V78" s="12"/>
      <c r="W78" s="12"/>
      <c r="X78" s="12"/>
      <c r="Y78" s="12"/>
      <c r="Z78" s="12"/>
      <c r="AA78" s="12"/>
      <c r="AB78" s="12"/>
      <c r="AC78" s="3" t="e" cm="1">
        <f t="array" ref="AC78">_xlfn.IFS(A78="FA", 17, A78="SFCR", 0, A78="CFCR", 17, A78="TR", 0, A78="CAB1",17,A78="CAB2",0,A78="CAB3",17,A78="CAB4",0,A78="CAB5S",17,A78="CAB5M",0,A78="CAB5L",17,A78="CAB6",0)</f>
        <v>#N/A</v>
      </c>
    </row>
    <row r="79" spans="1:29" x14ac:dyDescent="0.15">
      <c r="A79" s="7"/>
      <c r="B79" s="25"/>
      <c r="C79" s="1" t="s">
        <v>85</v>
      </c>
      <c r="H79" s="12"/>
      <c r="I79" s="12"/>
      <c r="J79" s="12"/>
      <c r="K79" s="12"/>
      <c r="L79" s="12"/>
      <c r="M79" s="12"/>
      <c r="N79" s="12"/>
      <c r="O79" s="12"/>
      <c r="P79" s="12"/>
      <c r="Q79" s="12"/>
      <c r="R79" s="12"/>
      <c r="S79" s="12"/>
      <c r="T79" s="12"/>
      <c r="U79" s="12"/>
      <c r="V79" s="12"/>
      <c r="W79" s="12"/>
      <c r="X79" s="12"/>
      <c r="Y79" s="12"/>
      <c r="Z79" s="12"/>
      <c r="AA79" s="12"/>
      <c r="AB79" s="12"/>
      <c r="AC79" s="3" t="e" cm="1">
        <f t="array" ref="AC79">_xlfn.IFS(A79="FA", 17, A79="SFCR", 0, A79="CFCR", 17, A79="TR", 0, A79="CAB1",17,A79="CAB2",0,A79="CAB3",17,A79="CAB4",0,A79="CAB5S",17,A79="CAB5M",0,A79="CAB5L",17,A79="CAB6",0)</f>
        <v>#N/A</v>
      </c>
    </row>
    <row r="80" spans="1:29" x14ac:dyDescent="0.15">
      <c r="A80" s="7"/>
      <c r="B80" s="25"/>
      <c r="C80" s="1" t="s">
        <v>86</v>
      </c>
      <c r="H80" s="12"/>
      <c r="I80" s="12"/>
      <c r="J80" s="12"/>
      <c r="K80" s="12"/>
      <c r="L80" s="12"/>
      <c r="M80" s="12"/>
      <c r="N80" s="12"/>
      <c r="O80" s="12"/>
      <c r="P80" s="12"/>
      <c r="Q80" s="12"/>
      <c r="R80" s="12"/>
      <c r="S80" s="12"/>
      <c r="T80" s="12"/>
      <c r="U80" s="12"/>
      <c r="V80" s="12"/>
      <c r="W80" s="12"/>
      <c r="X80" s="12"/>
      <c r="Y80" s="12"/>
      <c r="Z80" s="12"/>
      <c r="AA80" s="12"/>
      <c r="AB80" s="12"/>
      <c r="AC80" s="3" t="e" cm="1">
        <f t="array" ref="AC80">_xlfn.IFS(A80="FA", 17, A80="SFCR", 0, A80="CFCR", 17, A80="TR", 0, A80="CAB1",17,A80="CAB2",0,A80="CAB3",17,A80="CAB4",0,A80="CAB5S",17,A80="CAB5M",0,A80="CAB5L",17,A80="CAB6",0)</f>
        <v>#N/A</v>
      </c>
    </row>
    <row r="81" spans="1:29" x14ac:dyDescent="0.15">
      <c r="A81" s="7"/>
      <c r="B81" s="25"/>
      <c r="C81" s="1" t="s">
        <v>87</v>
      </c>
      <c r="H81" s="12"/>
      <c r="I81" s="12"/>
      <c r="J81" s="12"/>
      <c r="K81" s="12"/>
      <c r="L81" s="12"/>
      <c r="M81" s="12"/>
      <c r="N81" s="12"/>
      <c r="O81" s="12"/>
      <c r="P81" s="12"/>
      <c r="Q81" s="12"/>
      <c r="R81" s="12"/>
      <c r="S81" s="12"/>
      <c r="T81" s="12"/>
      <c r="U81" s="12"/>
      <c r="V81" s="12"/>
      <c r="W81" s="12"/>
      <c r="X81" s="12"/>
      <c r="Y81" s="12"/>
      <c r="Z81" s="12"/>
      <c r="AA81" s="12"/>
      <c r="AB81" s="12"/>
      <c r="AC81" s="3" t="e" cm="1">
        <f t="array" ref="AC81">_xlfn.IFS(A81="FA", 17, A81="SFCR", 0, A81="CFCR", 17, A81="TR", 0, A81="CAB1",17,A81="CAB2",0,A81="CAB3",17,A81="CAB4",0,A81="CAB5S",17,A81="CAB5M",0,A81="CAB5L",17,A81="CAB6",0)</f>
        <v>#N/A</v>
      </c>
    </row>
    <row r="82" spans="1:29" x14ac:dyDescent="0.15">
      <c r="A82" s="7"/>
      <c r="B82" s="25"/>
      <c r="C82" s="1" t="s">
        <v>88</v>
      </c>
      <c r="H82" s="12"/>
      <c r="I82" s="12"/>
      <c r="J82" s="12"/>
      <c r="K82" s="12"/>
      <c r="L82" s="12"/>
      <c r="M82" s="12"/>
      <c r="N82" s="12"/>
      <c r="O82" s="12"/>
      <c r="P82" s="12"/>
      <c r="Q82" s="12"/>
      <c r="R82" s="12"/>
      <c r="S82" s="12"/>
      <c r="T82" s="12"/>
      <c r="U82" s="12"/>
      <c r="V82" s="12"/>
      <c r="W82" s="12"/>
      <c r="X82" s="12"/>
      <c r="Y82" s="12"/>
      <c r="Z82" s="12"/>
      <c r="AA82" s="12"/>
      <c r="AB82" s="12"/>
      <c r="AC82" s="3" t="e" cm="1">
        <f t="array" ref="AC82">_xlfn.IFS(A82="FA", 17, A82="SFCR", 0, A82="CFCR", 17, A82="TR", 0, A82="CAB1",17,A82="CAB2",0,A82="CAB3",17,A82="CAB4",0,A82="CAB5S",17,A82="CAB5M",0,A82="CAB5L",17,A82="CAB6",0)</f>
        <v>#N/A</v>
      </c>
    </row>
    <row r="83" spans="1:29" x14ac:dyDescent="0.15">
      <c r="A83" s="7"/>
      <c r="B83" s="25"/>
      <c r="C83" s="1" t="s">
        <v>89</v>
      </c>
      <c r="H83" s="12"/>
      <c r="I83" s="12"/>
      <c r="J83" s="12"/>
      <c r="K83" s="12"/>
      <c r="L83" s="12"/>
      <c r="M83" s="12"/>
      <c r="N83" s="12"/>
      <c r="O83" s="12"/>
      <c r="P83" s="12"/>
      <c r="Q83" s="12"/>
      <c r="R83" s="12"/>
      <c r="S83" s="12"/>
      <c r="T83" s="12"/>
      <c r="U83" s="12"/>
      <c r="V83" s="12"/>
      <c r="W83" s="12"/>
      <c r="X83" s="12"/>
      <c r="Y83" s="12"/>
      <c r="Z83" s="12"/>
      <c r="AA83" s="12"/>
      <c r="AB83" s="12"/>
      <c r="AC83" s="3" t="e" cm="1">
        <f t="array" ref="AC83">_xlfn.IFS(A83="FA", 17, A83="SFCR", 0, A83="CFCR", 17, A83="TR", 0, A83="CAB1",17,A83="CAB2",0,A83="CAB3",17,A83="CAB4",0,A83="CAB5S",17,A83="CAB5M",0,A83="CAB5L",17,A83="CAB6",0)</f>
        <v>#N/A</v>
      </c>
    </row>
    <row r="84" spans="1:29" x14ac:dyDescent="0.15">
      <c r="A84" s="7"/>
      <c r="B84" s="25"/>
      <c r="C84" s="1" t="s">
        <v>90</v>
      </c>
      <c r="H84" s="12"/>
      <c r="I84" s="12"/>
      <c r="J84" s="12"/>
      <c r="K84" s="12"/>
      <c r="L84" s="12"/>
      <c r="M84" s="12"/>
      <c r="N84" s="12"/>
      <c r="O84" s="12"/>
      <c r="P84" s="12"/>
      <c r="Q84" s="12"/>
      <c r="R84" s="12"/>
      <c r="S84" s="12"/>
      <c r="T84" s="12"/>
      <c r="U84" s="12"/>
      <c r="V84" s="12"/>
      <c r="W84" s="12"/>
      <c r="X84" s="12"/>
      <c r="Y84" s="12"/>
      <c r="Z84" s="12"/>
      <c r="AA84" s="12"/>
      <c r="AB84" s="12"/>
      <c r="AC84" s="3" t="e" cm="1">
        <f t="array" ref="AC84">_xlfn.IFS(A84="FA", 17, A84="SFCR", 0, A84="CFCR", 17, A84="TR", 0, A84="CAB1",17,A84="CAB2",0,A84="CAB3",17,A84="CAB4",0,A84="CAB5S",17,A84="CAB5M",0,A84="CAB5L",17,A84="CAB6",0)</f>
        <v>#N/A</v>
      </c>
    </row>
    <row r="85" spans="1:29" x14ac:dyDescent="0.15">
      <c r="A85" s="7"/>
      <c r="B85" s="25"/>
      <c r="C85" s="1" t="s">
        <v>91</v>
      </c>
      <c r="H85" s="12"/>
      <c r="I85" s="12"/>
      <c r="J85" s="12"/>
      <c r="K85" s="12"/>
      <c r="L85" s="12"/>
      <c r="M85" s="12"/>
      <c r="N85" s="12"/>
      <c r="O85" s="12"/>
      <c r="P85" s="12"/>
      <c r="Q85" s="12"/>
      <c r="R85" s="12"/>
      <c r="S85" s="12"/>
      <c r="T85" s="12"/>
      <c r="U85" s="12"/>
      <c r="V85" s="12"/>
      <c r="W85" s="12"/>
      <c r="X85" s="12"/>
      <c r="Y85" s="12"/>
      <c r="Z85" s="12"/>
      <c r="AA85" s="12"/>
      <c r="AB85" s="12"/>
      <c r="AC85" s="3" t="e" cm="1">
        <f t="array" ref="AC85">_xlfn.IFS(A85="FA", 17, A85="SFCR", 0, A85="CFCR", 17, A85="TR", 0, A85="CAB1",17,A85="CAB2",0,A85="CAB3",17,A85="CAB4",0,A85="CAB5S",17,A85="CAB5M",0,A85="CAB5L",17,A85="CAB6",0)</f>
        <v>#N/A</v>
      </c>
    </row>
    <row r="86" spans="1:29" x14ac:dyDescent="0.15">
      <c r="A86" s="7"/>
      <c r="B86" s="25"/>
      <c r="C86" s="1" t="s">
        <v>92</v>
      </c>
      <c r="H86" s="12"/>
      <c r="I86" s="12"/>
      <c r="J86" s="12"/>
      <c r="K86" s="12"/>
      <c r="L86" s="12"/>
      <c r="M86" s="12"/>
      <c r="N86" s="12"/>
      <c r="O86" s="12"/>
      <c r="P86" s="12"/>
      <c r="Q86" s="12"/>
      <c r="R86" s="12"/>
      <c r="S86" s="12"/>
      <c r="T86" s="12"/>
      <c r="U86" s="12"/>
      <c r="V86" s="12"/>
      <c r="W86" s="12"/>
      <c r="X86" s="12"/>
      <c r="Y86" s="12"/>
      <c r="Z86" s="12"/>
      <c r="AA86" s="12"/>
      <c r="AB86" s="12"/>
      <c r="AC86" s="3" t="e" cm="1">
        <f t="array" ref="AC86">_xlfn.IFS(A86="FA", 17, A86="SFCR", 0, A86="CFCR", 17, A86="TR", 0, A86="CAB1",17,A86="CAB2",0,A86="CAB3",17,A86="CAB4",0,A86="CAB5S",17,A86="CAB5M",0,A86="CAB5L",17,A86="CAB6",0)</f>
        <v>#N/A</v>
      </c>
    </row>
    <row r="87" spans="1:29" x14ac:dyDescent="0.15">
      <c r="A87" s="7"/>
      <c r="B87" s="25"/>
      <c r="C87" s="1" t="s">
        <v>93</v>
      </c>
      <c r="H87" s="12"/>
      <c r="I87" s="12"/>
      <c r="J87" s="12"/>
      <c r="K87" s="12"/>
      <c r="L87" s="12"/>
      <c r="M87" s="12"/>
      <c r="N87" s="12"/>
      <c r="O87" s="12"/>
      <c r="P87" s="12"/>
      <c r="Q87" s="12"/>
      <c r="R87" s="12"/>
      <c r="S87" s="12"/>
      <c r="T87" s="12"/>
      <c r="U87" s="12"/>
      <c r="V87" s="12"/>
      <c r="W87" s="12"/>
      <c r="X87" s="12"/>
      <c r="Y87" s="12"/>
      <c r="Z87" s="12"/>
      <c r="AA87" s="12"/>
      <c r="AB87" s="12"/>
      <c r="AC87" s="3" t="e" cm="1">
        <f t="array" ref="AC87">_xlfn.IFS(A87="FA", 17, A87="SFCR", 0, A87="CFCR", 17, A87="TR", 0, A87="CAB1",17,A87="CAB2",0,A87="CAB3",17,A87="CAB4",0,A87="CAB5S",17,A87="CAB5M",0,A87="CAB5L",17,A87="CAB6",0)</f>
        <v>#N/A</v>
      </c>
    </row>
    <row r="88" spans="1:29" x14ac:dyDescent="0.15">
      <c r="A88" s="7"/>
      <c r="B88" s="25"/>
      <c r="C88" s="1" t="s">
        <v>94</v>
      </c>
      <c r="H88" s="12"/>
      <c r="I88" s="12"/>
      <c r="J88" s="12"/>
      <c r="K88" s="12"/>
      <c r="L88" s="12"/>
      <c r="M88" s="12"/>
      <c r="N88" s="12"/>
      <c r="O88" s="12"/>
      <c r="P88" s="12"/>
      <c r="Q88" s="12"/>
      <c r="R88" s="12"/>
      <c r="S88" s="12"/>
      <c r="T88" s="12"/>
      <c r="U88" s="12"/>
      <c r="V88" s="12"/>
      <c r="W88" s="12"/>
      <c r="X88" s="12"/>
      <c r="Y88" s="12"/>
      <c r="Z88" s="12"/>
      <c r="AA88" s="12"/>
      <c r="AB88" s="12"/>
      <c r="AC88" s="3" t="e" cm="1">
        <f t="array" ref="AC88">_xlfn.IFS(A88="FA", 17, A88="SFCR", 0, A88="CFCR", 17, A88="TR", 0, A88="CAB1",17,A88="CAB2",0,A88="CAB3",17,A88="CAB4",0,A88="CAB5S",17,A88="CAB5M",0,A88="CAB5L",17,A88="CAB6",0)</f>
        <v>#N/A</v>
      </c>
    </row>
    <row r="89" spans="1:29" x14ac:dyDescent="0.15">
      <c r="A89" s="7"/>
      <c r="B89" s="25"/>
      <c r="C89" s="1" t="s">
        <v>95</v>
      </c>
      <c r="H89" s="12"/>
      <c r="I89" s="12"/>
      <c r="J89" s="12"/>
      <c r="K89" s="12"/>
      <c r="L89" s="12"/>
      <c r="M89" s="12"/>
      <c r="N89" s="12"/>
      <c r="O89" s="12"/>
      <c r="P89" s="12"/>
      <c r="Q89" s="12"/>
      <c r="R89" s="12"/>
      <c r="S89" s="12"/>
      <c r="T89" s="12"/>
      <c r="U89" s="12"/>
      <c r="V89" s="12"/>
      <c r="W89" s="12"/>
      <c r="X89" s="12"/>
      <c r="Y89" s="12"/>
      <c r="Z89" s="12"/>
      <c r="AA89" s="12"/>
      <c r="AB89" s="12"/>
      <c r="AC89" s="3" t="e" cm="1">
        <f t="array" ref="AC89">_xlfn.IFS(A89="FA", 17, A89="SFCR", 0, A89="CFCR", 17, A89="TR", 0, A89="CAB1",17,A89="CAB2",0,A89="CAB3",17,A89="CAB4",0,A89="CAB5S",17,A89="CAB5M",0,A89="CAB5L",17,A89="CAB6",0)</f>
        <v>#N/A</v>
      </c>
    </row>
    <row r="90" spans="1:29" x14ac:dyDescent="0.15">
      <c r="A90" s="7"/>
      <c r="B90" s="25"/>
      <c r="C90" s="1" t="s">
        <v>96</v>
      </c>
      <c r="H90" s="12"/>
      <c r="I90" s="12"/>
      <c r="J90" s="12"/>
      <c r="K90" s="12"/>
      <c r="L90" s="12"/>
      <c r="M90" s="12"/>
      <c r="N90" s="12"/>
      <c r="O90" s="12"/>
      <c r="P90" s="12"/>
      <c r="Q90" s="12"/>
      <c r="R90" s="12"/>
      <c r="S90" s="12"/>
      <c r="T90" s="12"/>
      <c r="U90" s="12"/>
      <c r="V90" s="12"/>
      <c r="W90" s="12"/>
      <c r="X90" s="12"/>
      <c r="Y90" s="12"/>
      <c r="Z90" s="12"/>
      <c r="AA90" s="12"/>
      <c r="AB90" s="12"/>
      <c r="AC90" s="3" t="e" cm="1">
        <f t="array" ref="AC90">_xlfn.IFS(A90="FA", 17, A90="SFCR", 0, A90="CFCR", 17, A90="TR", 0, A90="CAB1",17,A90="CAB2",0,A90="CAB3",17,A90="CAB4",0,A90="CAB5S",17,A90="CAB5M",0,A90="CAB5L",17,A90="CAB6",0)</f>
        <v>#N/A</v>
      </c>
    </row>
    <row r="91" spans="1:29" x14ac:dyDescent="0.15">
      <c r="A91" s="7"/>
      <c r="B91" s="25"/>
      <c r="C91" s="1" t="s">
        <v>97</v>
      </c>
      <c r="H91" s="12"/>
      <c r="I91" s="12"/>
      <c r="J91" s="12"/>
      <c r="K91" s="12"/>
      <c r="L91" s="12"/>
      <c r="M91" s="12"/>
      <c r="N91" s="32"/>
      <c r="O91" s="32"/>
      <c r="P91" s="32"/>
      <c r="Q91" s="32"/>
      <c r="R91" s="32"/>
      <c r="S91" s="32"/>
      <c r="T91" s="32"/>
      <c r="U91" s="32"/>
      <c r="V91" s="32"/>
      <c r="W91" s="32"/>
      <c r="X91" s="32"/>
      <c r="Y91" s="32"/>
      <c r="Z91" s="32"/>
      <c r="AA91" s="12"/>
      <c r="AB91" s="12"/>
      <c r="AC91" s="3" t="e" cm="1">
        <f t="array" ref="AC91">_xlfn.IFS(A91="FA", 17, A91="SFCR", 0, A91="CFCR", 17, A91="TR", 0, A91="CAB1",17,A91="CAB2",0,A91="CAB3",17,A91="CAB4",0,A91="CAB5S",17,A91="CAB5M",0,A91="CAB5L",17,A91="CAB6",0)</f>
        <v>#N/A</v>
      </c>
    </row>
    <row r="92" spans="1:29" x14ac:dyDescent="0.15">
      <c r="A92" s="7"/>
      <c r="B92" s="25"/>
      <c r="C92" s="1" t="s">
        <v>98</v>
      </c>
      <c r="H92" s="12"/>
      <c r="I92" s="12"/>
      <c r="J92" s="12"/>
      <c r="K92" s="12"/>
      <c r="L92" s="12"/>
      <c r="M92" s="12"/>
      <c r="N92" s="32"/>
      <c r="O92" s="32"/>
      <c r="P92" s="32"/>
      <c r="Q92" s="32"/>
      <c r="R92" s="32"/>
      <c r="S92" s="32"/>
      <c r="T92" s="32"/>
      <c r="U92" s="32"/>
      <c r="V92" s="32"/>
      <c r="W92" s="32"/>
      <c r="X92" s="32"/>
      <c r="Y92" s="32"/>
      <c r="Z92" s="32"/>
      <c r="AA92" s="12"/>
      <c r="AB92" s="12"/>
      <c r="AC92" s="3" t="e" cm="1">
        <f t="array" ref="AC92">_xlfn.IFS(A92="FA", 17, A92="SFCR", 0, A92="CFCR", 17, A92="TR", 0, A92="CAB1",17,A92="CAB2",0,A92="CAB3",17,A92="CAB4",0,A92="CAB5S",17,A92="CAB5M",0,A92="CAB5L",17,A92="CAB6",0)</f>
        <v>#N/A</v>
      </c>
    </row>
    <row r="93" spans="1:29" x14ac:dyDescent="0.15">
      <c r="A93" s="7"/>
      <c r="B93" s="25"/>
      <c r="C93" s="1" t="s">
        <v>99</v>
      </c>
      <c r="H93" s="12"/>
      <c r="I93" s="12"/>
      <c r="J93" s="12"/>
      <c r="K93" s="12"/>
      <c r="L93" s="12"/>
      <c r="M93" s="12"/>
      <c r="N93" s="32"/>
      <c r="O93" s="32"/>
      <c r="P93" s="32"/>
      <c r="Q93" s="32"/>
      <c r="R93" s="32"/>
      <c r="S93" s="32"/>
      <c r="T93" s="32"/>
      <c r="U93" s="32"/>
      <c r="V93" s="32"/>
      <c r="W93" s="32"/>
      <c r="X93" s="32"/>
      <c r="Y93" s="32"/>
      <c r="Z93" s="32"/>
      <c r="AA93" s="12"/>
      <c r="AB93" s="12"/>
      <c r="AC93" s="3" t="e" cm="1">
        <f t="array" ref="AC93">_xlfn.IFS(A93="FA", 17, A93="SFCR", 0, A93="CFCR", 17, A93="TR", 0, A93="CAB1",17,A93="CAB2",0,A93="CAB3",17,A93="CAB4",0,A93="CAB5S",17,A93="CAB5M",0,A93="CAB5L",17,A93="CAB6",0)</f>
        <v>#N/A</v>
      </c>
    </row>
    <row r="94" spans="1:29" x14ac:dyDescent="0.15">
      <c r="A94" s="7"/>
      <c r="B94" s="25"/>
      <c r="C94" s="1" t="s">
        <v>100</v>
      </c>
      <c r="H94" s="12"/>
      <c r="I94" s="12"/>
      <c r="J94" s="12"/>
      <c r="K94" s="12"/>
      <c r="L94" s="12"/>
      <c r="M94" s="12"/>
      <c r="N94" s="12"/>
      <c r="O94" s="12"/>
      <c r="P94" s="12"/>
      <c r="Q94" s="12"/>
      <c r="R94" s="12"/>
      <c r="S94" s="12"/>
      <c r="T94" s="12"/>
      <c r="U94" s="12"/>
      <c r="V94" s="12"/>
      <c r="W94" s="12"/>
      <c r="X94" s="12"/>
      <c r="Y94" s="12"/>
      <c r="Z94" s="12"/>
      <c r="AA94" s="12"/>
      <c r="AB94" s="12"/>
      <c r="AC94" s="3" t="e" cm="1">
        <f t="array" ref="AC94">_xlfn.IFS(A94="FA", 17, A94="SFCR", 0, A94="CFCR", 17, A94="TR", 0, A94="CAB1",17,A94="CAB2",0,A94="CAB3",17,A94="CAB4",0,A94="CAB5S",17,A94="CAB5M",0,A94="CAB5L",17,A94="CAB6",0)</f>
        <v>#N/A</v>
      </c>
    </row>
    <row r="95" spans="1:29" x14ac:dyDescent="0.15">
      <c r="A95" s="7"/>
      <c r="B95" s="25"/>
      <c r="C95" s="1" t="s">
        <v>101</v>
      </c>
      <c r="H95" s="12"/>
      <c r="I95" s="12"/>
      <c r="J95" s="12"/>
      <c r="K95" s="12"/>
      <c r="L95" s="12"/>
      <c r="M95" s="12"/>
      <c r="N95" s="32"/>
      <c r="O95" s="32"/>
      <c r="P95" s="32"/>
      <c r="Q95" s="32"/>
      <c r="R95" s="32"/>
      <c r="S95" s="32"/>
      <c r="T95" s="32"/>
      <c r="U95" s="32"/>
      <c r="V95" s="32"/>
      <c r="W95" s="32"/>
      <c r="X95" s="32"/>
      <c r="Y95" s="32"/>
      <c r="Z95" s="32"/>
      <c r="AA95" s="12"/>
      <c r="AB95" s="12"/>
      <c r="AC95" s="3" t="e" cm="1">
        <f t="array" ref="AC95">_xlfn.IFS(A95="FA", 17, A95="SFCR", 0, A95="CFCR", 17, A95="TR", 0, A95="CAB1",17,A95="CAB2",0,A95="CAB3",17,A95="CAB4",0,A95="CAB5S",17,A95="CAB5M",0,A95="CAB5L",17,A95="CAB6",0)</f>
        <v>#N/A</v>
      </c>
    </row>
    <row r="96" spans="1:29" x14ac:dyDescent="0.15">
      <c r="A96" s="7"/>
      <c r="B96" s="25"/>
      <c r="C96" s="1" t="s">
        <v>102</v>
      </c>
      <c r="H96" s="12"/>
      <c r="I96" s="12"/>
      <c r="J96" s="12"/>
      <c r="K96" s="12"/>
      <c r="L96" s="12"/>
      <c r="M96" s="12"/>
      <c r="N96" s="12"/>
      <c r="O96" s="12"/>
      <c r="P96" s="12"/>
      <c r="Q96" s="12"/>
      <c r="R96" s="12"/>
      <c r="S96" s="12"/>
      <c r="T96" s="12"/>
      <c r="U96" s="12"/>
      <c r="V96" s="12"/>
      <c r="W96" s="12"/>
      <c r="X96" s="12"/>
      <c r="Y96" s="12"/>
      <c r="Z96" s="12"/>
      <c r="AA96" s="12"/>
      <c r="AB96" s="12"/>
      <c r="AC96" s="3" t="e" cm="1">
        <f t="array" ref="AC96">_xlfn.IFS(A96="FA", 17, A96="SFCR", 0, A96="CFCR", 17, A96="TR", 0, A96="CAB1",17,A96="CAB2",0,A96="CAB3",17,A96="CAB4",0,A96="CAB5S",17,A96="CAB5M",0,A96="CAB5L",17,A96="CAB6",0)</f>
        <v>#N/A</v>
      </c>
    </row>
    <row r="97" spans="1:29" x14ac:dyDescent="0.15">
      <c r="A97" s="7"/>
      <c r="B97" s="25"/>
      <c r="C97" s="1" t="s">
        <v>103</v>
      </c>
      <c r="H97" s="12"/>
      <c r="I97" s="12"/>
      <c r="J97" s="12"/>
      <c r="K97" s="12"/>
      <c r="L97" s="12"/>
      <c r="M97" s="12"/>
      <c r="N97" s="12"/>
      <c r="O97" s="12"/>
      <c r="P97" s="12"/>
      <c r="Q97" s="12"/>
      <c r="R97" s="12"/>
      <c r="S97" s="12"/>
      <c r="T97" s="12"/>
      <c r="U97" s="12"/>
      <c r="V97" s="12"/>
      <c r="W97" s="12"/>
      <c r="X97" s="12"/>
      <c r="Y97" s="12"/>
      <c r="Z97" s="12"/>
      <c r="AA97" s="12"/>
      <c r="AB97" s="12"/>
      <c r="AC97" s="3" t="e" cm="1">
        <f t="array" ref="AC97">_xlfn.IFS(A97="FA", 17, A97="SFCR", 0, A97="CFCR", 17, A97="TR", 0, A97="CAB1",17,A97="CAB2",0,A97="CAB3",17,A97="CAB4",0,A97="CAB5S",17,A97="CAB5M",0,A97="CAB5L",17,A97="CAB6",0)</f>
        <v>#N/A</v>
      </c>
    </row>
    <row r="98" spans="1:29" x14ac:dyDescent="0.15">
      <c r="A98" s="7"/>
      <c r="B98" s="25"/>
      <c r="C98" s="1" t="s">
        <v>104</v>
      </c>
      <c r="H98" s="12"/>
      <c r="I98" s="12"/>
      <c r="J98" s="12"/>
      <c r="K98" s="12"/>
      <c r="L98" s="12"/>
      <c r="M98" s="12"/>
      <c r="N98" s="12"/>
      <c r="O98" s="12"/>
      <c r="P98" s="12"/>
      <c r="Q98" s="12"/>
      <c r="R98" s="12"/>
      <c r="S98" s="12"/>
      <c r="T98" s="12"/>
      <c r="U98" s="12"/>
      <c r="V98" s="12"/>
      <c r="W98" s="12"/>
      <c r="X98" s="12"/>
      <c r="Y98" s="12"/>
      <c r="Z98" s="12"/>
      <c r="AA98" s="12"/>
      <c r="AB98" s="12"/>
      <c r="AC98" s="3" t="e" cm="1">
        <f t="array" ref="AC98">_xlfn.IFS(A98="FA", 17, A98="SFCR", 0, A98="CFCR", 17, A98="TR", 0, A98="CAB1",17,A98="CAB2",0,A98="CAB3",17,A98="CAB4",0,A98="CAB5S",17,A98="CAB5M",0,A98="CAB5L",17,A98="CAB6",0)</f>
        <v>#N/A</v>
      </c>
    </row>
    <row r="99" spans="1:29" x14ac:dyDescent="0.15">
      <c r="A99" s="7"/>
      <c r="B99" s="25"/>
      <c r="C99" s="1" t="s">
        <v>105</v>
      </c>
      <c r="H99" s="12"/>
      <c r="I99" s="12"/>
      <c r="J99" s="12"/>
      <c r="K99" s="12"/>
      <c r="L99" s="12"/>
      <c r="M99" s="12"/>
      <c r="N99" s="12"/>
      <c r="O99" s="12"/>
      <c r="P99" s="12"/>
      <c r="Q99" s="12"/>
      <c r="R99" s="12"/>
      <c r="S99" s="12"/>
      <c r="T99" s="12"/>
      <c r="U99" s="12"/>
      <c r="V99" s="12"/>
      <c r="W99" s="12"/>
      <c r="X99" s="12"/>
      <c r="Y99" s="12"/>
      <c r="Z99" s="12"/>
      <c r="AA99" s="12"/>
      <c r="AB99" s="12"/>
      <c r="AC99" s="3" t="e" cm="1">
        <f t="array" ref="AC99">_xlfn.IFS(A99="FA", 17, A99="SFCR", 0, A99="CFCR", 17, A99="TR", 0, A99="CAB1",17,A99="CAB2",0,A99="CAB3",17,A99="CAB4",0,A99="CAB5S",17,A99="CAB5M",0,A99="CAB5L",17,A99="CAB6",0)</f>
        <v>#N/A</v>
      </c>
    </row>
    <row r="100" spans="1:29" x14ac:dyDescent="0.15">
      <c r="A100" s="7"/>
      <c r="B100" s="25"/>
      <c r="C100" s="1" t="s">
        <v>106</v>
      </c>
      <c r="H100" s="12"/>
      <c r="I100" s="12"/>
      <c r="J100" s="12"/>
      <c r="K100" s="12"/>
      <c r="L100" s="12"/>
      <c r="M100" s="12"/>
      <c r="N100" s="12"/>
      <c r="O100" s="12"/>
      <c r="P100" s="12"/>
      <c r="Q100" s="12"/>
      <c r="R100" s="12"/>
      <c r="S100" s="12"/>
      <c r="T100" s="12"/>
      <c r="U100" s="12"/>
      <c r="V100" s="12"/>
      <c r="W100" s="12"/>
      <c r="X100" s="12"/>
      <c r="Y100" s="12"/>
      <c r="Z100" s="12"/>
      <c r="AA100" s="12"/>
      <c r="AB100" s="12"/>
      <c r="AC100" s="3" t="e" cm="1">
        <f t="array" ref="AC100">_xlfn.IFS(A100="FA", 17, A100="SFCR", 0, A100="CFCR", 17, A100="TR", 0, A100="CAB1",17,A100="CAB2",0,A100="CAB3",17,A100="CAB4",0,A100="CAB5S",17,A100="CAB5M",0,A100="CAB5L",17,A100="CAB6",0)</f>
        <v>#N/A</v>
      </c>
    </row>
    <row r="101" spans="1:29" x14ac:dyDescent="0.15">
      <c r="A101" s="7"/>
      <c r="B101" s="25"/>
      <c r="C101" s="1" t="s">
        <v>107</v>
      </c>
      <c r="H101" s="12"/>
      <c r="I101" s="12"/>
      <c r="J101" s="12"/>
      <c r="K101" s="12"/>
      <c r="L101" s="12"/>
      <c r="M101" s="12"/>
      <c r="N101" s="32"/>
      <c r="O101" s="32"/>
      <c r="P101" s="32"/>
      <c r="Q101" s="32"/>
      <c r="R101" s="32"/>
      <c r="S101" s="32"/>
      <c r="T101" s="32"/>
      <c r="U101" s="32"/>
      <c r="V101" s="32"/>
      <c r="W101" s="32"/>
      <c r="X101" s="32"/>
      <c r="Y101" s="32"/>
      <c r="Z101" s="32"/>
      <c r="AA101" s="12"/>
      <c r="AB101" s="12"/>
      <c r="AC101" s="3" t="e" cm="1">
        <f t="array" ref="AC101">_xlfn.IFS(A101="FA", 17, A101="SFCR", 0, A101="CFCR", 17, A101="TR", 0, A101="CAB1",17,A101="CAB2",0,A101="CAB3",17,A101="CAB4",0,A101="CAB5S",17,A101="CAB5M",0,A101="CAB5L",17,A101="CAB6",0)</f>
        <v>#N/A</v>
      </c>
    </row>
    <row r="102" spans="1:29" x14ac:dyDescent="0.15">
      <c r="A102" s="7"/>
      <c r="B102" s="25"/>
      <c r="C102" s="1" t="s">
        <v>108</v>
      </c>
      <c r="H102" s="12"/>
      <c r="I102" s="12"/>
      <c r="J102" s="12"/>
      <c r="K102" s="12"/>
      <c r="L102" s="12"/>
      <c r="M102" s="12"/>
      <c r="N102" s="32"/>
      <c r="O102" s="32"/>
      <c r="P102" s="32"/>
      <c r="Q102" s="32"/>
      <c r="R102" s="32"/>
      <c r="S102" s="32"/>
      <c r="T102" s="32"/>
      <c r="U102" s="32"/>
      <c r="V102" s="32"/>
      <c r="W102" s="32"/>
      <c r="X102" s="32"/>
      <c r="Y102" s="32"/>
      <c r="Z102" s="32"/>
      <c r="AA102" s="12"/>
      <c r="AB102" s="12"/>
      <c r="AC102" s="3" t="e" cm="1">
        <f t="array" ref="AC102">_xlfn.IFS(A102="FA", 17, A102="SFCR", 0, A102="CFCR", 17, A102="TR", 0, A102="CAB1",17,A102="CAB2",0,A102="CAB3",17,A102="CAB4",0,A102="CAB5S",17,A102="CAB5M",0,A102="CAB5L",17,A102="CAB6",0)</f>
        <v>#N/A</v>
      </c>
    </row>
    <row r="103" spans="1:29" x14ac:dyDescent="0.15">
      <c r="A103" s="7"/>
      <c r="B103" s="25"/>
      <c r="C103" s="1" t="s">
        <v>109</v>
      </c>
      <c r="H103" s="12"/>
      <c r="I103" s="12"/>
      <c r="J103" s="12"/>
      <c r="K103" s="12"/>
      <c r="L103" s="12"/>
      <c r="M103" s="12"/>
      <c r="N103" s="12"/>
      <c r="O103" s="12"/>
      <c r="P103" s="12"/>
      <c r="Q103" s="12"/>
      <c r="R103" s="12"/>
      <c r="S103" s="12"/>
      <c r="T103" s="12"/>
      <c r="U103" s="12"/>
      <c r="V103" s="12"/>
      <c r="W103" s="12"/>
      <c r="X103" s="12"/>
      <c r="Y103" s="12"/>
      <c r="Z103" s="12"/>
      <c r="AA103" s="12"/>
      <c r="AB103" s="12"/>
      <c r="AC103" s="3" t="e" cm="1">
        <f t="array" ref="AC103">_xlfn.IFS(A103="FA", 17, A103="SFCR", 0, A103="CFCR", 17, A103="TR", 0, A103="CAB1",17,A103="CAB2",0,A103="CAB3",17,A103="CAB4",0,A103="CAB5S",17,A103="CAB5M",0,A103="CAB5L",17,A103="CAB6",0)</f>
        <v>#N/A</v>
      </c>
    </row>
    <row r="104" spans="1:29" x14ac:dyDescent="0.15">
      <c r="A104" s="7"/>
      <c r="B104" s="25"/>
      <c r="C104" s="1" t="s">
        <v>110</v>
      </c>
      <c r="H104" s="12"/>
      <c r="I104" s="12"/>
      <c r="J104" s="12"/>
      <c r="K104" s="12"/>
      <c r="L104" s="12"/>
      <c r="M104" s="12"/>
      <c r="N104" s="32"/>
      <c r="O104" s="32"/>
      <c r="P104" s="32"/>
      <c r="Q104" s="32"/>
      <c r="R104" s="32"/>
      <c r="S104" s="32"/>
      <c r="T104" s="32"/>
      <c r="U104" s="32"/>
      <c r="V104" s="32"/>
      <c r="W104" s="32"/>
      <c r="X104" s="32"/>
      <c r="Y104" s="32"/>
      <c r="Z104" s="32"/>
      <c r="AA104" s="12"/>
      <c r="AB104" s="12"/>
      <c r="AC104" s="3" t="e" cm="1">
        <f t="array" ref="AC104">_xlfn.IFS(A104="FA", 17, A104="SFCR", 0, A104="CFCR", 17, A104="TR", 0, A104="CAB1",17,A104="CAB2",0,A104="CAB3",17,A104="CAB4",0,A104="CAB5S",17,A104="CAB5M",0,A104="CAB5L",17,A104="CAB6",0)</f>
        <v>#N/A</v>
      </c>
    </row>
    <row r="105" spans="1:29" x14ac:dyDescent="0.15">
      <c r="A105" s="7"/>
      <c r="B105" s="25"/>
      <c r="C105" s="1" t="s">
        <v>111</v>
      </c>
      <c r="H105" s="12"/>
      <c r="I105" s="12"/>
      <c r="J105" s="12"/>
      <c r="K105" s="12"/>
      <c r="L105" s="12"/>
      <c r="M105" s="12"/>
      <c r="N105" s="32"/>
      <c r="O105" s="32"/>
      <c r="P105" s="32"/>
      <c r="Q105" s="32"/>
      <c r="R105" s="32"/>
      <c r="S105" s="32"/>
      <c r="T105" s="32"/>
      <c r="U105" s="32"/>
      <c r="V105" s="32"/>
      <c r="W105" s="32"/>
      <c r="X105" s="32"/>
      <c r="Y105" s="32"/>
      <c r="Z105" s="32"/>
      <c r="AA105" s="12"/>
      <c r="AB105" s="12"/>
      <c r="AC105" s="3" t="e" cm="1">
        <f t="array" ref="AC105">_xlfn.IFS(A105="FA", 17, A105="SFCR", 0, A105="CFCR", 17, A105="TR", 0, A105="CAB1",17,A105="CAB2",0,A105="CAB3",17,A105="CAB4",0,A105="CAB5S",17,A105="CAB5M",0,A105="CAB5L",17,A105="CAB6",0)</f>
        <v>#N/A</v>
      </c>
    </row>
    <row r="106" spans="1:29" x14ac:dyDescent="0.15">
      <c r="A106" s="7"/>
      <c r="B106" s="25"/>
      <c r="C106" s="1" t="s">
        <v>112</v>
      </c>
      <c r="H106" s="12"/>
      <c r="I106" s="12"/>
      <c r="J106" s="12"/>
      <c r="K106" s="12"/>
      <c r="L106" s="12"/>
      <c r="M106" s="12"/>
      <c r="N106" s="12"/>
      <c r="O106" s="12"/>
      <c r="P106" s="12"/>
      <c r="Q106" s="12"/>
      <c r="R106" s="12"/>
      <c r="S106" s="12"/>
      <c r="T106" s="12"/>
      <c r="U106" s="12"/>
      <c r="V106" s="12"/>
      <c r="W106" s="12"/>
      <c r="X106" s="12"/>
      <c r="Y106" s="12"/>
      <c r="Z106" s="12"/>
      <c r="AA106" s="12"/>
      <c r="AB106" s="12"/>
      <c r="AC106" s="3" t="e" cm="1">
        <f t="array" ref="AC106">_xlfn.IFS(A106="FA", 17, A106="SFCR", 0, A106="CFCR", 17, A106="TR", 0, A106="CAB1",17,A106="CAB2",0,A106="CAB3",17,A106="CAB4",0,A106="CAB5S",17,A106="CAB5M",0,A106="CAB5L",17,A106="CAB6",0)</f>
        <v>#N/A</v>
      </c>
    </row>
    <row r="107" spans="1:29" x14ac:dyDescent="0.15">
      <c r="A107" s="7"/>
      <c r="B107" s="25"/>
      <c r="C107" s="1" t="s">
        <v>113</v>
      </c>
      <c r="H107" s="12"/>
      <c r="I107" s="12"/>
      <c r="J107" s="12"/>
      <c r="K107" s="12"/>
      <c r="L107" s="12"/>
      <c r="M107" s="12"/>
      <c r="N107" s="12"/>
      <c r="O107" s="12"/>
      <c r="P107" s="12"/>
      <c r="Q107" s="12"/>
      <c r="R107" s="12"/>
      <c r="S107" s="12"/>
      <c r="T107" s="12"/>
      <c r="U107" s="12"/>
      <c r="V107" s="12"/>
      <c r="W107" s="12"/>
      <c r="X107" s="12"/>
      <c r="Y107" s="12"/>
      <c r="Z107" s="12"/>
      <c r="AA107" s="12"/>
      <c r="AB107" s="12"/>
      <c r="AC107" s="3" t="e" cm="1">
        <f t="array" ref="AC107">_xlfn.IFS(A107="FA", 17, A107="SFCR", 0, A107="CFCR", 17, A107="TR", 0, A107="CAB1",17,A107="CAB2",0,A107="CAB3",17,A107="CAB4",0,A107="CAB5S",17,A107="CAB5M",0,A107="CAB5L",17,A107="CAB6",0)</f>
        <v>#N/A</v>
      </c>
    </row>
    <row r="108" spans="1:29" x14ac:dyDescent="0.15">
      <c r="A108" s="7"/>
      <c r="B108" s="25"/>
      <c r="C108" s="1" t="s">
        <v>114</v>
      </c>
      <c r="H108" s="12"/>
      <c r="I108" s="12"/>
      <c r="J108" s="12"/>
      <c r="K108" s="12"/>
      <c r="L108" s="12"/>
      <c r="M108" s="12"/>
      <c r="N108" s="32"/>
      <c r="O108" s="32"/>
      <c r="P108" s="32"/>
      <c r="Q108" s="32"/>
      <c r="R108" s="32"/>
      <c r="S108" s="32"/>
      <c r="T108" s="32"/>
      <c r="U108" s="32"/>
      <c r="V108" s="32"/>
      <c r="W108" s="32"/>
      <c r="X108" s="32"/>
      <c r="Y108" s="32"/>
      <c r="Z108" s="32"/>
      <c r="AA108" s="12"/>
      <c r="AB108" s="12"/>
      <c r="AC108" s="3" t="e" cm="1">
        <f t="array" ref="AC108">_xlfn.IFS(A108="FA", 17, A108="SFCR", 0, A108="CFCR", 17, A108="TR", 0, A108="CAB1",17,A108="CAB2",0,A108="CAB3",17,A108="CAB4",0,A108="CAB5S",17,A108="CAB5M",0,A108="CAB5L",17,A108="CAB6",0)</f>
        <v>#N/A</v>
      </c>
    </row>
    <row r="109" spans="1:29" x14ac:dyDescent="0.15">
      <c r="A109" s="7"/>
      <c r="B109" s="25"/>
      <c r="C109" s="1" t="s">
        <v>115</v>
      </c>
      <c r="H109" s="12"/>
      <c r="I109" s="12"/>
      <c r="J109" s="12"/>
      <c r="K109" s="12"/>
      <c r="L109" s="12"/>
      <c r="M109" s="12"/>
      <c r="N109" s="12"/>
      <c r="O109" s="12"/>
      <c r="P109" s="12"/>
      <c r="Q109" s="12"/>
      <c r="R109" s="12"/>
      <c r="S109" s="12"/>
      <c r="T109" s="12"/>
      <c r="U109" s="12"/>
      <c r="V109" s="12"/>
      <c r="W109" s="12"/>
      <c r="X109" s="12"/>
      <c r="Y109" s="12"/>
      <c r="Z109" s="12"/>
      <c r="AA109" s="12"/>
      <c r="AB109" s="12"/>
      <c r="AC109" s="3" t="e" cm="1">
        <f t="array" ref="AC109">_xlfn.IFS(A109="FA", 17, A109="SFCR", 0, A109="CFCR", 17, A109="TR", 0, A109="CAB1",17,A109="CAB2",0,A109="CAB3",17,A109="CAB4",0,A109="CAB5S",17,A109="CAB5M",0,A109="CAB5L",17,A109="CAB6",0)</f>
        <v>#N/A</v>
      </c>
    </row>
    <row r="110" spans="1:29" x14ac:dyDescent="0.15">
      <c r="A110" s="7"/>
      <c r="B110" s="25"/>
      <c r="C110" s="1" t="s">
        <v>116</v>
      </c>
      <c r="H110" s="12"/>
      <c r="I110" s="12"/>
      <c r="J110" s="12"/>
      <c r="K110" s="12"/>
      <c r="L110" s="12"/>
      <c r="M110" s="12"/>
      <c r="N110" s="12"/>
      <c r="O110" s="12"/>
      <c r="P110" s="12"/>
      <c r="Q110" s="12"/>
      <c r="R110" s="12"/>
      <c r="S110" s="12"/>
      <c r="T110" s="12"/>
      <c r="U110" s="12"/>
      <c r="V110" s="12"/>
      <c r="W110" s="12"/>
      <c r="X110" s="12"/>
      <c r="Y110" s="12"/>
      <c r="Z110" s="12"/>
      <c r="AA110" s="12"/>
      <c r="AB110" s="12"/>
      <c r="AC110" s="3" t="e" cm="1">
        <f t="array" ref="AC110">_xlfn.IFS(A110="FA", 17, A110="SFCR", 0, A110="CFCR", 17, A110="TR", 0, A110="CAB1",17,A110="CAB2",0,A110="CAB3",17,A110="CAB4",0,A110="CAB5S",17,A110="CAB5M",0,A110="CAB5L",17,A110="CAB6",0)</f>
        <v>#N/A</v>
      </c>
    </row>
    <row r="111" spans="1:29" x14ac:dyDescent="0.15">
      <c r="A111" s="7"/>
      <c r="B111" s="25"/>
      <c r="C111" s="1" t="s">
        <v>117</v>
      </c>
      <c r="H111" s="12"/>
      <c r="I111" s="12"/>
      <c r="J111" s="12"/>
      <c r="K111" s="12"/>
      <c r="L111" s="12"/>
      <c r="M111" s="12"/>
      <c r="N111" s="12"/>
      <c r="O111" s="12"/>
      <c r="P111" s="12"/>
      <c r="Q111" s="12"/>
      <c r="R111" s="12"/>
      <c r="S111" s="12"/>
      <c r="T111" s="12"/>
      <c r="U111" s="12"/>
      <c r="V111" s="12"/>
      <c r="W111" s="12"/>
      <c r="X111" s="12"/>
      <c r="Y111" s="12"/>
      <c r="Z111" s="12"/>
      <c r="AA111" s="12"/>
      <c r="AB111" s="12"/>
      <c r="AC111" s="3" t="e" cm="1">
        <f t="array" ref="AC111">_xlfn.IFS(A111="FA", 17, A111="SFCR", 0, A111="CFCR", 17, A111="TR", 0, A111="CAB1",17,A111="CAB2",0,A111="CAB3",17,A111="CAB4",0,A111="CAB5S",17,A111="CAB5M",0,A111="CAB5L",17,A111="CAB6",0)</f>
        <v>#N/A</v>
      </c>
    </row>
    <row r="112" spans="1:29" x14ac:dyDescent="0.15">
      <c r="A112" s="7"/>
      <c r="B112" s="25"/>
      <c r="C112" s="1" t="s">
        <v>118</v>
      </c>
      <c r="H112" s="12"/>
      <c r="I112" s="12"/>
      <c r="J112" s="12"/>
      <c r="K112" s="12"/>
      <c r="L112" s="12"/>
      <c r="M112" s="12"/>
      <c r="N112" s="32"/>
      <c r="O112" s="32"/>
      <c r="P112" s="32"/>
      <c r="Q112" s="32"/>
      <c r="R112" s="32"/>
      <c r="S112" s="32"/>
      <c r="T112" s="32"/>
      <c r="U112" s="32"/>
      <c r="V112" s="32"/>
      <c r="W112" s="32"/>
      <c r="X112" s="32"/>
      <c r="Y112" s="32"/>
      <c r="Z112" s="32"/>
      <c r="AA112" s="12"/>
      <c r="AB112" s="12"/>
      <c r="AC112" s="3" t="e" cm="1">
        <f t="array" ref="AC112">_xlfn.IFS(A112="FA", 17, A112="SFCR", 0, A112="CFCR", 17, A112="TR", 0, A112="CAB1",17,A112="CAB2",0,A112="CAB3",17,A112="CAB4",0,A112="CAB5S",17,A112="CAB5M",0,A112="CAB5L",17,A112="CAB6",0)</f>
        <v>#N/A</v>
      </c>
    </row>
    <row r="113" spans="1:29" x14ac:dyDescent="0.15">
      <c r="A113" s="7"/>
      <c r="B113" s="25"/>
      <c r="C113" s="1" t="s">
        <v>119</v>
      </c>
      <c r="H113" s="12"/>
      <c r="I113" s="12"/>
      <c r="J113" s="12"/>
      <c r="K113" s="12"/>
      <c r="L113" s="12"/>
      <c r="M113" s="12"/>
      <c r="N113" s="32"/>
      <c r="O113" s="32"/>
      <c r="P113" s="32"/>
      <c r="Q113" s="32"/>
      <c r="R113" s="32"/>
      <c r="S113" s="32"/>
      <c r="T113" s="32"/>
      <c r="U113" s="32"/>
      <c r="V113" s="32"/>
      <c r="W113" s="32"/>
      <c r="X113" s="32"/>
      <c r="Y113" s="32"/>
      <c r="Z113" s="32"/>
      <c r="AA113" s="12"/>
      <c r="AB113" s="12"/>
      <c r="AC113" s="3" t="e" cm="1">
        <f t="array" ref="AC113">_xlfn.IFS(A113="FA", 17, A113="SFCR", 0, A113="CFCR", 17, A113="TR", 0, A113="CAB1",17,A113="CAB2",0,A113="CAB3",17,A113="CAB4",0,A113="CAB5S",17,A113="CAB5M",0,A113="CAB5L",17,A113="CAB6",0)</f>
        <v>#N/A</v>
      </c>
    </row>
    <row r="114" spans="1:29" x14ac:dyDescent="0.15">
      <c r="A114" s="7"/>
      <c r="B114" s="25"/>
      <c r="C114" s="1" t="s">
        <v>120</v>
      </c>
      <c r="H114" s="12"/>
      <c r="I114" s="12"/>
      <c r="J114" s="12"/>
      <c r="K114" s="12"/>
      <c r="L114" s="12"/>
      <c r="M114" s="12"/>
      <c r="N114" s="12"/>
      <c r="O114" s="12"/>
      <c r="P114" s="12"/>
      <c r="Q114" s="12"/>
      <c r="R114" s="12"/>
      <c r="S114" s="12"/>
      <c r="T114" s="12"/>
      <c r="U114" s="12"/>
      <c r="V114" s="12"/>
      <c r="W114" s="12"/>
      <c r="X114" s="12"/>
      <c r="Y114" s="12"/>
      <c r="Z114" s="12"/>
      <c r="AA114" s="12"/>
      <c r="AB114" s="12"/>
      <c r="AC114" s="3" t="e" cm="1">
        <f t="array" ref="AC114">_xlfn.IFS(A114="FA", 17, A114="SFCR", 0, A114="CFCR", 17, A114="TR", 0, A114="CAB1",17,A114="CAB2",0,A114="CAB3",17,A114="CAB4",0,A114="CAB5S",17,A114="CAB5M",0,A114="CAB5L",17,A114="CAB6",0)</f>
        <v>#N/A</v>
      </c>
    </row>
    <row r="115" spans="1:29" x14ac:dyDescent="0.15">
      <c r="A115" s="7"/>
      <c r="B115" s="25"/>
      <c r="C115" s="1" t="s">
        <v>121</v>
      </c>
      <c r="H115" s="12"/>
      <c r="I115" s="12"/>
      <c r="J115" s="12"/>
      <c r="K115" s="12"/>
      <c r="L115" s="12"/>
      <c r="M115" s="12"/>
      <c r="N115" s="32"/>
      <c r="O115" s="32"/>
      <c r="P115" s="32"/>
      <c r="Q115" s="32"/>
      <c r="R115" s="32"/>
      <c r="S115" s="32"/>
      <c r="T115" s="32"/>
      <c r="U115" s="32"/>
      <c r="V115" s="32"/>
      <c r="W115" s="32"/>
      <c r="X115" s="32"/>
      <c r="Y115" s="32"/>
      <c r="Z115" s="32"/>
      <c r="AA115" s="12"/>
      <c r="AB115" s="12"/>
      <c r="AC115" s="3" t="e" cm="1">
        <f t="array" ref="AC115">_xlfn.IFS(A115="FA", 17, A115="SFCR", 0, A115="CFCR", 17, A115="TR", 0, A115="CAB1",17,A115="CAB2",0,A115="CAB3",17,A115="CAB4",0,A115="CAB5S",17,A115="CAB5M",0,A115="CAB5L",17,A115="CAB6",0)</f>
        <v>#N/A</v>
      </c>
    </row>
    <row r="116" spans="1:29" x14ac:dyDescent="0.15">
      <c r="A116" s="7"/>
      <c r="B116" s="25"/>
      <c r="C116" s="1" t="s">
        <v>122</v>
      </c>
      <c r="H116" s="12"/>
      <c r="I116" s="12"/>
      <c r="J116" s="12"/>
      <c r="K116" s="12"/>
      <c r="L116" s="12"/>
      <c r="M116" s="12"/>
      <c r="N116" s="12"/>
      <c r="O116" s="12"/>
      <c r="P116" s="12"/>
      <c r="Q116" s="12"/>
      <c r="R116" s="12"/>
      <c r="S116" s="12"/>
      <c r="T116" s="12"/>
      <c r="U116" s="12"/>
      <c r="V116" s="12"/>
      <c r="W116" s="12"/>
      <c r="X116" s="12"/>
      <c r="Y116" s="12"/>
      <c r="Z116" s="12"/>
      <c r="AA116" s="12"/>
      <c r="AB116" s="12"/>
      <c r="AC116" s="3" t="e" cm="1">
        <f t="array" ref="AC116">_xlfn.IFS(A116="FA", 17, A116="SFCR", 0, A116="CFCR", 17, A116="TR", 0, A116="CAB1",17,A116="CAB2",0,A116="CAB3",17,A116="CAB4",0,A116="CAB5S",17,A116="CAB5M",0,A116="CAB5L",17,A116="CAB6",0)</f>
        <v>#N/A</v>
      </c>
    </row>
    <row r="117" spans="1:29" x14ac:dyDescent="0.15">
      <c r="A117" s="7"/>
      <c r="B117" s="25"/>
      <c r="C117" s="1" t="s">
        <v>123</v>
      </c>
      <c r="H117" s="12"/>
      <c r="I117" s="12"/>
      <c r="J117" s="12"/>
      <c r="K117" s="12"/>
      <c r="L117" s="12"/>
      <c r="M117" s="12"/>
      <c r="N117" s="12"/>
      <c r="O117" s="12"/>
      <c r="P117" s="12"/>
      <c r="Q117" s="12"/>
      <c r="R117" s="12"/>
      <c r="S117" s="12"/>
      <c r="T117" s="12"/>
      <c r="U117" s="12"/>
      <c r="V117" s="12"/>
      <c r="W117" s="12"/>
      <c r="X117" s="12"/>
      <c r="Y117" s="12"/>
      <c r="Z117" s="12"/>
      <c r="AA117" s="12"/>
      <c r="AB117" s="12"/>
      <c r="AC117" s="3" t="e" cm="1">
        <f t="array" ref="AC117">_xlfn.IFS(A117="FA", 17, A117="SFCR", 0, A117="CFCR", 17, A117="TR", 0, A117="CAB1",17,A117="CAB2",0,A117="CAB3",17,A117="CAB4",0,A117="CAB5S",17,A117="CAB5M",0,A117="CAB5L",17,A117="CAB6",0)</f>
        <v>#N/A</v>
      </c>
    </row>
    <row r="118" spans="1:29" x14ac:dyDescent="0.15">
      <c r="A118" s="7"/>
      <c r="B118" s="25"/>
      <c r="C118" s="1" t="s">
        <v>124</v>
      </c>
      <c r="H118" s="12"/>
      <c r="I118" s="12"/>
      <c r="J118" s="12"/>
      <c r="K118" s="12"/>
      <c r="L118" s="12"/>
      <c r="M118" s="12"/>
      <c r="N118" s="12"/>
      <c r="O118" s="12"/>
      <c r="P118" s="12"/>
      <c r="Q118" s="12"/>
      <c r="R118" s="12"/>
      <c r="S118" s="12"/>
      <c r="T118" s="12"/>
      <c r="U118" s="12"/>
      <c r="V118" s="12"/>
      <c r="W118" s="12"/>
      <c r="X118" s="12"/>
      <c r="Y118" s="12"/>
      <c r="Z118" s="12"/>
      <c r="AA118" s="12"/>
      <c r="AB118" s="12"/>
      <c r="AC118" s="3" t="e" cm="1">
        <f t="array" ref="AC118">_xlfn.IFS(A118="FA", 17, A118="SFCR", 0, A118="CFCR", 17, A118="TR", 0, A118="CAB1",17,A118="CAB2",0,A118="CAB3",17,A118="CAB4",0,A118="CAB5S",17,A118="CAB5M",0,A118="CAB5L",17,A118="CAB6",0)</f>
        <v>#N/A</v>
      </c>
    </row>
    <row r="119" spans="1:29" x14ac:dyDescent="0.15">
      <c r="A119" s="7"/>
      <c r="B119" s="25"/>
      <c r="C119" s="1" t="s">
        <v>125</v>
      </c>
      <c r="H119" s="12"/>
      <c r="I119" s="12"/>
      <c r="J119" s="12"/>
      <c r="K119" s="12"/>
      <c r="L119" s="12"/>
      <c r="M119" s="12"/>
      <c r="N119" s="12"/>
      <c r="O119" s="12"/>
      <c r="P119" s="12"/>
      <c r="Q119" s="12"/>
      <c r="R119" s="12"/>
      <c r="S119" s="12"/>
      <c r="T119" s="12"/>
      <c r="U119" s="12"/>
      <c r="V119" s="12"/>
      <c r="W119" s="12"/>
      <c r="X119" s="12"/>
      <c r="Y119" s="12"/>
      <c r="Z119" s="12"/>
      <c r="AA119" s="12"/>
      <c r="AB119" s="12"/>
      <c r="AC119" s="3" t="e" cm="1">
        <f t="array" ref="AC119">_xlfn.IFS(A119="FA", 17, A119="SFCR", 0, A119="CFCR", 17, A119="TR", 0, A119="CAB1",17,A119="CAB2",0,A119="CAB3",17,A119="CAB4",0,A119="CAB5S",17,A119="CAB5M",0,A119="CAB5L",17,A119="CAB6",0)</f>
        <v>#N/A</v>
      </c>
    </row>
    <row r="120" spans="1:29" x14ac:dyDescent="0.15">
      <c r="A120" s="7"/>
      <c r="B120" s="25"/>
      <c r="C120" s="1" t="s">
        <v>126</v>
      </c>
      <c r="H120" s="12"/>
      <c r="I120" s="12"/>
      <c r="J120" s="12"/>
      <c r="K120" s="12"/>
      <c r="L120" s="12"/>
      <c r="M120" s="12"/>
      <c r="N120" s="12"/>
      <c r="O120" s="12"/>
      <c r="P120" s="12"/>
      <c r="Q120" s="12"/>
      <c r="R120" s="12"/>
      <c r="S120" s="12"/>
      <c r="T120" s="12"/>
      <c r="U120" s="12"/>
      <c r="V120" s="12"/>
      <c r="W120" s="12"/>
      <c r="X120" s="12"/>
      <c r="Y120" s="12"/>
      <c r="Z120" s="12"/>
      <c r="AA120" s="12"/>
      <c r="AB120" s="12"/>
      <c r="AC120" s="3" t="e" cm="1">
        <f t="array" ref="AC120">_xlfn.IFS(A120="FA", 17, A120="SFCR", 0, A120="CFCR", 17, A120="TR", 0, A120="CAB1",17,A120="CAB2",0,A120="CAB3",17,A120="CAB4",0,A120="CAB5S",17,A120="CAB5M",0,A120="CAB5L",17,A120="CAB6",0)</f>
        <v>#N/A</v>
      </c>
    </row>
    <row r="121" spans="1:29" x14ac:dyDescent="0.15">
      <c r="A121" s="7"/>
      <c r="B121" s="25"/>
      <c r="C121" s="1" t="s">
        <v>127</v>
      </c>
      <c r="H121" s="12"/>
      <c r="I121" s="12"/>
      <c r="J121" s="12"/>
      <c r="K121" s="12"/>
      <c r="L121" s="12"/>
      <c r="M121" s="12"/>
      <c r="N121" s="32"/>
      <c r="O121" s="32"/>
      <c r="P121" s="32"/>
      <c r="Q121" s="32"/>
      <c r="R121" s="32"/>
      <c r="S121" s="32"/>
      <c r="T121" s="32"/>
      <c r="U121" s="32"/>
      <c r="V121" s="32"/>
      <c r="W121" s="32"/>
      <c r="X121" s="32"/>
      <c r="Y121" s="32"/>
      <c r="Z121" s="32"/>
      <c r="AA121" s="12"/>
      <c r="AB121" s="12"/>
      <c r="AC121" s="3" t="e" cm="1">
        <f t="array" ref="AC121">_xlfn.IFS(A121="FA", 17, A121="SFCR", 0, A121="CFCR", 17, A121="TR", 0, A121="CAB1",17,A121="CAB2",0,A121="CAB3",17,A121="CAB4",0,A121="CAB5S",17,A121="CAB5M",0,A121="CAB5L",17,A121="CAB6",0)</f>
        <v>#N/A</v>
      </c>
    </row>
    <row r="122" spans="1:29" x14ac:dyDescent="0.15">
      <c r="A122" s="7"/>
      <c r="B122" s="25"/>
      <c r="C122" s="1" t="s">
        <v>128</v>
      </c>
      <c r="H122" s="12"/>
      <c r="I122" s="12"/>
      <c r="J122" s="12"/>
      <c r="K122" s="12"/>
      <c r="L122" s="12"/>
      <c r="M122" s="12"/>
      <c r="N122" s="32"/>
      <c r="O122" s="32"/>
      <c r="P122" s="32"/>
      <c r="Q122" s="32"/>
      <c r="R122" s="32"/>
      <c r="S122" s="32"/>
      <c r="T122" s="32"/>
      <c r="U122" s="32"/>
      <c r="V122" s="32"/>
      <c r="W122" s="32"/>
      <c r="X122" s="32"/>
      <c r="Y122" s="32"/>
      <c r="Z122" s="32"/>
      <c r="AA122" s="12"/>
      <c r="AB122" s="12"/>
      <c r="AC122" s="3" t="e" cm="1">
        <f t="array" ref="AC122">_xlfn.IFS(A122="FA", 17, A122="SFCR", 0, A122="CFCR", 17, A122="TR", 0, A122="CAB1",17,A122="CAB2",0,A122="CAB3",17,A122="CAB4",0,A122="CAB5S",17,A122="CAB5M",0,A122="CAB5L",17,A122="CAB6",0)</f>
        <v>#N/A</v>
      </c>
    </row>
    <row r="123" spans="1:29" x14ac:dyDescent="0.15">
      <c r="A123" s="7"/>
      <c r="B123" s="25"/>
      <c r="C123" s="1" t="s">
        <v>129</v>
      </c>
      <c r="H123" s="12"/>
      <c r="I123" s="12"/>
      <c r="J123" s="12"/>
      <c r="K123" s="12"/>
      <c r="L123" s="12"/>
      <c r="M123" s="12"/>
      <c r="N123" s="12"/>
      <c r="O123" s="12"/>
      <c r="P123" s="12"/>
      <c r="Q123" s="12"/>
      <c r="R123" s="12"/>
      <c r="S123" s="12"/>
      <c r="T123" s="12"/>
      <c r="U123" s="12"/>
      <c r="V123" s="12"/>
      <c r="W123" s="12"/>
      <c r="X123" s="12"/>
      <c r="Y123" s="12"/>
      <c r="Z123" s="12"/>
      <c r="AA123" s="12"/>
      <c r="AB123" s="12"/>
      <c r="AC123" s="3" t="e" cm="1">
        <f t="array" ref="AC123">_xlfn.IFS(A123="FA", 17, A123="SFCR", 0, A123="CFCR", 17, A123="TR", 0, A123="CAB1",17,A123="CAB2",0,A123="CAB3",17,A123="CAB4",0,A123="CAB5S",17,A123="CAB5M",0,A123="CAB5L",17,A123="CAB6",0)</f>
        <v>#N/A</v>
      </c>
    </row>
    <row r="124" spans="1:29" x14ac:dyDescent="0.15">
      <c r="A124" s="7"/>
      <c r="B124" s="25"/>
      <c r="C124" s="1" t="s">
        <v>130</v>
      </c>
      <c r="H124" s="12"/>
      <c r="I124" s="12"/>
      <c r="J124" s="12"/>
      <c r="K124" s="12"/>
      <c r="L124" s="12"/>
      <c r="M124" s="12"/>
      <c r="N124" s="32"/>
      <c r="O124" s="32"/>
      <c r="P124" s="32"/>
      <c r="Q124" s="32"/>
      <c r="R124" s="32"/>
      <c r="S124" s="32"/>
      <c r="T124" s="32"/>
      <c r="U124" s="32"/>
      <c r="V124" s="32"/>
      <c r="W124" s="32"/>
      <c r="X124" s="32"/>
      <c r="Y124" s="32"/>
      <c r="Z124" s="32"/>
      <c r="AA124" s="12"/>
      <c r="AB124" s="12"/>
      <c r="AC124" s="3" t="e" cm="1">
        <f t="array" ref="AC124">_xlfn.IFS(A124="FA", 17, A124="SFCR", 0, A124="CFCR", 17, A124="TR", 0, A124="CAB1",17,A124="CAB2",0,A124="CAB3",17,A124="CAB4",0,A124="CAB5S",17,A124="CAB5M",0,A124="CAB5L",17,A124="CAB6",0)</f>
        <v>#N/A</v>
      </c>
    </row>
    <row r="125" spans="1:29" x14ac:dyDescent="0.15">
      <c r="A125" s="7"/>
      <c r="B125" s="25"/>
      <c r="C125" s="1" t="s">
        <v>131</v>
      </c>
      <c r="H125" s="12"/>
      <c r="I125" s="12"/>
      <c r="J125" s="12"/>
      <c r="K125" s="12"/>
      <c r="L125" s="12"/>
      <c r="M125" s="12"/>
      <c r="N125" s="32"/>
      <c r="O125" s="32"/>
      <c r="P125" s="32"/>
      <c r="Q125" s="32"/>
      <c r="R125" s="32"/>
      <c r="S125" s="32"/>
      <c r="T125" s="32"/>
      <c r="U125" s="32"/>
      <c r="V125" s="32"/>
      <c r="W125" s="32"/>
      <c r="X125" s="32"/>
      <c r="Y125" s="32"/>
      <c r="Z125" s="32"/>
      <c r="AA125" s="12"/>
      <c r="AB125" s="12"/>
      <c r="AC125" s="3" t="e" cm="1">
        <f t="array" ref="AC125">_xlfn.IFS(A125="FA", 17, A125="SFCR", 0, A125="CFCR", 17, A125="TR", 0, A125="CAB1",17,A125="CAB2",0,A125="CAB3",17,A125="CAB4",0,A125="CAB5S",17,A125="CAB5M",0,A125="CAB5L",17,A125="CAB6",0)</f>
        <v>#N/A</v>
      </c>
    </row>
    <row r="126" spans="1:29" x14ac:dyDescent="0.15">
      <c r="A126" s="7"/>
      <c r="B126" s="25"/>
      <c r="C126" s="1" t="s">
        <v>132</v>
      </c>
      <c r="H126" s="12"/>
      <c r="I126" s="12"/>
      <c r="J126" s="12"/>
      <c r="K126" s="12"/>
      <c r="L126" s="12"/>
      <c r="M126" s="12"/>
      <c r="N126" s="12"/>
      <c r="O126" s="12"/>
      <c r="P126" s="12"/>
      <c r="Q126" s="12"/>
      <c r="R126" s="12"/>
      <c r="S126" s="12"/>
      <c r="T126" s="12"/>
      <c r="U126" s="12"/>
      <c r="V126" s="12"/>
      <c r="W126" s="12"/>
      <c r="X126" s="12"/>
      <c r="Y126" s="12"/>
      <c r="Z126" s="12"/>
      <c r="AA126" s="12"/>
      <c r="AB126" s="12"/>
      <c r="AC126" s="3" t="e" cm="1">
        <f t="array" ref="AC126">_xlfn.IFS(A126="FA", 17, A126="SFCR", 0, A126="CFCR", 17, A126="TR", 0, A126="CAB1",17,A126="CAB2",0,A126="CAB3",17,A126="CAB4",0,A126="CAB5S",17,A126="CAB5M",0,A126="CAB5L",17,A126="CAB6",0)</f>
        <v>#N/A</v>
      </c>
    </row>
    <row r="127" spans="1:29" x14ac:dyDescent="0.15">
      <c r="A127" s="7"/>
      <c r="B127" s="25"/>
      <c r="C127" s="1" t="s">
        <v>133</v>
      </c>
      <c r="H127" s="12"/>
      <c r="I127" s="12"/>
      <c r="J127" s="12"/>
      <c r="K127" s="12"/>
      <c r="L127" s="12"/>
      <c r="M127" s="12"/>
      <c r="N127" s="12"/>
      <c r="O127" s="12"/>
      <c r="P127" s="12"/>
      <c r="Q127" s="12"/>
      <c r="R127" s="12"/>
      <c r="S127" s="12"/>
      <c r="T127" s="12"/>
      <c r="U127" s="12"/>
      <c r="V127" s="12"/>
      <c r="W127" s="12"/>
      <c r="X127" s="12"/>
      <c r="Y127" s="12"/>
      <c r="Z127" s="12"/>
      <c r="AA127" s="12"/>
      <c r="AB127" s="12"/>
      <c r="AC127" s="3" t="e" cm="1">
        <f t="array" ref="AC127">_xlfn.IFS(A127="FA", 17, A127="SFCR", 0, A127="CFCR", 17, A127="TR", 0, A127="CAB1",17,A127="CAB2",0,A127="CAB3",17,A127="CAB4",0,A127="CAB5S",17,A127="CAB5M",0,A127="CAB5L",17,A127="CAB6",0)</f>
        <v>#N/A</v>
      </c>
    </row>
    <row r="128" spans="1:29" x14ac:dyDescent="0.15">
      <c r="A128" s="7"/>
      <c r="B128" s="25"/>
      <c r="C128" s="1" t="s">
        <v>134</v>
      </c>
      <c r="H128" s="12"/>
      <c r="I128" s="12"/>
      <c r="J128" s="12"/>
      <c r="K128" s="12"/>
      <c r="L128" s="12"/>
      <c r="M128" s="12"/>
      <c r="N128" s="32"/>
      <c r="O128" s="32"/>
      <c r="P128" s="32"/>
      <c r="Q128" s="32"/>
      <c r="R128" s="32"/>
      <c r="S128" s="32"/>
      <c r="T128" s="32"/>
      <c r="U128" s="32"/>
      <c r="V128" s="32"/>
      <c r="W128" s="32"/>
      <c r="X128" s="32"/>
      <c r="Y128" s="32"/>
      <c r="Z128" s="32"/>
      <c r="AA128" s="12"/>
      <c r="AB128" s="12"/>
      <c r="AC128" s="3" t="e" cm="1">
        <f t="array" ref="AC128">_xlfn.IFS(A128="FA", 17, A128="SFCR", 0, A128="CFCR", 17, A128="TR", 0, A128="CAB1",17,A128="CAB2",0,A128="CAB3",17,A128="CAB4",0,A128="CAB5S",17,A128="CAB5M",0,A128="CAB5L",17,A128="CAB6",0)</f>
        <v>#N/A</v>
      </c>
    </row>
    <row r="129" spans="1:29" x14ac:dyDescent="0.15">
      <c r="A129" s="7"/>
      <c r="B129" s="25"/>
      <c r="C129" s="1" t="s">
        <v>135</v>
      </c>
      <c r="H129" s="12"/>
      <c r="I129" s="12"/>
      <c r="J129" s="12"/>
      <c r="K129" s="12"/>
      <c r="L129" s="12"/>
      <c r="M129" s="12"/>
      <c r="N129" s="12"/>
      <c r="O129" s="12"/>
      <c r="P129" s="12"/>
      <c r="Q129" s="12"/>
      <c r="R129" s="12"/>
      <c r="S129" s="12"/>
      <c r="T129" s="12"/>
      <c r="U129" s="12"/>
      <c r="V129" s="12"/>
      <c r="W129" s="12"/>
      <c r="X129" s="12"/>
      <c r="Y129" s="12"/>
      <c r="Z129" s="12"/>
      <c r="AA129" s="12"/>
      <c r="AB129" s="12"/>
      <c r="AC129" s="3" t="e" cm="1">
        <f t="array" ref="AC129">_xlfn.IFS(A129="FA", 17, A129="SFCR", 0, A129="CFCR", 17, A129="TR", 0, A129="CAB1",17,A129="CAB2",0,A129="CAB3",17,A129="CAB4",0,A129="CAB5S",17,A129="CAB5M",0,A129="CAB5L",17,A129="CAB6",0)</f>
        <v>#N/A</v>
      </c>
    </row>
    <row r="130" spans="1:29" x14ac:dyDescent="0.15">
      <c r="A130" s="7"/>
      <c r="B130" s="25"/>
      <c r="C130" s="1" t="s">
        <v>136</v>
      </c>
      <c r="H130" s="12"/>
      <c r="I130" s="12"/>
      <c r="J130" s="12"/>
      <c r="K130" s="12"/>
      <c r="L130" s="12"/>
      <c r="M130" s="12"/>
      <c r="N130" s="32"/>
      <c r="O130" s="32"/>
      <c r="P130" s="32"/>
      <c r="Q130" s="32"/>
      <c r="R130" s="32"/>
      <c r="S130" s="32"/>
      <c r="T130" s="32"/>
      <c r="U130" s="32"/>
      <c r="V130" s="32"/>
      <c r="W130" s="32"/>
      <c r="X130" s="32"/>
      <c r="Y130" s="32"/>
      <c r="Z130" s="32"/>
      <c r="AA130" s="12"/>
      <c r="AB130" s="12"/>
      <c r="AC130" s="3" t="e" cm="1">
        <f t="array" ref="AC130">_xlfn.IFS(A130="FA", 17, A130="SFCR", 0, A130="CFCR", 17, A130="TR", 0, A130="CAB1",17,A130="CAB2",0,A130="CAB3",17,A130="CAB4",0,A130="CAB5S",17,A130="CAB5M",0,A130="CAB5L",17,A130="CAB6",0)</f>
        <v>#N/A</v>
      </c>
    </row>
    <row r="131" spans="1:29" x14ac:dyDescent="0.15">
      <c r="A131" s="7"/>
      <c r="B131" s="25"/>
      <c r="C131" s="1" t="s">
        <v>137</v>
      </c>
      <c r="H131" s="12"/>
      <c r="I131" s="12"/>
      <c r="J131" s="12"/>
      <c r="K131" s="12"/>
      <c r="L131" s="12"/>
      <c r="M131" s="12"/>
      <c r="N131" s="32"/>
      <c r="O131" s="32"/>
      <c r="P131" s="32"/>
      <c r="Q131" s="32"/>
      <c r="R131" s="32"/>
      <c r="S131" s="32"/>
      <c r="T131" s="32"/>
      <c r="U131" s="32"/>
      <c r="V131" s="32"/>
      <c r="W131" s="32"/>
      <c r="X131" s="32"/>
      <c r="Y131" s="32"/>
      <c r="Z131" s="32"/>
      <c r="AA131" s="12"/>
      <c r="AB131" s="12"/>
      <c r="AC131" s="3" t="e" cm="1">
        <f t="array" ref="AC131">_xlfn.IFS(A131="FA", 17, A131="SFCR", 0, A131="CFCR", 17, A131="TR", 0, A131="CAB1",17,A131="CAB2",0,A131="CAB3",17,A131="CAB4",0,A131="CAB5S",17,A131="CAB5M",0,A131="CAB5L",17,A131="CAB6",0)</f>
        <v>#N/A</v>
      </c>
    </row>
    <row r="132" spans="1:29" x14ac:dyDescent="0.15">
      <c r="A132" s="7"/>
      <c r="B132" s="25"/>
      <c r="C132" s="1" t="s">
        <v>138</v>
      </c>
      <c r="H132" s="12"/>
      <c r="I132" s="12"/>
      <c r="J132" s="12"/>
      <c r="K132" s="12"/>
      <c r="L132" s="12"/>
      <c r="M132" s="12"/>
      <c r="N132" s="12"/>
      <c r="O132" s="12"/>
      <c r="P132" s="12"/>
      <c r="Q132" s="12"/>
      <c r="R132" s="12"/>
      <c r="S132" s="12"/>
      <c r="T132" s="12"/>
      <c r="U132" s="12"/>
      <c r="V132" s="12"/>
      <c r="W132" s="12"/>
      <c r="X132" s="12"/>
      <c r="Y132" s="12"/>
      <c r="Z132" s="12"/>
      <c r="AA132" s="12"/>
      <c r="AB132" s="12"/>
      <c r="AC132" s="3" t="e" cm="1">
        <f t="array" ref="AC132">_xlfn.IFS(A132="FA", 17, A132="SFCR", 0, A132="CFCR", 17, A132="TR", 0, A132="CAB1",17,A132="CAB2",0,A132="CAB3",17,A132="CAB4",0,A132="CAB5S",17,A132="CAB5M",0,A132="CAB5L",17,A132="CAB6",0)</f>
        <v>#N/A</v>
      </c>
    </row>
    <row r="133" spans="1:29" x14ac:dyDescent="0.15">
      <c r="A133" s="7"/>
      <c r="B133" s="25"/>
      <c r="C133" s="1" t="s">
        <v>139</v>
      </c>
      <c r="H133" s="12"/>
      <c r="I133" s="12"/>
      <c r="J133" s="12"/>
      <c r="K133" s="12"/>
      <c r="L133" s="12"/>
      <c r="M133" s="12"/>
      <c r="N133" s="12"/>
      <c r="O133" s="12"/>
      <c r="P133" s="12"/>
      <c r="Q133" s="12"/>
      <c r="R133" s="12"/>
      <c r="S133" s="12"/>
      <c r="T133" s="12"/>
      <c r="U133" s="12"/>
      <c r="V133" s="12"/>
      <c r="W133" s="12"/>
      <c r="X133" s="12"/>
      <c r="Y133" s="12"/>
      <c r="Z133" s="12"/>
      <c r="AA133" s="12"/>
      <c r="AB133" s="12"/>
      <c r="AC133" s="3" t="e" cm="1">
        <f t="array" ref="AC133">_xlfn.IFS(A133="FA", 17, A133="SFCR", 0, A133="CFCR", 17, A133="TR", 0, A133="CAB1",17,A133="CAB2",0,A133="CAB3",17,A133="CAB4",0,A133="CAB5S",17,A133="CAB5M",0,A133="CAB5L",17,A133="CAB6",0)</f>
        <v>#N/A</v>
      </c>
    </row>
    <row r="134" spans="1:29" x14ac:dyDescent="0.15">
      <c r="A134" s="7"/>
      <c r="B134" s="25"/>
      <c r="C134" s="1" t="s">
        <v>140</v>
      </c>
      <c r="H134" s="12"/>
      <c r="I134" s="12"/>
      <c r="J134" s="12"/>
      <c r="K134" s="12"/>
      <c r="L134" s="12"/>
      <c r="M134" s="12"/>
      <c r="N134" s="32"/>
      <c r="O134" s="32"/>
      <c r="P134" s="32"/>
      <c r="Q134" s="32"/>
      <c r="R134" s="32"/>
      <c r="S134" s="32"/>
      <c r="T134" s="32"/>
      <c r="U134" s="32"/>
      <c r="V134" s="32"/>
      <c r="W134" s="32"/>
      <c r="X134" s="32"/>
      <c r="Y134" s="32"/>
      <c r="Z134" s="32"/>
      <c r="AA134" s="32"/>
      <c r="AB134" s="32"/>
      <c r="AC134" s="3" t="e" cm="1">
        <f t="array" ref="AC134">_xlfn.IFS(A134="FA", 17, A134="SFCR", 0, A134="CFCR", 17, A134="TR", 0, A134="CAB1",17,A134="CAB2",0,A134="CAB3",17,A134="CAB4",0,A134="CAB5S",17,A134="CAB5M",0,A134="CAB5L",17,A134="CAB6",0)</f>
        <v>#N/A</v>
      </c>
    </row>
    <row r="135" spans="1:29" x14ac:dyDescent="0.15">
      <c r="A135" s="7"/>
      <c r="B135" s="25"/>
      <c r="C135" s="1" t="s">
        <v>141</v>
      </c>
      <c r="H135" s="12"/>
      <c r="I135" s="12"/>
      <c r="J135" s="12"/>
      <c r="K135" s="12"/>
      <c r="L135" s="12"/>
      <c r="M135" s="12"/>
      <c r="N135" s="12"/>
      <c r="O135" s="12"/>
      <c r="P135" s="12"/>
      <c r="Q135" s="12"/>
      <c r="R135" s="12"/>
      <c r="S135" s="12"/>
      <c r="T135" s="12"/>
      <c r="U135" s="12"/>
      <c r="V135" s="12"/>
      <c r="W135" s="12"/>
      <c r="X135" s="12"/>
      <c r="Y135" s="12"/>
      <c r="Z135" s="12"/>
      <c r="AA135" s="12"/>
      <c r="AB135" s="12"/>
      <c r="AC135" s="3" t="e" cm="1">
        <f t="array" ref="AC135">_xlfn.IFS(A135="FA", 17, A135="SFCR", 0, A135="CFCR", 17, A135="TR", 0, A135="CAB1",17,A135="CAB2",0,A135="CAB3",17,A135="CAB4",0,A135="CAB5S",17,A135="CAB5M",0,A135="CAB5L",17,A135="CAB6",0)</f>
        <v>#N/A</v>
      </c>
    </row>
    <row r="136" spans="1:29" x14ac:dyDescent="0.15">
      <c r="A136" s="7"/>
      <c r="B136" s="25"/>
      <c r="C136" s="1" t="s">
        <v>142</v>
      </c>
      <c r="H136" s="12"/>
      <c r="I136" s="12"/>
      <c r="J136" s="12"/>
      <c r="K136" s="12"/>
      <c r="L136" s="12"/>
      <c r="M136" s="12"/>
      <c r="N136" s="12"/>
      <c r="O136" s="12"/>
      <c r="P136" s="12"/>
      <c r="Q136" s="12"/>
      <c r="R136" s="12"/>
      <c r="S136" s="12"/>
      <c r="T136" s="12"/>
      <c r="U136" s="12"/>
      <c r="V136" s="12"/>
      <c r="W136" s="12"/>
      <c r="X136" s="12"/>
      <c r="Y136" s="12"/>
      <c r="Z136" s="12"/>
      <c r="AA136" s="12"/>
      <c r="AB136" s="12"/>
      <c r="AC136" s="3" t="e" cm="1">
        <f t="array" ref="AC136">_xlfn.IFS(A136="FA", 17, A136="SFCR", 0, A136="CFCR", 17, A136="TR", 0, A136="CAB1",17,A136="CAB2",0,A136="CAB3",17,A136="CAB4",0,A136="CAB5S",17,A136="CAB5M",0,A136="CAB5L",17,A136="CAB6",0)</f>
        <v>#N/A</v>
      </c>
    </row>
    <row r="137" spans="1:29" x14ac:dyDescent="0.15">
      <c r="A137" s="7"/>
      <c r="B137" s="25"/>
      <c r="C137" s="1" t="s">
        <v>143</v>
      </c>
      <c r="H137" s="12"/>
      <c r="I137" s="12"/>
      <c r="J137" s="12"/>
      <c r="K137" s="12"/>
      <c r="L137" s="12"/>
      <c r="M137" s="12"/>
      <c r="N137" s="12"/>
      <c r="O137" s="12"/>
      <c r="P137" s="12"/>
      <c r="Q137" s="12"/>
      <c r="R137" s="12"/>
      <c r="S137" s="12"/>
      <c r="T137" s="12"/>
      <c r="U137" s="12"/>
      <c r="V137" s="12"/>
      <c r="W137" s="12"/>
      <c r="X137" s="12"/>
      <c r="Y137" s="12"/>
      <c r="Z137" s="12"/>
      <c r="AA137" s="12"/>
      <c r="AB137" s="12"/>
      <c r="AC137" s="3" t="e" cm="1">
        <f t="array" ref="AC137">_xlfn.IFS(A137="FA", 17, A137="SFCR", 0, A137="CFCR", 17, A137="TR", 0, A137="CAB1",17,A137="CAB2",0,A137="CAB3",17,A137="CAB4",0,A137="CAB5S",17,A137="CAB5M",0,A137="CAB5L",17,A137="CAB6",0)</f>
        <v>#N/A</v>
      </c>
    </row>
    <row r="138" spans="1:29" x14ac:dyDescent="0.15">
      <c r="A138" s="7"/>
      <c r="B138" s="25"/>
      <c r="C138" s="1" t="s">
        <v>144</v>
      </c>
      <c r="H138" s="12"/>
      <c r="I138" s="12"/>
      <c r="J138" s="12"/>
      <c r="K138" s="12"/>
      <c r="L138" s="12"/>
      <c r="M138" s="12"/>
      <c r="N138" s="12"/>
      <c r="O138" s="12"/>
      <c r="P138" s="12"/>
      <c r="Q138" s="12"/>
      <c r="R138" s="12"/>
      <c r="S138" s="12"/>
      <c r="T138" s="12"/>
      <c r="U138" s="12"/>
      <c r="V138" s="12"/>
      <c r="W138" s="12"/>
      <c r="X138" s="12"/>
      <c r="Y138" s="12"/>
      <c r="Z138" s="12"/>
      <c r="AA138" s="12"/>
      <c r="AB138" s="12"/>
      <c r="AC138" s="3" t="e" cm="1">
        <f t="array" ref="AC138">_xlfn.IFS(A138="FA", 17, A138="SFCR", 0, A138="CFCR", 17, A138="TR", 0, A138="CAB1",17,A138="CAB2",0,A138="CAB3",17,A138="CAB4",0,A138="CAB5S",17,A138="CAB5M",0,A138="CAB5L",17,A138="CAB6",0)</f>
        <v>#N/A</v>
      </c>
    </row>
    <row r="139" spans="1:29" x14ac:dyDescent="0.15">
      <c r="A139" s="7"/>
      <c r="B139" s="25"/>
      <c r="C139" s="1" t="s">
        <v>145</v>
      </c>
      <c r="H139" s="12"/>
      <c r="I139" s="12"/>
      <c r="J139" s="12"/>
      <c r="K139" s="12"/>
      <c r="L139" s="12"/>
      <c r="M139" s="12"/>
      <c r="N139" s="12"/>
      <c r="O139" s="12"/>
      <c r="P139" s="12"/>
      <c r="Q139" s="12"/>
      <c r="R139" s="12"/>
      <c r="S139" s="12"/>
      <c r="T139" s="12"/>
      <c r="U139" s="12"/>
      <c r="V139" s="12"/>
      <c r="W139" s="12"/>
      <c r="X139" s="12"/>
      <c r="Y139" s="12"/>
      <c r="Z139" s="12"/>
      <c r="AA139" s="12"/>
      <c r="AB139" s="12"/>
      <c r="AC139" s="3" t="e" cm="1">
        <f t="array" ref="AC139">_xlfn.IFS(A139="FA", 17, A139="SFCR", 0, A139="CFCR", 17, A139="TR", 0, A139="CAB1",17,A139="CAB2",0,A139="CAB3",17,A139="CAB4",0,A139="CAB5S",17,A139="CAB5M",0,A139="CAB5L",17,A139="CAB6",0)</f>
        <v>#N/A</v>
      </c>
    </row>
    <row r="140" spans="1:29" x14ac:dyDescent="0.15">
      <c r="A140" s="7"/>
      <c r="B140" s="25"/>
      <c r="C140" s="1" t="s">
        <v>146</v>
      </c>
      <c r="H140" s="12"/>
      <c r="I140" s="12"/>
      <c r="J140" s="12"/>
      <c r="K140" s="12"/>
      <c r="L140" s="12"/>
      <c r="M140" s="12"/>
      <c r="N140" s="32"/>
      <c r="O140" s="32"/>
      <c r="P140" s="32"/>
      <c r="Q140" s="32"/>
      <c r="R140" s="32"/>
      <c r="S140" s="32"/>
      <c r="T140" s="32"/>
      <c r="U140" s="32"/>
      <c r="V140" s="32"/>
      <c r="W140" s="32"/>
      <c r="X140" s="32"/>
      <c r="Y140" s="32"/>
      <c r="Z140" s="32"/>
      <c r="AA140" s="32"/>
      <c r="AB140" s="32"/>
      <c r="AC140" s="3" t="e" cm="1">
        <f t="array" ref="AC140">_xlfn.IFS(A140="FA", 17, A140="SFCR", 0, A140="CFCR", 17, A140="TR", 0, A140="CAB1",17,A140="CAB2",0,A140="CAB3",17,A140="CAB4",0,A140="CAB5S",17,A140="CAB5M",0,A140="CAB5L",17,A140="CAB6",0)</f>
        <v>#N/A</v>
      </c>
    </row>
    <row r="141" spans="1:29" x14ac:dyDescent="0.15">
      <c r="A141" s="7"/>
      <c r="B141" s="25"/>
      <c r="C141" s="1" t="s">
        <v>147</v>
      </c>
      <c r="H141" s="12"/>
      <c r="I141" s="12"/>
      <c r="J141" s="12"/>
      <c r="K141" s="12"/>
      <c r="L141" s="12"/>
      <c r="M141" s="12"/>
      <c r="N141" s="32"/>
      <c r="O141" s="32"/>
      <c r="P141" s="32"/>
      <c r="Q141" s="32"/>
      <c r="R141" s="32"/>
      <c r="S141" s="32"/>
      <c r="T141" s="32"/>
      <c r="U141" s="32"/>
      <c r="V141" s="32"/>
      <c r="W141" s="32"/>
      <c r="X141" s="32"/>
      <c r="Y141" s="32"/>
      <c r="Z141" s="32"/>
      <c r="AA141" s="32"/>
      <c r="AB141" s="32"/>
      <c r="AC141" s="3" t="e" cm="1">
        <f t="array" ref="AC141">_xlfn.IFS(A141="FA", 17, A141="SFCR", 0, A141="CFCR", 17, A141="TR", 0, A141="CAB1",17,A141="CAB2",0,A141="CAB3",17,A141="CAB4",0,A141="CAB5S",17,A141="CAB5M",0,A141="CAB5L",17,A141="CAB6",0)</f>
        <v>#N/A</v>
      </c>
    </row>
    <row r="142" spans="1:29" x14ac:dyDescent="0.15">
      <c r="A142" s="7"/>
      <c r="B142" s="25"/>
      <c r="C142" s="1" t="s">
        <v>148</v>
      </c>
      <c r="H142" s="12"/>
      <c r="I142" s="12"/>
      <c r="J142" s="12"/>
      <c r="K142" s="12"/>
      <c r="L142" s="12"/>
      <c r="M142" s="12"/>
      <c r="N142" s="12"/>
      <c r="O142" s="12"/>
      <c r="P142" s="12"/>
      <c r="Q142" s="12"/>
      <c r="R142" s="12"/>
      <c r="S142" s="12"/>
      <c r="T142" s="12"/>
      <c r="U142" s="12"/>
      <c r="V142" s="12"/>
      <c r="W142" s="12"/>
      <c r="X142" s="12"/>
      <c r="Y142" s="12"/>
      <c r="Z142" s="12"/>
      <c r="AA142" s="12"/>
      <c r="AB142" s="12"/>
      <c r="AC142" s="3" t="e" cm="1">
        <f t="array" ref="AC142">_xlfn.IFS(A142="FA", 17, A142="SFCR", 0, A142="CFCR", 17, A142="TR", 0, A142="CAB1",17,A142="CAB2",0,A142="CAB3",17,A142="CAB4",0,A142="CAB5S",17,A142="CAB5M",0,A142="CAB5L",17,A142="CAB6",0)</f>
        <v>#N/A</v>
      </c>
    </row>
    <row r="143" spans="1:29" x14ac:dyDescent="0.15">
      <c r="A143" s="7"/>
      <c r="B143" s="25"/>
      <c r="C143" s="1" t="s">
        <v>149</v>
      </c>
      <c r="H143" s="12"/>
      <c r="I143" s="12"/>
      <c r="J143" s="12"/>
      <c r="K143" s="12"/>
      <c r="L143" s="12"/>
      <c r="M143" s="12"/>
      <c r="N143" s="32"/>
      <c r="O143" s="32"/>
      <c r="P143" s="32"/>
      <c r="Q143" s="32"/>
      <c r="R143" s="32"/>
      <c r="S143" s="32"/>
      <c r="T143" s="32"/>
      <c r="U143" s="32"/>
      <c r="V143" s="32"/>
      <c r="W143" s="32"/>
      <c r="X143" s="32"/>
      <c r="Y143" s="32"/>
      <c r="Z143" s="32"/>
      <c r="AA143" s="32"/>
      <c r="AB143" s="32"/>
      <c r="AC143" s="3" t="e" cm="1">
        <f t="array" ref="AC143">_xlfn.IFS(A143="FA", 17, A143="SFCR", 0, A143="CFCR", 17, A143="TR", 0, A143="CAB1",17,A143="CAB2",0,A143="CAB3",17,A143="CAB4",0,A143="CAB5S",17,A143="CAB5M",0,A143="CAB5L",17,A143="CAB6",0)</f>
        <v>#N/A</v>
      </c>
    </row>
    <row r="144" spans="1:29" x14ac:dyDescent="0.15">
      <c r="A144" s="7"/>
      <c r="B144" s="25"/>
      <c r="C144" s="1" t="s">
        <v>150</v>
      </c>
      <c r="H144" s="12"/>
      <c r="I144" s="12"/>
      <c r="J144" s="12"/>
      <c r="K144" s="12"/>
      <c r="L144" s="12"/>
      <c r="M144" s="12"/>
      <c r="N144" s="32"/>
      <c r="O144" s="32"/>
      <c r="P144" s="32"/>
      <c r="Q144" s="32"/>
      <c r="R144" s="32"/>
      <c r="S144" s="32"/>
      <c r="T144" s="32"/>
      <c r="U144" s="32"/>
      <c r="V144" s="32"/>
      <c r="W144" s="32"/>
      <c r="X144" s="32"/>
      <c r="Y144" s="32"/>
      <c r="Z144" s="32"/>
      <c r="AA144" s="32"/>
      <c r="AB144" s="32"/>
      <c r="AC144" s="3" t="e" cm="1">
        <f t="array" ref="AC144">_xlfn.IFS(A144="FA", 17, A144="SFCR", 0, A144="CFCR", 17, A144="TR", 0, A144="CAB1",17,A144="CAB2",0,A144="CAB3",17,A144="CAB4",0,A144="CAB5S",17,A144="CAB5M",0,A144="CAB5L",17,A144="CAB6",0)</f>
        <v>#N/A</v>
      </c>
    </row>
    <row r="145" spans="1:38" x14ac:dyDescent="0.15">
      <c r="A145" s="7"/>
      <c r="B145" s="25"/>
      <c r="C145" s="1" t="s">
        <v>151</v>
      </c>
      <c r="H145" s="12"/>
      <c r="I145" s="12"/>
      <c r="J145" s="12"/>
      <c r="K145" s="12"/>
      <c r="L145" s="12"/>
      <c r="M145" s="12"/>
      <c r="N145" s="32"/>
      <c r="O145" s="32"/>
      <c r="P145" s="32"/>
      <c r="Q145" s="32"/>
      <c r="R145" s="32"/>
      <c r="S145" s="32"/>
      <c r="T145" s="32"/>
      <c r="U145" s="32"/>
      <c r="V145" s="32"/>
      <c r="W145" s="32"/>
      <c r="X145" s="32"/>
      <c r="Y145" s="32"/>
      <c r="Z145" s="32"/>
      <c r="AA145" s="32"/>
      <c r="AB145" s="32"/>
      <c r="AC145" s="3" t="e" cm="1">
        <f t="array" ref="AC145">_xlfn.IFS(A145="FA", 17, A145="SFCR", 0, A145="CFCR", 17, A145="TR", 0, A145="CAB1",17,A145="CAB2",0,A145="CAB3",17,A145="CAB4",0,A145="CAB5S",17,A145="CAB5M",0,A145="CAB5L",17,A145="CAB6",0)</f>
        <v>#N/A</v>
      </c>
    </row>
    <row r="146" spans="1:38" x14ac:dyDescent="0.15">
      <c r="A146" s="7"/>
      <c r="B146" s="25"/>
      <c r="C146" s="1" t="s">
        <v>152</v>
      </c>
      <c r="H146" s="12"/>
      <c r="I146" s="12"/>
      <c r="J146" s="12"/>
      <c r="K146" s="12"/>
      <c r="L146" s="12"/>
      <c r="M146" s="12"/>
      <c r="N146" s="12"/>
      <c r="O146" s="12"/>
      <c r="P146" s="12"/>
      <c r="Q146" s="12"/>
      <c r="R146" s="12"/>
      <c r="S146" s="12"/>
      <c r="T146" s="12"/>
      <c r="U146" s="12"/>
      <c r="V146" s="12"/>
      <c r="W146" s="12"/>
      <c r="X146" s="12"/>
      <c r="Y146" s="12"/>
      <c r="Z146" s="12"/>
      <c r="AA146" s="12"/>
      <c r="AB146" s="12"/>
      <c r="AC146" s="3" t="e" cm="1">
        <f t="array" ref="AC146">_xlfn.IFS(A146="FA", 17, A146="SFCR", 0, A146="CFCR", 17, A146="TR", 0, A146="CAB1",17,A146="CAB2",0,A146="CAB3",17,A146="CAB4",0,A146="CAB5S",17,A146="CAB5M",0,A146="CAB5L",17,A146="CAB6",0)</f>
        <v>#N/A</v>
      </c>
    </row>
    <row r="147" spans="1:38" x14ac:dyDescent="0.15">
      <c r="A147" s="7"/>
      <c r="B147" s="25"/>
      <c r="C147" s="1" t="s">
        <v>153</v>
      </c>
      <c r="H147" s="12"/>
      <c r="I147" s="12"/>
      <c r="J147" s="12"/>
      <c r="K147" s="12"/>
      <c r="L147" s="12"/>
      <c r="M147" s="12"/>
      <c r="N147" s="32"/>
      <c r="O147" s="32"/>
      <c r="P147" s="32"/>
      <c r="Q147" s="32"/>
      <c r="R147" s="32"/>
      <c r="S147" s="32"/>
      <c r="T147" s="32"/>
      <c r="U147" s="32"/>
      <c r="V147" s="32"/>
      <c r="W147" s="32"/>
      <c r="X147" s="32"/>
      <c r="Y147" s="32"/>
      <c r="Z147" s="32"/>
      <c r="AA147" s="32"/>
      <c r="AB147" s="32"/>
      <c r="AC147" s="3" t="e" cm="1">
        <f t="array" ref="AC147">_xlfn.IFS(A147="FA", 17, A147="SFCR", 0, A147="CFCR", 17, A147="TR", 0, A147="CAB1",17,A147="CAB2",0,A147="CAB3",17,A147="CAB4",0,A147="CAB5S",17,A147="CAB5M",0,A147="CAB5L",17,A147="CAB6",0)</f>
        <v>#N/A</v>
      </c>
    </row>
    <row r="148" spans="1:38" x14ac:dyDescent="0.15">
      <c r="A148" s="7"/>
      <c r="B148" s="25"/>
      <c r="C148" s="1" t="s">
        <v>154</v>
      </c>
      <c r="H148" s="12"/>
      <c r="I148" s="12"/>
      <c r="J148" s="12"/>
      <c r="K148" s="12"/>
      <c r="L148" s="12"/>
      <c r="M148" s="12"/>
      <c r="N148" s="12"/>
      <c r="O148" s="12"/>
      <c r="P148" s="12"/>
      <c r="Q148" s="12"/>
      <c r="R148" s="12"/>
      <c r="S148" s="12"/>
      <c r="T148" s="12"/>
      <c r="U148" s="12"/>
      <c r="V148" s="12"/>
      <c r="W148" s="12"/>
      <c r="X148" s="12"/>
      <c r="Y148" s="12"/>
      <c r="Z148" s="12"/>
      <c r="AA148" s="12"/>
      <c r="AB148" s="12"/>
      <c r="AC148" s="3" t="e" cm="1">
        <f t="array" ref="AC148">_xlfn.IFS(A148="FA", 17, A148="SFCR", 0, A148="CFCR", 17, A148="TR", 0, A148="CAB1",17,A148="CAB2",0,A148="CAB3",17,A148="CAB4",0,A148="CAB5S",17,A148="CAB5M",0,A148="CAB5L",17,A148="CAB6",0)</f>
        <v>#N/A</v>
      </c>
    </row>
    <row r="149" spans="1:38" x14ac:dyDescent="0.15">
      <c r="A149" s="7"/>
      <c r="B149" s="25"/>
      <c r="C149" s="1" t="s">
        <v>155</v>
      </c>
      <c r="H149" s="12"/>
      <c r="I149" s="12"/>
      <c r="J149" s="12"/>
      <c r="K149" s="12"/>
      <c r="L149" s="12"/>
      <c r="M149" s="12"/>
      <c r="N149" s="12"/>
      <c r="O149" s="12"/>
      <c r="P149" s="12"/>
      <c r="Q149" s="12"/>
      <c r="R149" s="12"/>
      <c r="S149" s="12"/>
      <c r="T149" s="12"/>
      <c r="U149" s="12"/>
      <c r="V149" s="12"/>
      <c r="W149" s="12"/>
      <c r="X149" s="12"/>
      <c r="Y149" s="12"/>
      <c r="Z149" s="12"/>
      <c r="AA149" s="12"/>
      <c r="AB149" s="12"/>
      <c r="AC149" s="3" t="e" cm="1">
        <f t="array" ref="AC149">_xlfn.IFS(A149="FA", 17, A149="SFCR", 0, A149="CFCR", 17, A149="TR", 0, A149="CAB1",17,A149="CAB2",0,A149="CAB3",17,A149="CAB4",0,A149="CAB5S",17,A149="CAB5M",0,A149="CAB5L",17,A149="CAB6",0)</f>
        <v>#N/A</v>
      </c>
    </row>
    <row r="150" spans="1:38" x14ac:dyDescent="0.15">
      <c r="A150" s="7"/>
      <c r="B150" s="25"/>
      <c r="C150" s="1" t="s">
        <v>156</v>
      </c>
      <c r="H150" s="12"/>
      <c r="I150" s="12"/>
      <c r="J150" s="12"/>
      <c r="K150" s="12"/>
      <c r="L150" s="12"/>
      <c r="M150" s="12"/>
      <c r="N150" s="12"/>
      <c r="O150" s="12"/>
      <c r="P150" s="12"/>
      <c r="Q150" s="12"/>
      <c r="R150" s="12"/>
      <c r="S150" s="12"/>
      <c r="T150" s="12"/>
      <c r="U150" s="12"/>
      <c r="V150" s="12"/>
      <c r="W150" s="12"/>
      <c r="X150" s="12"/>
      <c r="Y150" s="12"/>
      <c r="Z150" s="12"/>
      <c r="AA150" s="12"/>
      <c r="AB150" s="12"/>
      <c r="AC150" s="3" t="e" cm="1">
        <f t="array" ref="AC150">_xlfn.IFS(A150="FA", 17, A150="SFCR", 0, A150="CFCR", 17, A150="TR", 0, A150="CAB1",17,A150="CAB2",0,A150="CAB3",17,A150="CAB4",0,A150="CAB5S",17,A150="CAB5M",0,A150="CAB5L",17,A150="CAB6",0)</f>
        <v>#N/A</v>
      </c>
    </row>
    <row r="151" spans="1:38" x14ac:dyDescent="0.15">
      <c r="A151" s="7"/>
      <c r="B151" s="25"/>
      <c r="C151" s="1" t="s">
        <v>157</v>
      </c>
      <c r="H151" s="12"/>
      <c r="I151" s="12"/>
      <c r="J151" s="12"/>
      <c r="K151" s="12"/>
      <c r="L151" s="12"/>
      <c r="M151" s="12"/>
      <c r="N151" s="12"/>
      <c r="O151" s="12"/>
      <c r="P151" s="12"/>
      <c r="Q151" s="12"/>
      <c r="R151" s="12"/>
      <c r="S151" s="12"/>
      <c r="T151" s="12"/>
      <c r="U151" s="12"/>
      <c r="V151" s="12"/>
      <c r="W151" s="12"/>
      <c r="X151" s="12"/>
      <c r="Y151" s="12"/>
      <c r="Z151" s="12"/>
      <c r="AA151" s="12"/>
      <c r="AB151" s="12"/>
      <c r="AC151" s="3" t="e" cm="1">
        <f t="array" ref="AC151">_xlfn.IFS(A151="FA", 17, A151="SFCR", 0, A151="CFCR", 17, A151="TR", 0, A151="CAB1",17,A151="CAB2",0,A151="CAB3",17,A151="CAB4",0,A151="CAB5S",17,A151="CAB5M",0,A151="CAB5L",17,A151="CAB6",0)</f>
        <v>#N/A</v>
      </c>
    </row>
    <row r="152" spans="1:38" x14ac:dyDescent="0.15">
      <c r="A152" s="7"/>
      <c r="B152" s="25"/>
      <c r="C152" s="1" t="s">
        <v>158</v>
      </c>
      <c r="H152" s="12"/>
      <c r="I152" s="12"/>
      <c r="J152" s="12"/>
      <c r="K152" s="12"/>
      <c r="L152" s="12"/>
      <c r="M152" s="12"/>
      <c r="N152" s="12"/>
      <c r="O152" s="12"/>
      <c r="P152" s="12"/>
      <c r="Q152" s="12"/>
      <c r="R152" s="12"/>
      <c r="S152" s="12"/>
      <c r="T152" s="12"/>
      <c r="U152" s="12"/>
      <c r="V152" s="12"/>
      <c r="W152" s="12"/>
      <c r="X152" s="12"/>
      <c r="Y152" s="12"/>
      <c r="Z152" s="12"/>
      <c r="AA152" s="12"/>
      <c r="AB152" s="12"/>
      <c r="AC152" s="3" t="e" cm="1">
        <f t="array" ref="AC152">_xlfn.IFS(A152="FA", 17, A152="SFCR", 0, A152="CFCR", 17, A152="TR", 0, A152="CAB1",17,A152="CAB2",0,A152="CAB3",17,A152="CAB4",0,A152="CAB5S",17,A152="CAB5M",0,A152="CAB5L",17,A152="CAB6",0)</f>
        <v>#N/A</v>
      </c>
    </row>
    <row r="153" spans="1:38" x14ac:dyDescent="0.15">
      <c r="A153" s="7"/>
      <c r="B153" s="25"/>
      <c r="C153" s="1" t="s">
        <v>159</v>
      </c>
      <c r="H153" s="12"/>
      <c r="I153" s="12"/>
      <c r="J153" s="12"/>
      <c r="K153" s="12"/>
      <c r="L153" s="12"/>
      <c r="M153" s="12"/>
      <c r="N153" s="12"/>
      <c r="O153" s="12"/>
      <c r="P153" s="12"/>
      <c r="Q153" s="12"/>
      <c r="R153" s="12"/>
      <c r="S153" s="12"/>
      <c r="T153" s="12"/>
      <c r="U153" s="12"/>
      <c r="V153" s="12"/>
      <c r="W153" s="12"/>
      <c r="X153" s="12"/>
      <c r="Y153" s="12"/>
      <c r="Z153" s="12"/>
      <c r="AA153" s="12"/>
      <c r="AB153" s="12"/>
      <c r="AC153" s="3" t="e" cm="1">
        <f t="array" ref="AC153">_xlfn.IFS(A153="FA", 17, A153="SFCR", 0, A153="CFCR", 17, A153="TR", 0, A153="CAB1",17,A153="CAB2",0,A153="CAB3",17,A153="CAB4",0,A153="CAB5S",17,A153="CAB5M",0,A153="CAB5L",17,A153="CAB6",0)</f>
        <v>#N/A</v>
      </c>
      <c r="AD153" s="5"/>
      <c r="AE153" s="5"/>
      <c r="AF153" s="5"/>
      <c r="AG153" s="5"/>
      <c r="AH153" s="5"/>
      <c r="AI153" s="5"/>
      <c r="AJ153" s="5"/>
      <c r="AK153" s="5"/>
      <c r="AL153" s="5"/>
    </row>
    <row r="154" spans="1:38" x14ac:dyDescent="0.15">
      <c r="A154" s="7"/>
      <c r="B154" s="25"/>
      <c r="C154" s="1" t="s">
        <v>160</v>
      </c>
      <c r="H154" s="12"/>
      <c r="I154" s="12"/>
      <c r="J154" s="12"/>
      <c r="K154" s="12"/>
      <c r="L154" s="12"/>
      <c r="M154" s="12"/>
      <c r="N154" s="12"/>
      <c r="O154" s="12"/>
      <c r="P154" s="12"/>
      <c r="Q154" s="12"/>
      <c r="R154" s="12"/>
      <c r="S154" s="12"/>
      <c r="T154" s="12"/>
      <c r="U154" s="12"/>
      <c r="V154" s="12"/>
      <c r="W154" s="12"/>
      <c r="X154" s="12"/>
      <c r="Y154" s="12"/>
      <c r="Z154" s="12"/>
      <c r="AA154" s="12"/>
      <c r="AB154" s="12"/>
      <c r="AC154" s="3" t="e" cm="1">
        <f t="array" ref="AC154">_xlfn.IFS(A154="FA", 17, A154="SFCR", 0, A154="CFCR", 17, A154="TR", 0, A154="CAB1",17,A154="CAB2",0,A154="CAB3",17,A154="CAB4",0,A154="CAB5S",17,A154="CAB5M",0,A154="CAB5L",17,A154="CAB6",0)</f>
        <v>#N/A</v>
      </c>
      <c r="AD154" s="5"/>
      <c r="AE154" s="5"/>
      <c r="AF154" s="5"/>
      <c r="AG154" s="5"/>
      <c r="AH154" s="5"/>
      <c r="AI154" s="5"/>
      <c r="AJ154" s="5"/>
      <c r="AK154" s="5"/>
      <c r="AL154" s="5"/>
    </row>
    <row r="155" spans="1:38" x14ac:dyDescent="0.15">
      <c r="A155" s="7"/>
      <c r="B155" s="25"/>
      <c r="C155" s="1" t="s">
        <v>161</v>
      </c>
      <c r="H155" s="12"/>
      <c r="I155" s="12"/>
      <c r="J155" s="12"/>
      <c r="K155" s="12"/>
      <c r="L155" s="12"/>
      <c r="M155" s="12"/>
      <c r="N155" s="12"/>
      <c r="O155" s="12"/>
      <c r="P155" s="12"/>
      <c r="Q155" s="12"/>
      <c r="R155" s="12"/>
      <c r="S155" s="12"/>
      <c r="T155" s="12"/>
      <c r="U155" s="12"/>
      <c r="V155" s="12"/>
      <c r="W155" s="12"/>
      <c r="X155" s="12"/>
      <c r="Y155" s="12"/>
      <c r="Z155" s="12"/>
      <c r="AA155" s="12"/>
      <c r="AB155" s="12"/>
      <c r="AC155" s="3" t="e" cm="1">
        <f t="array" ref="AC155">_xlfn.IFS(A155="FA", 17, A155="SFCR", 0, A155="CFCR", 17, A155="TR", 0, A155="CAB1",17,A155="CAB2",0,A155="CAB3",17,A155="CAB4",0,A155="CAB5S",17,A155="CAB5M",0,A155="CAB5L",17,A155="CAB6",0)</f>
        <v>#N/A</v>
      </c>
      <c r="AD155" s="5"/>
      <c r="AE155" s="5"/>
      <c r="AF155" s="5"/>
      <c r="AG155" s="5"/>
      <c r="AH155" s="5"/>
      <c r="AI155" s="5"/>
      <c r="AJ155" s="5"/>
      <c r="AK155" s="5"/>
      <c r="AL155" s="5"/>
    </row>
    <row r="156" spans="1:38" x14ac:dyDescent="0.15">
      <c r="A156" s="7"/>
      <c r="B156" s="25"/>
      <c r="C156" s="1" t="s">
        <v>162</v>
      </c>
      <c r="H156" s="12"/>
      <c r="I156" s="12"/>
      <c r="J156" s="12"/>
      <c r="K156" s="12"/>
      <c r="L156" s="12"/>
      <c r="M156" s="12"/>
      <c r="N156" s="32"/>
      <c r="O156" s="32"/>
      <c r="P156" s="32"/>
      <c r="Q156" s="32"/>
      <c r="R156" s="32"/>
      <c r="S156" s="32"/>
      <c r="T156" s="32"/>
      <c r="U156" s="32"/>
      <c r="V156" s="32"/>
      <c r="W156" s="32"/>
      <c r="X156" s="32"/>
      <c r="Y156" s="32"/>
      <c r="Z156" s="32"/>
      <c r="AA156" s="32"/>
      <c r="AB156" s="32"/>
      <c r="AC156" s="3" t="e" cm="1">
        <f t="array" ref="AC156">_xlfn.IFS(A156="FA", 17, A156="SFCR", 0, A156="CFCR", 17, A156="TR", 0, A156="CAB1",17,A156="CAB2",0,A156="CAB3",17,A156="CAB4",0,A156="CAB5S",17,A156="CAB5M",0,A156="CAB5L",17,A156="CAB6",0)</f>
        <v>#N/A</v>
      </c>
      <c r="AD156" s="5"/>
      <c r="AE156" s="5"/>
      <c r="AF156" s="5"/>
      <c r="AG156" s="5"/>
      <c r="AH156" s="5"/>
      <c r="AI156" s="5"/>
      <c r="AJ156" s="5"/>
      <c r="AK156" s="5"/>
      <c r="AL156" s="5"/>
    </row>
    <row r="157" spans="1:38" x14ac:dyDescent="0.15">
      <c r="A157" s="7"/>
      <c r="B157" s="25"/>
      <c r="C157" s="1" t="s">
        <v>163</v>
      </c>
      <c r="H157" s="12"/>
      <c r="I157" s="12"/>
      <c r="J157" s="12"/>
      <c r="K157" s="12"/>
      <c r="L157" s="12"/>
      <c r="M157" s="12"/>
      <c r="N157" s="12"/>
      <c r="O157" s="12"/>
      <c r="P157" s="12"/>
      <c r="Q157" s="12"/>
      <c r="R157" s="12"/>
      <c r="S157" s="12"/>
      <c r="T157" s="12"/>
      <c r="U157" s="12"/>
      <c r="V157" s="12"/>
      <c r="W157" s="12"/>
      <c r="X157" s="12"/>
      <c r="Y157" s="12"/>
      <c r="Z157" s="12"/>
      <c r="AA157" s="12"/>
      <c r="AB157" s="12"/>
      <c r="AC157" s="3" t="e" cm="1">
        <f t="array" ref="AC157">_xlfn.IFS(A157="FA", 17, A157="SFCR", 0, A157="CFCR", 17, A157="TR", 0, A157="CAB1",17,A157="CAB2",0,A157="CAB3",17,A157="CAB4",0,A157="CAB5S",17,A157="CAB5M",0,A157="CAB5L",17,A157="CAB6",0)</f>
        <v>#N/A</v>
      </c>
      <c r="AD157" s="5"/>
      <c r="AE157" s="5"/>
      <c r="AF157" s="5"/>
      <c r="AG157" s="5"/>
      <c r="AH157" s="5"/>
      <c r="AI157" s="5"/>
      <c r="AJ157" s="5"/>
      <c r="AK157" s="5"/>
      <c r="AL157" s="5"/>
    </row>
    <row r="158" spans="1:38" x14ac:dyDescent="0.15">
      <c r="A158" s="7"/>
      <c r="B158" s="25"/>
      <c r="C158" s="1" t="s">
        <v>164</v>
      </c>
      <c r="H158" s="12"/>
      <c r="I158" s="12"/>
      <c r="J158" s="12"/>
      <c r="K158" s="12"/>
      <c r="L158" s="12"/>
      <c r="M158" s="12"/>
      <c r="N158" s="12"/>
      <c r="O158" s="12"/>
      <c r="P158" s="12"/>
      <c r="Q158" s="12"/>
      <c r="R158" s="12"/>
      <c r="S158" s="12"/>
      <c r="T158" s="12"/>
      <c r="U158" s="12"/>
      <c r="V158" s="12"/>
      <c r="W158" s="12"/>
      <c r="X158" s="12"/>
      <c r="Y158" s="12"/>
      <c r="Z158" s="12"/>
      <c r="AA158" s="12"/>
      <c r="AB158" s="12"/>
      <c r="AC158" s="3" t="e" cm="1">
        <f t="array" ref="AC158">_xlfn.IFS(A158="FA", 17, A158="SFCR", 0, A158="CFCR", 17, A158="TR", 0, A158="CAB1",17,A158="CAB2",0,A158="CAB3",17,A158="CAB4",0,A158="CAB5S",17,A158="CAB5M",0,A158="CAB5L",17,A158="CAB6",0)</f>
        <v>#N/A</v>
      </c>
      <c r="AD158" s="5"/>
      <c r="AE158" s="5"/>
      <c r="AF158" s="5"/>
      <c r="AG158" s="5"/>
      <c r="AH158" s="5"/>
      <c r="AI158" s="5"/>
      <c r="AJ158" s="5"/>
      <c r="AK158" s="5"/>
      <c r="AL158" s="5"/>
    </row>
    <row r="159" spans="1:38" x14ac:dyDescent="0.15">
      <c r="A159" s="7"/>
      <c r="B159" s="25"/>
      <c r="C159" s="1" t="s">
        <v>165</v>
      </c>
      <c r="H159" s="12"/>
      <c r="I159" s="12"/>
      <c r="J159" s="12"/>
      <c r="K159" s="12"/>
      <c r="L159" s="12"/>
      <c r="M159" s="12"/>
      <c r="N159" s="12"/>
      <c r="O159" s="12"/>
      <c r="P159" s="12"/>
      <c r="Q159" s="12"/>
      <c r="R159" s="12"/>
      <c r="S159" s="12"/>
      <c r="T159" s="12"/>
      <c r="U159" s="12"/>
      <c r="V159" s="12"/>
      <c r="W159" s="12"/>
      <c r="X159" s="12"/>
      <c r="Y159" s="12"/>
      <c r="Z159" s="12"/>
      <c r="AA159" s="12"/>
      <c r="AB159" s="12"/>
      <c r="AC159" s="3" t="e" cm="1">
        <f t="array" ref="AC159">_xlfn.IFS(A159="FA", 17, A159="SFCR", 0, A159="CFCR", 17, A159="TR", 0, A159="CAB1",17,A159="CAB2",0,A159="CAB3",17,A159="CAB4",0,A159="CAB5S",17,A159="CAB5M",0,A159="CAB5L",17,A159="CAB6",0)</f>
        <v>#N/A</v>
      </c>
      <c r="AD159" s="5"/>
      <c r="AE159" s="5"/>
      <c r="AF159" s="5"/>
      <c r="AG159" s="5"/>
      <c r="AH159" s="5"/>
      <c r="AI159" s="5"/>
      <c r="AJ159" s="5"/>
      <c r="AK159" s="5"/>
      <c r="AL159" s="5"/>
    </row>
    <row r="160" spans="1:38" x14ac:dyDescent="0.15">
      <c r="A160" s="7"/>
      <c r="B160" s="25"/>
      <c r="C160" s="1" t="s">
        <v>166</v>
      </c>
      <c r="H160" s="12"/>
      <c r="I160" s="12"/>
      <c r="J160" s="12"/>
      <c r="K160" s="12"/>
      <c r="L160" s="12"/>
      <c r="M160" s="12"/>
      <c r="N160" s="12"/>
      <c r="O160" s="12"/>
      <c r="P160" s="12"/>
      <c r="Q160" s="12"/>
      <c r="R160" s="12"/>
      <c r="S160" s="12"/>
      <c r="T160" s="12"/>
      <c r="U160" s="12"/>
      <c r="V160" s="12"/>
      <c r="W160" s="12"/>
      <c r="X160" s="12"/>
      <c r="Y160" s="12"/>
      <c r="Z160" s="12"/>
      <c r="AA160" s="12"/>
      <c r="AB160" s="12"/>
      <c r="AC160" s="3" t="e" cm="1">
        <f t="array" ref="AC160">_xlfn.IFS(A160="FA", 17, A160="SFCR", 0, A160="CFCR", 17, A160="TR", 0, A160="CAB1",17,A160="CAB2",0,A160="CAB3",17,A160="CAB4",0,A160="CAB5S",17,A160="CAB5M",0,A160="CAB5L",17,A160="CAB6",0)</f>
        <v>#N/A</v>
      </c>
      <c r="AD160" s="5"/>
      <c r="AE160" s="5"/>
      <c r="AF160" s="5"/>
      <c r="AG160" s="5"/>
      <c r="AH160" s="5"/>
      <c r="AI160" s="5"/>
      <c r="AJ160" s="5"/>
      <c r="AK160" s="5"/>
      <c r="AL160" s="5"/>
    </row>
    <row r="161" spans="1:38" x14ac:dyDescent="0.15">
      <c r="A161" s="7"/>
      <c r="B161" s="25"/>
      <c r="C161" s="1" t="s">
        <v>167</v>
      </c>
      <c r="H161" s="12"/>
      <c r="I161" s="12"/>
      <c r="J161" s="12"/>
      <c r="K161" s="12"/>
      <c r="L161" s="12"/>
      <c r="M161" s="12"/>
      <c r="N161" s="12"/>
      <c r="O161" s="12"/>
      <c r="P161" s="12"/>
      <c r="Q161" s="12"/>
      <c r="R161" s="12"/>
      <c r="S161" s="12"/>
      <c r="T161" s="12"/>
      <c r="U161" s="12"/>
      <c r="V161" s="12"/>
      <c r="W161" s="12"/>
      <c r="X161" s="12"/>
      <c r="Y161" s="12"/>
      <c r="Z161" s="12"/>
      <c r="AA161" s="12"/>
      <c r="AB161" s="12"/>
      <c r="AC161" s="3" t="e" cm="1">
        <f t="array" ref="AC161">_xlfn.IFS(A161="FA", 17, A161="SFCR", 0, A161="CFCR", 17, A161="TR", 0, A161="CAB1",17,A161="CAB2",0,A161="CAB3",17,A161="CAB4",0,A161="CAB5S",17,A161="CAB5M",0,A161="CAB5L",17,A161="CAB6",0)</f>
        <v>#N/A</v>
      </c>
      <c r="AD161" s="5"/>
      <c r="AE161" s="5"/>
      <c r="AF161" s="5"/>
      <c r="AG161" s="5"/>
      <c r="AH161" s="5"/>
      <c r="AI161" s="5"/>
      <c r="AJ161" s="5"/>
      <c r="AK161" s="5"/>
      <c r="AL161" s="5"/>
    </row>
    <row r="162" spans="1:38" x14ac:dyDescent="0.15">
      <c r="A162" s="7"/>
      <c r="B162" s="25"/>
      <c r="C162" s="1" t="s">
        <v>168</v>
      </c>
      <c r="H162" s="12"/>
      <c r="I162" s="12"/>
      <c r="J162" s="12"/>
      <c r="K162" s="12"/>
      <c r="L162" s="12"/>
      <c r="M162" s="12"/>
      <c r="N162" s="32"/>
      <c r="O162" s="32"/>
      <c r="P162" s="32"/>
      <c r="Q162" s="32"/>
      <c r="R162" s="32"/>
      <c r="S162" s="32"/>
      <c r="T162" s="32"/>
      <c r="U162" s="32"/>
      <c r="V162" s="32"/>
      <c r="W162" s="32"/>
      <c r="X162" s="32"/>
      <c r="Y162" s="32"/>
      <c r="Z162" s="32"/>
      <c r="AA162" s="32"/>
      <c r="AB162" s="32"/>
      <c r="AC162" s="3" t="e" cm="1">
        <f t="array" ref="AC162">_xlfn.IFS(A162="FA", 17, A162="SFCR", 0, A162="CFCR", 17, A162="TR", 0, A162="CAB1",17,A162="CAB2",0,A162="CAB3",17,A162="CAB4",0,A162="CAB5S",17,A162="CAB5M",0,A162="CAB5L",17,A162="CAB6",0)</f>
        <v>#N/A</v>
      </c>
      <c r="AD162" s="5"/>
      <c r="AE162" s="5"/>
      <c r="AF162" s="5"/>
      <c r="AG162" s="5"/>
      <c r="AH162" s="5"/>
      <c r="AI162" s="5"/>
      <c r="AJ162" s="5"/>
      <c r="AK162" s="5"/>
      <c r="AL162" s="5"/>
    </row>
    <row r="163" spans="1:38" x14ac:dyDescent="0.15">
      <c r="A163" s="7"/>
      <c r="B163" s="25"/>
      <c r="C163" s="1" t="s">
        <v>169</v>
      </c>
      <c r="H163" s="12"/>
      <c r="I163" s="12"/>
      <c r="J163" s="12"/>
      <c r="K163" s="12"/>
      <c r="L163" s="12"/>
      <c r="M163" s="12"/>
      <c r="N163" s="32"/>
      <c r="O163" s="32"/>
      <c r="P163" s="32"/>
      <c r="Q163" s="32"/>
      <c r="R163" s="32"/>
      <c r="S163" s="32"/>
      <c r="T163" s="32"/>
      <c r="U163" s="32"/>
      <c r="V163" s="32"/>
      <c r="W163" s="32"/>
      <c r="X163" s="32"/>
      <c r="Y163" s="32"/>
      <c r="Z163" s="32"/>
      <c r="AA163" s="32"/>
      <c r="AB163" s="32"/>
      <c r="AC163" s="3" t="e" cm="1">
        <f t="array" ref="AC163">_xlfn.IFS(A163="FA", 17, A163="SFCR", 0, A163="CFCR", 17, A163="TR", 0, A163="CAB1",17,A163="CAB2",0,A163="CAB3",17,A163="CAB4",0,A163="CAB5S",17,A163="CAB5M",0,A163="CAB5L",17,A163="CAB6",0)</f>
        <v>#N/A</v>
      </c>
      <c r="AD163" s="5"/>
      <c r="AE163" s="5"/>
      <c r="AF163" s="5"/>
      <c r="AG163" s="5"/>
      <c r="AH163" s="5"/>
      <c r="AI163" s="5"/>
      <c r="AJ163" s="5"/>
      <c r="AK163" s="5"/>
      <c r="AL163" s="5"/>
    </row>
    <row r="164" spans="1:38" x14ac:dyDescent="0.15">
      <c r="A164" s="7"/>
      <c r="B164" s="25"/>
      <c r="C164" s="1" t="s">
        <v>170</v>
      </c>
      <c r="H164" s="12"/>
      <c r="I164" s="12"/>
      <c r="J164" s="12"/>
      <c r="K164" s="12"/>
      <c r="L164" s="12"/>
      <c r="M164" s="12"/>
      <c r="N164" s="12"/>
      <c r="O164" s="12"/>
      <c r="P164" s="12"/>
      <c r="Q164" s="12"/>
      <c r="R164" s="12"/>
      <c r="S164" s="12"/>
      <c r="T164" s="12"/>
      <c r="U164" s="12"/>
      <c r="V164" s="12"/>
      <c r="W164" s="12"/>
      <c r="X164" s="12"/>
      <c r="Y164" s="12"/>
      <c r="Z164" s="12"/>
      <c r="AA164" s="12"/>
      <c r="AB164" s="12"/>
      <c r="AC164" s="3" t="e" cm="1">
        <f t="array" ref="AC164">_xlfn.IFS(A164="FA", 17, A164="SFCR", 0, A164="CFCR", 17, A164="TR", 0, A164="CAB1",17,A164="CAB2",0,A164="CAB3",17,A164="CAB4",0,A164="CAB5S",17,A164="CAB5M",0,A164="CAB5L",17,A164="CAB6",0)</f>
        <v>#N/A</v>
      </c>
      <c r="AD164" s="5"/>
      <c r="AE164" s="5"/>
      <c r="AF164" s="5"/>
      <c r="AG164" s="5"/>
      <c r="AH164" s="5"/>
      <c r="AI164" s="5"/>
      <c r="AJ164" s="5"/>
      <c r="AK164" s="5"/>
      <c r="AL164" s="5"/>
    </row>
    <row r="165" spans="1:38" x14ac:dyDescent="0.15">
      <c r="A165" s="7"/>
      <c r="B165" s="25"/>
      <c r="C165" s="1" t="s">
        <v>171</v>
      </c>
      <c r="H165" s="12"/>
      <c r="I165" s="12"/>
      <c r="J165" s="12"/>
      <c r="K165" s="12"/>
      <c r="L165" s="12"/>
      <c r="M165" s="12"/>
      <c r="N165" s="32"/>
      <c r="O165" s="32"/>
      <c r="P165" s="32"/>
      <c r="Q165" s="32"/>
      <c r="R165" s="32"/>
      <c r="S165" s="32"/>
      <c r="T165" s="32"/>
      <c r="U165" s="32"/>
      <c r="V165" s="32"/>
      <c r="W165" s="32"/>
      <c r="X165" s="32"/>
      <c r="Y165" s="32"/>
      <c r="Z165" s="32"/>
      <c r="AA165" s="32"/>
      <c r="AB165" s="32"/>
      <c r="AC165" s="3" t="e" cm="1">
        <f t="array" ref="AC165">_xlfn.IFS(A165="FA", 17, A165="SFCR", 0, A165="CFCR", 17, A165="TR", 0, A165="CAB1",17,A165="CAB2",0,A165="CAB3",17,A165="CAB4",0,A165="CAB5S",17,A165="CAB5M",0,A165="CAB5L",17,A165="CAB6",0)</f>
        <v>#N/A</v>
      </c>
      <c r="AD165" s="5"/>
      <c r="AE165" s="5"/>
      <c r="AF165" s="5"/>
      <c r="AG165" s="5"/>
      <c r="AH165" s="5"/>
      <c r="AI165" s="5"/>
      <c r="AJ165" s="5"/>
      <c r="AK165" s="5"/>
      <c r="AL165" s="5"/>
    </row>
    <row r="166" spans="1:38" x14ac:dyDescent="0.15">
      <c r="A166" s="7"/>
      <c r="B166" s="25"/>
      <c r="C166" s="1" t="s">
        <v>172</v>
      </c>
      <c r="H166" s="12"/>
      <c r="I166" s="12"/>
      <c r="J166" s="12"/>
      <c r="K166" s="12"/>
      <c r="L166" s="12"/>
      <c r="M166" s="12"/>
      <c r="N166" s="32"/>
      <c r="O166" s="32"/>
      <c r="P166" s="32"/>
      <c r="Q166" s="32"/>
      <c r="R166" s="32"/>
      <c r="S166" s="32"/>
      <c r="T166" s="32"/>
      <c r="U166" s="32"/>
      <c r="V166" s="32"/>
      <c r="W166" s="32"/>
      <c r="X166" s="32"/>
      <c r="Y166" s="32"/>
      <c r="Z166" s="32"/>
      <c r="AA166" s="32"/>
      <c r="AB166" s="32"/>
      <c r="AC166" s="3" t="e" cm="1">
        <f t="array" ref="AC166">_xlfn.IFS(A166="FA", 17, A166="SFCR", 0, A166="CFCR", 17, A166="TR", 0, A166="CAB1",17,A166="CAB2",0,A166="CAB3",17,A166="CAB4",0,A166="CAB5S",17,A166="CAB5M",0,A166="CAB5L",17,A166="CAB6",0)</f>
        <v>#N/A</v>
      </c>
      <c r="AD166" s="5"/>
      <c r="AE166" s="5"/>
      <c r="AF166" s="5"/>
      <c r="AG166" s="5"/>
      <c r="AH166" s="5"/>
      <c r="AI166" s="5"/>
      <c r="AJ166" s="5"/>
      <c r="AK166" s="5"/>
      <c r="AL166" s="5"/>
    </row>
    <row r="167" spans="1:38" x14ac:dyDescent="0.15">
      <c r="A167" s="7"/>
      <c r="B167" s="25"/>
      <c r="C167" s="1" t="s">
        <v>173</v>
      </c>
      <c r="H167" s="12"/>
      <c r="I167" s="12"/>
      <c r="J167" s="12"/>
      <c r="K167" s="12"/>
      <c r="L167" s="12"/>
      <c r="M167" s="12"/>
      <c r="N167" s="32"/>
      <c r="O167" s="32"/>
      <c r="P167" s="32"/>
      <c r="Q167" s="32"/>
      <c r="R167" s="32"/>
      <c r="S167" s="32"/>
      <c r="T167" s="32"/>
      <c r="U167" s="32"/>
      <c r="V167" s="32"/>
      <c r="W167" s="32"/>
      <c r="X167" s="32"/>
      <c r="Y167" s="32"/>
      <c r="Z167" s="32"/>
      <c r="AA167" s="32"/>
      <c r="AB167" s="32"/>
      <c r="AC167" s="3" t="e" cm="1">
        <f t="array" ref="AC167">_xlfn.IFS(A167="FA", 17, A167="SFCR", 0, A167="CFCR", 17, A167="TR", 0, A167="CAB1",17,A167="CAB2",0,A167="CAB3",17,A167="CAB4",0,A167="CAB5S",17,A167="CAB5M",0,A167="CAB5L",17,A167="CAB6",0)</f>
        <v>#N/A</v>
      </c>
      <c r="AD167" s="5"/>
      <c r="AE167" s="5"/>
      <c r="AF167" s="5"/>
      <c r="AG167" s="5"/>
      <c r="AH167" s="5"/>
      <c r="AI167" s="5"/>
      <c r="AJ167" s="5"/>
      <c r="AK167" s="5"/>
      <c r="AL167" s="5"/>
    </row>
    <row r="168" spans="1:38" x14ac:dyDescent="0.15">
      <c r="A168" s="7"/>
      <c r="B168" s="25"/>
      <c r="C168" s="1" t="s">
        <v>174</v>
      </c>
      <c r="H168" s="12"/>
      <c r="I168" s="12"/>
      <c r="J168" s="12"/>
      <c r="K168" s="12"/>
      <c r="L168" s="12"/>
      <c r="M168" s="12"/>
      <c r="N168" s="12"/>
      <c r="O168" s="12"/>
      <c r="P168" s="12"/>
      <c r="Q168" s="12"/>
      <c r="R168" s="12"/>
      <c r="S168" s="12"/>
      <c r="T168" s="12"/>
      <c r="U168" s="12"/>
      <c r="V168" s="12"/>
      <c r="W168" s="12"/>
      <c r="X168" s="12"/>
      <c r="Y168" s="12"/>
      <c r="Z168" s="12"/>
      <c r="AA168" s="12"/>
      <c r="AB168" s="12"/>
      <c r="AC168" s="3" t="e" cm="1">
        <f t="array" ref="AC168">_xlfn.IFS(A168="FA", 17, A168="SFCR", 0, A168="CFCR", 17, A168="TR", 0, A168="CAB1",17,A168="CAB2",0,A168="CAB3",17,A168="CAB4",0,A168="CAB5S",17,A168="CAB5M",0,A168="CAB5L",17,A168="CAB6",0)</f>
        <v>#N/A</v>
      </c>
      <c r="AD168" s="5"/>
      <c r="AE168" s="5"/>
      <c r="AF168" s="5"/>
      <c r="AG168" s="5"/>
      <c r="AH168" s="5"/>
      <c r="AI168" s="5"/>
      <c r="AJ168" s="5"/>
      <c r="AK168" s="5"/>
      <c r="AL168" s="5"/>
    </row>
    <row r="169" spans="1:38" x14ac:dyDescent="0.15">
      <c r="A169" s="7"/>
      <c r="B169" s="25"/>
      <c r="C169" s="1" t="s">
        <v>175</v>
      </c>
      <c r="H169" s="12"/>
      <c r="I169" s="12"/>
      <c r="J169" s="12"/>
      <c r="K169" s="12"/>
      <c r="L169" s="12"/>
      <c r="M169" s="12"/>
      <c r="N169" s="32"/>
      <c r="O169" s="32"/>
      <c r="P169" s="32"/>
      <c r="Q169" s="32"/>
      <c r="R169" s="32"/>
      <c r="S169" s="32"/>
      <c r="T169" s="32"/>
      <c r="U169" s="32"/>
      <c r="V169" s="32"/>
      <c r="W169" s="32"/>
      <c r="X169" s="32"/>
      <c r="Y169" s="32"/>
      <c r="Z169" s="32"/>
      <c r="AA169" s="32"/>
      <c r="AB169" s="32"/>
      <c r="AC169" s="3" t="e" cm="1">
        <f t="array" ref="AC169">_xlfn.IFS(A169="FA", 17, A169="SFCR", 0, A169="CFCR", 17, A169="TR", 0, A169="CAB1",17,A169="CAB2",0,A169="CAB3",17,A169="CAB4",0,A169="CAB5S",17,A169="CAB5M",0,A169="CAB5L",17,A169="CAB6",0)</f>
        <v>#N/A</v>
      </c>
      <c r="AD169" s="5"/>
      <c r="AE169" s="5"/>
      <c r="AF169" s="5"/>
      <c r="AG169" s="5"/>
      <c r="AH169" s="5"/>
      <c r="AI169" s="5"/>
      <c r="AJ169" s="5"/>
      <c r="AK169" s="5"/>
      <c r="AL169" s="5"/>
    </row>
    <row r="170" spans="1:38" x14ac:dyDescent="0.15">
      <c r="A170" s="7"/>
      <c r="B170" s="25"/>
      <c r="C170" s="1" t="s">
        <v>176</v>
      </c>
      <c r="H170" s="12"/>
      <c r="I170" s="12"/>
      <c r="J170" s="12"/>
      <c r="K170" s="12"/>
      <c r="L170" s="12"/>
      <c r="M170" s="12"/>
      <c r="N170" s="12"/>
      <c r="O170" s="12"/>
      <c r="P170" s="12"/>
      <c r="Q170" s="12"/>
      <c r="R170" s="12"/>
      <c r="S170" s="12"/>
      <c r="T170" s="12"/>
      <c r="U170" s="12"/>
      <c r="V170" s="12"/>
      <c r="W170" s="12"/>
      <c r="X170" s="12"/>
      <c r="Y170" s="12"/>
      <c r="Z170" s="12"/>
      <c r="AA170" s="12"/>
      <c r="AB170" s="12"/>
      <c r="AC170" s="3" t="e" cm="1">
        <f t="array" ref="AC170">_xlfn.IFS(A170="FA", 17, A170="SFCR", 0, A170="CFCR", 17, A170="TR", 0, A170="CAB1",17,A170="CAB2",0,A170="CAB3",17,A170="CAB4",0,A170="CAB5S",17,A170="CAB5M",0,A170="CAB5L",17,A170="CAB6",0)</f>
        <v>#N/A</v>
      </c>
      <c r="AD170" s="5"/>
      <c r="AE170" s="5"/>
      <c r="AF170" s="5"/>
      <c r="AG170" s="5"/>
      <c r="AH170" s="5"/>
      <c r="AI170" s="5"/>
      <c r="AJ170" s="5"/>
      <c r="AK170" s="5"/>
      <c r="AL170" s="5"/>
    </row>
    <row r="171" spans="1:38" x14ac:dyDescent="0.15">
      <c r="A171" s="7"/>
      <c r="B171" s="25"/>
      <c r="C171" s="1" t="s">
        <v>177</v>
      </c>
      <c r="H171" s="12"/>
      <c r="I171" s="12"/>
      <c r="J171" s="12"/>
      <c r="K171" s="12"/>
      <c r="L171" s="12"/>
      <c r="M171" s="12"/>
      <c r="N171" s="12"/>
      <c r="O171" s="12"/>
      <c r="P171" s="12"/>
      <c r="Q171" s="12"/>
      <c r="R171" s="12"/>
      <c r="S171" s="12"/>
      <c r="T171" s="12"/>
      <c r="U171" s="12"/>
      <c r="V171" s="12"/>
      <c r="W171" s="12"/>
      <c r="X171" s="12"/>
      <c r="Y171" s="12"/>
      <c r="Z171" s="12"/>
      <c r="AA171" s="12"/>
      <c r="AB171" s="12"/>
      <c r="AC171" s="3" t="e" cm="1">
        <f t="array" ref="AC171">_xlfn.IFS(A171="FA", 17, A171="SFCR", 0, A171="CFCR", 17, A171="TR", 0, A171="CAB1",17,A171="CAB2",0,A171="CAB3",17,A171="CAB4",0,A171="CAB5S",17,A171="CAB5M",0,A171="CAB5L",17,A171="CAB6",0)</f>
        <v>#N/A</v>
      </c>
      <c r="AD171" s="5"/>
      <c r="AE171" s="5"/>
      <c r="AF171" s="5"/>
      <c r="AG171" s="5"/>
      <c r="AH171" s="5"/>
      <c r="AI171" s="5"/>
      <c r="AJ171" s="5"/>
      <c r="AK171" s="5"/>
      <c r="AL171" s="5"/>
    </row>
    <row r="172" spans="1:38" x14ac:dyDescent="0.15">
      <c r="A172" s="7"/>
      <c r="B172" s="25"/>
      <c r="C172" s="1" t="s">
        <v>178</v>
      </c>
      <c r="H172" s="12"/>
      <c r="I172" s="12"/>
      <c r="J172" s="12"/>
      <c r="K172" s="12"/>
      <c r="L172" s="12"/>
      <c r="M172" s="12"/>
      <c r="N172" s="12"/>
      <c r="O172" s="12"/>
      <c r="P172" s="12"/>
      <c r="Q172" s="12"/>
      <c r="R172" s="12"/>
      <c r="S172" s="12"/>
      <c r="T172" s="12"/>
      <c r="U172" s="12"/>
      <c r="V172" s="12"/>
      <c r="W172" s="12"/>
      <c r="X172" s="12"/>
      <c r="Y172" s="12"/>
      <c r="Z172" s="12"/>
      <c r="AA172" s="12"/>
      <c r="AB172" s="12"/>
      <c r="AC172" s="3" t="e" cm="1">
        <f t="array" ref="AC172">_xlfn.IFS(A172="FA", 17, A172="SFCR", 0, A172="CFCR", 17, A172="TR", 0, A172="CAB1",17,A172="CAB2",0,A172="CAB3",17,A172="CAB4",0,A172="CAB5S",17,A172="CAB5M",0,A172="CAB5L",17,A172="CAB6",0)</f>
        <v>#N/A</v>
      </c>
      <c r="AD172" s="5"/>
      <c r="AE172" s="5"/>
      <c r="AF172" s="5"/>
      <c r="AG172" s="5"/>
      <c r="AH172" s="5"/>
      <c r="AI172" s="5"/>
      <c r="AJ172" s="5"/>
      <c r="AK172" s="5"/>
      <c r="AL172" s="5"/>
    </row>
    <row r="173" spans="1:38" x14ac:dyDescent="0.15">
      <c r="A173" s="7"/>
      <c r="B173" s="25"/>
      <c r="C173" s="1" t="s">
        <v>179</v>
      </c>
      <c r="H173" s="12"/>
      <c r="I173" s="12"/>
      <c r="J173" s="12"/>
      <c r="K173" s="12"/>
      <c r="L173" s="12"/>
      <c r="M173" s="12"/>
      <c r="N173" s="12"/>
      <c r="O173" s="12"/>
      <c r="P173" s="12"/>
      <c r="Q173" s="12"/>
      <c r="R173" s="12"/>
      <c r="S173" s="12"/>
      <c r="T173" s="12"/>
      <c r="U173" s="12"/>
      <c r="V173" s="12"/>
      <c r="W173" s="12"/>
      <c r="X173" s="12"/>
      <c r="Y173" s="12"/>
      <c r="Z173" s="12"/>
      <c r="AA173" s="12"/>
      <c r="AB173" s="12"/>
      <c r="AC173" s="3" t="e" cm="1">
        <f t="array" ref="AC173">_xlfn.IFS(A173="FA", 17, A173="SFCR", 0, A173="CFCR", 17, A173="TR", 0, A173="CAB1",17,A173="CAB2",0,A173="CAB3",17,A173="CAB4",0,A173="CAB5S",17,A173="CAB5M",0,A173="CAB5L",17,A173="CAB6",0)</f>
        <v>#N/A</v>
      </c>
      <c r="AD173" s="5"/>
      <c r="AE173" s="5"/>
      <c r="AF173" s="5"/>
      <c r="AG173" s="5"/>
      <c r="AH173" s="5"/>
      <c r="AI173" s="5"/>
      <c r="AJ173" s="5"/>
      <c r="AK173" s="5"/>
      <c r="AL173" s="5"/>
    </row>
    <row r="174" spans="1:38" x14ac:dyDescent="0.15">
      <c r="A174" s="7"/>
      <c r="B174" s="25"/>
      <c r="C174" s="1" t="s">
        <v>180</v>
      </c>
      <c r="H174" s="12"/>
      <c r="I174" s="12"/>
      <c r="J174" s="12"/>
      <c r="K174" s="12"/>
      <c r="L174" s="12"/>
      <c r="M174" s="12"/>
      <c r="N174" s="12"/>
      <c r="O174" s="12"/>
      <c r="P174" s="12"/>
      <c r="Q174" s="12"/>
      <c r="R174" s="12"/>
      <c r="S174" s="12"/>
      <c r="T174" s="12"/>
      <c r="U174" s="12"/>
      <c r="V174" s="12"/>
      <c r="W174" s="12"/>
      <c r="X174" s="12"/>
      <c r="Y174" s="12"/>
      <c r="Z174" s="12"/>
      <c r="AA174" s="12"/>
      <c r="AB174" s="12"/>
      <c r="AC174" s="3" t="e" cm="1">
        <f t="array" ref="AC174">_xlfn.IFS(A174="FA", 17, A174="SFCR", 0, A174="CFCR", 17, A174="TR", 0, A174="CAB1",17,A174="CAB2",0,A174="CAB3",17,A174="CAB4",0,A174="CAB5S",17,A174="CAB5M",0,A174="CAB5L",17,A174="CAB6",0)</f>
        <v>#N/A</v>
      </c>
      <c r="AD174" s="5"/>
      <c r="AE174" s="5"/>
      <c r="AF174" s="5"/>
      <c r="AG174" s="5"/>
      <c r="AH174" s="5"/>
      <c r="AI174" s="5"/>
      <c r="AJ174" s="5"/>
      <c r="AK174" s="5"/>
      <c r="AL174" s="5"/>
    </row>
    <row r="175" spans="1:38" x14ac:dyDescent="0.15">
      <c r="A175" s="7"/>
      <c r="B175" s="25"/>
      <c r="C175" s="1" t="s">
        <v>181</v>
      </c>
      <c r="H175" s="12"/>
      <c r="I175" s="12"/>
      <c r="J175" s="12"/>
      <c r="K175" s="12"/>
      <c r="L175" s="12"/>
      <c r="M175" s="12"/>
      <c r="N175" s="12"/>
      <c r="O175" s="12"/>
      <c r="P175" s="12"/>
      <c r="Q175" s="12"/>
      <c r="R175" s="12"/>
      <c r="S175" s="12"/>
      <c r="T175" s="12"/>
      <c r="U175" s="12"/>
      <c r="V175" s="12"/>
      <c r="W175" s="12"/>
      <c r="X175" s="12"/>
      <c r="Y175" s="12"/>
      <c r="Z175" s="12"/>
      <c r="AA175" s="12"/>
      <c r="AB175" s="12"/>
      <c r="AC175" s="3" t="e" cm="1">
        <f t="array" ref="AC175">_xlfn.IFS(A175="FA", 17, A175="SFCR", 0, A175="CFCR", 17, A175="TR", 0, A175="CAB1",17,A175="CAB2",0,A175="CAB3",17,A175="CAB4",0,A175="CAB5S",17,A175="CAB5M",0,A175="CAB5L",17,A175="CAB6",0)</f>
        <v>#N/A</v>
      </c>
      <c r="AD175" s="5"/>
      <c r="AE175" s="5"/>
      <c r="AF175" s="5"/>
      <c r="AG175" s="5"/>
      <c r="AH175" s="5"/>
      <c r="AI175" s="5"/>
      <c r="AJ175" s="5"/>
      <c r="AK175" s="5"/>
      <c r="AL175" s="5"/>
    </row>
    <row r="176" spans="1:38" x14ac:dyDescent="0.15">
      <c r="A176" s="7"/>
      <c r="B176" s="25"/>
      <c r="C176" s="1" t="s">
        <v>182</v>
      </c>
      <c r="H176" s="12"/>
      <c r="I176" s="12"/>
      <c r="J176" s="12"/>
      <c r="K176" s="12"/>
      <c r="L176" s="12"/>
      <c r="M176" s="12"/>
      <c r="N176" s="12"/>
      <c r="O176" s="12"/>
      <c r="P176" s="12"/>
      <c r="Q176" s="12"/>
      <c r="R176" s="12"/>
      <c r="S176" s="12"/>
      <c r="T176" s="12"/>
      <c r="U176" s="12"/>
      <c r="V176" s="12"/>
      <c r="W176" s="12"/>
      <c r="X176" s="12"/>
      <c r="Y176" s="12"/>
      <c r="Z176" s="12"/>
      <c r="AA176" s="12"/>
      <c r="AB176" s="12"/>
      <c r="AC176" s="3" t="e" cm="1">
        <f t="array" ref="AC176">_xlfn.IFS(A176="FA", 17, A176="SFCR", 0, A176="CFCR", 17, A176="TR", 0, A176="CAB1",17,A176="CAB2",0,A176="CAB3",17,A176="CAB4",0,A176="CAB5S",17,A176="CAB5M",0,A176="CAB5L",17,A176="CAB6",0)</f>
        <v>#N/A</v>
      </c>
      <c r="AD176" s="5"/>
      <c r="AE176" s="5"/>
      <c r="AF176" s="5"/>
      <c r="AG176" s="5"/>
      <c r="AH176" s="5"/>
      <c r="AI176" s="5"/>
      <c r="AJ176" s="5"/>
      <c r="AK176" s="5"/>
      <c r="AL176" s="5"/>
    </row>
    <row r="177" spans="1:38" x14ac:dyDescent="0.15">
      <c r="A177" s="7"/>
      <c r="B177" s="25"/>
      <c r="C177" s="1" t="s">
        <v>183</v>
      </c>
      <c r="H177" s="12"/>
      <c r="I177" s="12"/>
      <c r="J177" s="12"/>
      <c r="K177" s="12"/>
      <c r="L177" s="12"/>
      <c r="M177" s="12"/>
      <c r="N177" s="12"/>
      <c r="O177" s="12"/>
      <c r="P177" s="12"/>
      <c r="Q177" s="12"/>
      <c r="R177" s="12"/>
      <c r="S177" s="12"/>
      <c r="T177" s="12"/>
      <c r="U177" s="12"/>
      <c r="V177" s="12"/>
      <c r="W177" s="12"/>
      <c r="X177" s="12"/>
      <c r="Y177" s="12"/>
      <c r="Z177" s="12"/>
      <c r="AA177" s="12"/>
      <c r="AB177" s="12"/>
      <c r="AC177" s="3" t="e" cm="1">
        <f t="array" ref="AC177">_xlfn.IFS(A177="FA", 17, A177="SFCR", 0, A177="CFCR", 17, A177="TR", 0, A177="CAB1",17,A177="CAB2",0,A177="CAB3",17,A177="CAB4",0,A177="CAB5S",17,A177="CAB5M",0,A177="CAB5L",17,A177="CAB6",0)</f>
        <v>#N/A</v>
      </c>
      <c r="AD177" s="5"/>
      <c r="AE177" s="5"/>
      <c r="AF177" s="5"/>
      <c r="AG177" s="5"/>
      <c r="AH177" s="5"/>
      <c r="AI177" s="5"/>
      <c r="AJ177" s="5"/>
      <c r="AK177" s="5"/>
      <c r="AL177" s="5"/>
    </row>
    <row r="178" spans="1:38" x14ac:dyDescent="0.15">
      <c r="A178" s="7"/>
      <c r="B178" s="25"/>
      <c r="C178" s="1" t="s">
        <v>184</v>
      </c>
      <c r="H178" s="12"/>
      <c r="I178" s="12"/>
      <c r="J178" s="12"/>
      <c r="K178" s="12"/>
      <c r="L178" s="12"/>
      <c r="M178" s="12"/>
      <c r="N178" s="32"/>
      <c r="O178" s="32"/>
      <c r="P178" s="32"/>
      <c r="Q178" s="32"/>
      <c r="R178" s="32"/>
      <c r="S178" s="32"/>
      <c r="T178" s="32"/>
      <c r="U178" s="32"/>
      <c r="V178" s="32"/>
      <c r="W178" s="32"/>
      <c r="X178" s="32"/>
      <c r="Y178" s="32"/>
      <c r="Z178" s="32"/>
      <c r="AA178" s="32"/>
      <c r="AB178" s="32"/>
      <c r="AC178" s="3" t="e" cm="1">
        <f t="array" ref="AC178">_xlfn.IFS(A178="FA", 17, A178="SFCR", 0, A178="CFCR", 17, A178="TR", 0, A178="CAB1",17,A178="CAB2",0,A178="CAB3",17,A178="CAB4",0,A178="CAB5S",17,A178="CAB5M",0,A178="CAB5L",17,A178="CAB6",0)</f>
        <v>#N/A</v>
      </c>
      <c r="AD178" s="5"/>
      <c r="AE178" s="5"/>
      <c r="AF178" s="5"/>
      <c r="AG178" s="5"/>
      <c r="AH178" s="5"/>
      <c r="AI178" s="5"/>
      <c r="AJ178" s="5"/>
      <c r="AK178" s="5"/>
      <c r="AL178" s="5"/>
    </row>
    <row r="179" spans="1:38" x14ac:dyDescent="0.15">
      <c r="A179" s="7"/>
      <c r="B179" s="25"/>
      <c r="C179" s="1" t="s">
        <v>185</v>
      </c>
      <c r="H179" s="12"/>
      <c r="I179" s="12"/>
      <c r="J179" s="12"/>
      <c r="K179" s="12"/>
      <c r="L179" s="12"/>
      <c r="M179" s="12"/>
      <c r="N179" s="12"/>
      <c r="O179" s="12"/>
      <c r="P179" s="12"/>
      <c r="Q179" s="12"/>
      <c r="R179" s="12"/>
      <c r="S179" s="12"/>
      <c r="T179" s="12"/>
      <c r="U179" s="12"/>
      <c r="V179" s="12"/>
      <c r="W179" s="12"/>
      <c r="X179" s="12"/>
      <c r="Y179" s="12"/>
      <c r="Z179" s="12"/>
      <c r="AA179" s="12"/>
      <c r="AB179" s="12"/>
      <c r="AC179" s="3" t="e" cm="1">
        <f t="array" ref="AC179">_xlfn.IFS(A179="FA", 17, A179="SFCR", 0, A179="CFCR", 17, A179="TR", 0, A179="CAB1",17,A179="CAB2",0,A179="CAB3",17,A179="CAB4",0,A179="CAB5S",17,A179="CAB5M",0,A179="CAB5L",17,A179="CAB6",0)</f>
        <v>#N/A</v>
      </c>
      <c r="AD179" s="5"/>
      <c r="AE179" s="5"/>
      <c r="AF179" s="5"/>
      <c r="AG179" s="5"/>
      <c r="AH179" s="5"/>
      <c r="AI179" s="5"/>
      <c r="AJ179" s="5"/>
      <c r="AK179" s="5"/>
      <c r="AL179" s="5"/>
    </row>
    <row r="180" spans="1:38" x14ac:dyDescent="0.15">
      <c r="A180" s="7"/>
      <c r="B180" s="25"/>
      <c r="C180" s="1" t="s">
        <v>186</v>
      </c>
      <c r="H180" s="12"/>
      <c r="I180" s="12"/>
      <c r="J180" s="12"/>
      <c r="K180" s="12"/>
      <c r="L180" s="12"/>
      <c r="M180" s="12"/>
      <c r="N180" s="12"/>
      <c r="O180" s="12"/>
      <c r="P180" s="12"/>
      <c r="Q180" s="12"/>
      <c r="R180" s="12"/>
      <c r="S180" s="12"/>
      <c r="T180" s="12"/>
      <c r="U180" s="12"/>
      <c r="V180" s="12"/>
      <c r="W180" s="12"/>
      <c r="X180" s="12"/>
      <c r="Y180" s="12"/>
      <c r="Z180" s="12"/>
      <c r="AA180" s="12"/>
      <c r="AB180" s="12"/>
      <c r="AC180" s="3" t="e" cm="1">
        <f t="array" ref="AC180">_xlfn.IFS(A180="FA", 17, A180="SFCR", 0, A180="CFCR", 17, A180="TR", 0, A180="CAB1",17,A180="CAB2",0,A180="CAB3",17,A180="CAB4",0,A180="CAB5S",17,A180="CAB5M",0,A180="CAB5L",17,A180="CAB6",0)</f>
        <v>#N/A</v>
      </c>
      <c r="AD180" s="5"/>
      <c r="AE180" s="5"/>
      <c r="AF180" s="5"/>
      <c r="AG180" s="5"/>
      <c r="AH180" s="5"/>
      <c r="AI180" s="5"/>
      <c r="AJ180" s="5"/>
      <c r="AK180" s="5"/>
      <c r="AL180" s="5"/>
    </row>
    <row r="181" spans="1:38" x14ac:dyDescent="0.15">
      <c r="A181" s="7"/>
      <c r="B181" s="25"/>
      <c r="C181" s="1" t="s">
        <v>187</v>
      </c>
      <c r="H181" s="12"/>
      <c r="I181" s="12"/>
      <c r="J181" s="12"/>
      <c r="K181" s="12"/>
      <c r="L181" s="12"/>
      <c r="M181" s="12"/>
      <c r="N181" s="12"/>
      <c r="O181" s="12"/>
      <c r="P181" s="12"/>
      <c r="Q181" s="12"/>
      <c r="R181" s="12"/>
      <c r="S181" s="12"/>
      <c r="T181" s="12"/>
      <c r="U181" s="12"/>
      <c r="V181" s="12"/>
      <c r="W181" s="12"/>
      <c r="X181" s="12"/>
      <c r="Y181" s="12"/>
      <c r="Z181" s="12"/>
      <c r="AA181" s="12"/>
      <c r="AB181" s="12"/>
      <c r="AC181" s="3" t="e" cm="1">
        <f t="array" ref="AC181">_xlfn.IFS(A181="FA", 17, A181="SFCR", 0, A181="CFCR", 17, A181="TR", 0, A181="CAB1",17,A181="CAB2",0,A181="CAB3",17,A181="CAB4",0,A181="CAB5S",17,A181="CAB5M",0,A181="CAB5L",17,A181="CAB6",0)</f>
        <v>#N/A</v>
      </c>
      <c r="AD181" s="5"/>
      <c r="AE181" s="5"/>
      <c r="AF181" s="5"/>
      <c r="AG181" s="5"/>
      <c r="AH181" s="5"/>
      <c r="AI181" s="5"/>
      <c r="AJ181" s="5"/>
      <c r="AK181" s="5"/>
      <c r="AL181" s="5"/>
    </row>
    <row r="182" spans="1:38" x14ac:dyDescent="0.15">
      <c r="A182" s="7"/>
      <c r="B182" s="25"/>
      <c r="C182" s="1" t="s">
        <v>188</v>
      </c>
      <c r="H182" s="12"/>
      <c r="I182" s="12"/>
      <c r="J182" s="12"/>
      <c r="K182" s="12"/>
      <c r="L182" s="12"/>
      <c r="M182" s="12"/>
      <c r="N182" s="12"/>
      <c r="O182" s="12"/>
      <c r="P182" s="12"/>
      <c r="Q182" s="12"/>
      <c r="R182" s="12"/>
      <c r="S182" s="12"/>
      <c r="T182" s="12"/>
      <c r="U182" s="12"/>
      <c r="V182" s="12"/>
      <c r="W182" s="12"/>
      <c r="X182" s="12"/>
      <c r="Y182" s="12"/>
      <c r="Z182" s="12"/>
      <c r="AA182" s="12"/>
      <c r="AB182" s="12"/>
      <c r="AC182" s="3" t="e" cm="1">
        <f t="array" ref="AC182">_xlfn.IFS(A182="FA", 17, A182="SFCR", 0, A182="CFCR", 17, A182="TR", 0, A182="CAB1",17,A182="CAB2",0,A182="CAB3",17,A182="CAB4",0,A182="CAB5S",17,A182="CAB5M",0,A182="CAB5L",17,A182="CAB6",0)</f>
        <v>#N/A</v>
      </c>
      <c r="AD182" s="5"/>
      <c r="AE182" s="5"/>
      <c r="AF182" s="5"/>
      <c r="AG182" s="5"/>
      <c r="AH182" s="5"/>
      <c r="AI182" s="5"/>
      <c r="AJ182" s="5"/>
      <c r="AK182" s="5"/>
      <c r="AL182" s="5"/>
    </row>
    <row r="183" spans="1:38" x14ac:dyDescent="0.15">
      <c r="A183" s="7"/>
      <c r="B183" s="25"/>
      <c r="C183" s="1" t="s">
        <v>189</v>
      </c>
      <c r="H183" s="12"/>
      <c r="I183" s="12"/>
      <c r="J183" s="12"/>
      <c r="K183" s="12"/>
      <c r="L183" s="12"/>
      <c r="M183" s="12"/>
      <c r="N183" s="12"/>
      <c r="O183" s="12"/>
      <c r="P183" s="12"/>
      <c r="Q183" s="12"/>
      <c r="R183" s="12"/>
      <c r="S183" s="12"/>
      <c r="T183" s="12"/>
      <c r="U183" s="12"/>
      <c r="V183" s="12"/>
      <c r="W183" s="12"/>
      <c r="X183" s="12"/>
      <c r="Y183" s="12"/>
      <c r="Z183" s="12"/>
      <c r="AA183" s="12"/>
      <c r="AB183" s="12"/>
      <c r="AC183" s="3" t="e" cm="1">
        <f t="array" ref="AC183">_xlfn.IFS(A183="FA", 17, A183="SFCR", 0, A183="CFCR", 17, A183="TR", 0, A183="CAB1",17,A183="CAB2",0,A183="CAB3",17,A183="CAB4",0,A183="CAB5S",17,A183="CAB5M",0,A183="CAB5L",17,A183="CAB6",0)</f>
        <v>#N/A</v>
      </c>
      <c r="AD183" s="5"/>
      <c r="AE183" s="5"/>
      <c r="AF183" s="5"/>
      <c r="AG183" s="5"/>
      <c r="AH183" s="5"/>
      <c r="AI183" s="5"/>
      <c r="AJ183" s="5"/>
      <c r="AK183" s="5"/>
      <c r="AL183" s="5"/>
    </row>
    <row r="184" spans="1:38" x14ac:dyDescent="0.15">
      <c r="A184" s="7"/>
      <c r="B184" s="25"/>
      <c r="C184" s="1" t="s">
        <v>190</v>
      </c>
      <c r="H184" s="12"/>
      <c r="I184" s="12"/>
      <c r="J184" s="12"/>
      <c r="K184" s="12"/>
      <c r="L184" s="12"/>
      <c r="M184" s="12"/>
      <c r="N184" s="32"/>
      <c r="O184" s="32"/>
      <c r="P184" s="32"/>
      <c r="Q184" s="32"/>
      <c r="R184" s="32"/>
      <c r="S184" s="32"/>
      <c r="T184" s="32"/>
      <c r="U184" s="32"/>
      <c r="V184" s="32"/>
      <c r="W184" s="32"/>
      <c r="X184" s="32"/>
      <c r="Y184" s="32"/>
      <c r="Z184" s="32"/>
      <c r="AA184" s="32"/>
      <c r="AB184" s="32"/>
      <c r="AC184" s="3" t="e" cm="1">
        <f t="array" ref="AC184">_xlfn.IFS(A184="FA", 17, A184="SFCR", 0, A184="CFCR", 17, A184="TR", 0, A184="CAB1",17,A184="CAB2",0,A184="CAB3",17,A184="CAB4",0,A184="CAB5S",17,A184="CAB5M",0,A184="CAB5L",17,A184="CAB6",0)</f>
        <v>#N/A</v>
      </c>
      <c r="AD184" s="5"/>
      <c r="AE184" s="5"/>
      <c r="AF184" s="5"/>
      <c r="AG184" s="5"/>
      <c r="AH184" s="5"/>
      <c r="AI184" s="5"/>
      <c r="AJ184" s="5"/>
      <c r="AK184" s="5"/>
      <c r="AL184" s="5"/>
    </row>
    <row r="185" spans="1:38" x14ac:dyDescent="0.15">
      <c r="A185" s="7"/>
      <c r="B185" s="25"/>
      <c r="C185" s="1" t="s">
        <v>191</v>
      </c>
      <c r="H185" s="12"/>
      <c r="I185" s="12"/>
      <c r="J185" s="12"/>
      <c r="K185" s="12"/>
      <c r="L185" s="12"/>
      <c r="M185" s="12"/>
      <c r="N185" s="32"/>
      <c r="O185" s="32"/>
      <c r="P185" s="32"/>
      <c r="Q185" s="32"/>
      <c r="R185" s="32"/>
      <c r="S185" s="32"/>
      <c r="T185" s="32"/>
      <c r="U185" s="32"/>
      <c r="V185" s="32"/>
      <c r="W185" s="32"/>
      <c r="X185" s="32"/>
      <c r="Y185" s="32"/>
      <c r="Z185" s="32"/>
      <c r="AA185" s="32"/>
      <c r="AB185" s="32"/>
      <c r="AC185" s="3" t="e" cm="1">
        <f t="array" ref="AC185">_xlfn.IFS(A185="FA", 17, A185="SFCR", 0, A185="CFCR", 17, A185="TR", 0, A185="CAB1",17,A185="CAB2",0,A185="CAB3",17,A185="CAB4",0,A185="CAB5S",17,A185="CAB5M",0,A185="CAB5L",17,A185="CAB6",0)</f>
        <v>#N/A</v>
      </c>
      <c r="AD185" s="5"/>
      <c r="AE185" s="5"/>
      <c r="AF185" s="5"/>
      <c r="AG185" s="5"/>
      <c r="AH185" s="5"/>
      <c r="AI185" s="5"/>
      <c r="AJ185" s="5"/>
      <c r="AK185" s="5"/>
      <c r="AL185" s="5"/>
    </row>
    <row r="186" spans="1:38" x14ac:dyDescent="0.15">
      <c r="A186" s="7"/>
      <c r="B186" s="25"/>
      <c r="C186" s="1" t="s">
        <v>192</v>
      </c>
      <c r="H186" s="12"/>
      <c r="I186" s="12"/>
      <c r="J186" s="12"/>
      <c r="K186" s="12"/>
      <c r="L186" s="12"/>
      <c r="M186" s="12"/>
      <c r="N186" s="12"/>
      <c r="O186" s="12"/>
      <c r="P186" s="12"/>
      <c r="Q186" s="12"/>
      <c r="R186" s="12"/>
      <c r="S186" s="12"/>
      <c r="T186" s="12"/>
      <c r="U186" s="12"/>
      <c r="V186" s="12"/>
      <c r="W186" s="12"/>
      <c r="X186" s="12"/>
      <c r="Y186" s="12"/>
      <c r="Z186" s="12"/>
      <c r="AA186" s="12"/>
      <c r="AB186" s="12"/>
      <c r="AC186" s="3" t="e" cm="1">
        <f t="array" ref="AC186">_xlfn.IFS(A186="FA", 17, A186="SFCR", 0, A186="CFCR", 17, A186="TR", 0, A186="CAB1",17,A186="CAB2",0,A186="CAB3",17,A186="CAB4",0,A186="CAB5S",17,A186="CAB5M",0,A186="CAB5L",17,A186="CAB6",0)</f>
        <v>#N/A</v>
      </c>
      <c r="AD186" s="5"/>
      <c r="AE186" s="5"/>
      <c r="AF186" s="5"/>
      <c r="AG186" s="5"/>
      <c r="AH186" s="5"/>
      <c r="AI186" s="5"/>
      <c r="AJ186" s="5"/>
      <c r="AK186" s="5"/>
      <c r="AL186" s="5"/>
    </row>
    <row r="187" spans="1:38" x14ac:dyDescent="0.15">
      <c r="A187" s="7"/>
      <c r="B187" s="25"/>
      <c r="C187" s="1" t="s">
        <v>193</v>
      </c>
      <c r="H187" s="12"/>
      <c r="I187" s="12"/>
      <c r="J187" s="12"/>
      <c r="K187" s="12"/>
      <c r="L187" s="12"/>
      <c r="M187" s="12"/>
      <c r="N187" s="32"/>
      <c r="O187" s="32"/>
      <c r="P187" s="32"/>
      <c r="Q187" s="32"/>
      <c r="R187" s="32"/>
      <c r="S187" s="32"/>
      <c r="T187" s="32"/>
      <c r="U187" s="32"/>
      <c r="V187" s="32"/>
      <c r="W187" s="32"/>
      <c r="X187" s="32"/>
      <c r="Y187" s="32"/>
      <c r="Z187" s="32"/>
      <c r="AA187" s="32"/>
      <c r="AB187" s="32"/>
      <c r="AC187" s="3" t="e" cm="1">
        <f t="array" ref="AC187">_xlfn.IFS(A187="FA", 17, A187="SFCR", 0, A187="CFCR", 17, A187="TR", 0, A187="CAB1",17,A187="CAB2",0,A187="CAB3",17,A187="CAB4",0,A187="CAB5S",17,A187="CAB5M",0,A187="CAB5L",17,A187="CAB6",0)</f>
        <v>#N/A</v>
      </c>
      <c r="AD187" s="5"/>
      <c r="AE187" s="5"/>
      <c r="AF187" s="5"/>
      <c r="AG187" s="5"/>
      <c r="AH187" s="5"/>
      <c r="AI187" s="5"/>
      <c r="AJ187" s="5"/>
      <c r="AK187" s="5"/>
      <c r="AL187" s="5"/>
    </row>
    <row r="188" spans="1:38" x14ac:dyDescent="0.15">
      <c r="A188" s="7"/>
      <c r="B188" s="25"/>
      <c r="C188" s="1" t="s">
        <v>194</v>
      </c>
      <c r="H188" s="12"/>
      <c r="I188" s="12"/>
      <c r="J188" s="12"/>
      <c r="K188" s="12"/>
      <c r="L188" s="12"/>
      <c r="M188" s="12"/>
      <c r="N188" s="32"/>
      <c r="O188" s="32"/>
      <c r="P188" s="32"/>
      <c r="Q188" s="32"/>
      <c r="R188" s="32"/>
      <c r="S188" s="32"/>
      <c r="T188" s="32"/>
      <c r="U188" s="32"/>
      <c r="V188" s="32"/>
      <c r="W188" s="32"/>
      <c r="X188" s="32"/>
      <c r="Y188" s="32"/>
      <c r="Z188" s="32"/>
      <c r="AA188" s="32"/>
      <c r="AB188" s="32"/>
      <c r="AC188" s="3" t="e" cm="1">
        <f t="array" ref="AC188">_xlfn.IFS(A188="FA", 17, A188="SFCR", 0, A188="CFCR", 17, A188="TR", 0, A188="CAB1",17,A188="CAB2",0,A188="CAB3",17,A188="CAB4",0,A188="CAB5S",17,A188="CAB5M",0,A188="CAB5L",17,A188="CAB6",0)</f>
        <v>#N/A</v>
      </c>
      <c r="AD188" s="5"/>
      <c r="AE188" s="5"/>
      <c r="AF188" s="5"/>
      <c r="AG188" s="5"/>
      <c r="AH188" s="5"/>
      <c r="AI188" s="5"/>
      <c r="AJ188" s="5"/>
      <c r="AK188" s="5"/>
      <c r="AL188" s="5"/>
    </row>
    <row r="189" spans="1:38" x14ac:dyDescent="0.15">
      <c r="A189" s="7"/>
      <c r="B189" s="25"/>
      <c r="C189" s="1" t="s">
        <v>195</v>
      </c>
      <c r="H189" s="12"/>
      <c r="I189" s="12"/>
      <c r="J189" s="12"/>
      <c r="K189" s="12"/>
      <c r="L189" s="12"/>
      <c r="M189" s="12"/>
      <c r="N189" s="32"/>
      <c r="O189" s="32"/>
      <c r="P189" s="32"/>
      <c r="Q189" s="32"/>
      <c r="R189" s="32"/>
      <c r="S189" s="32"/>
      <c r="T189" s="32"/>
      <c r="U189" s="32"/>
      <c r="V189" s="32"/>
      <c r="W189" s="32"/>
      <c r="X189" s="32"/>
      <c r="Y189" s="32"/>
      <c r="Z189" s="32"/>
      <c r="AA189" s="32"/>
      <c r="AB189" s="32"/>
      <c r="AC189" s="3" t="e" cm="1">
        <f t="array" ref="AC189">_xlfn.IFS(A189="FA", 17, A189="SFCR", 0, A189="CFCR", 17, A189="TR", 0, A189="CAB1",17,A189="CAB2",0,A189="CAB3",17,A189="CAB4",0,A189="CAB5S",17,A189="CAB5M",0,A189="CAB5L",17,A189="CAB6",0)</f>
        <v>#N/A</v>
      </c>
      <c r="AD189" s="5"/>
      <c r="AE189" s="5"/>
      <c r="AF189" s="5"/>
      <c r="AG189" s="5"/>
      <c r="AH189" s="5"/>
      <c r="AI189" s="5"/>
      <c r="AJ189" s="5"/>
      <c r="AK189" s="5"/>
      <c r="AL189" s="5"/>
    </row>
    <row r="190" spans="1:38" x14ac:dyDescent="0.15">
      <c r="A190" s="7"/>
      <c r="B190" s="25"/>
      <c r="C190" s="1" t="s">
        <v>196</v>
      </c>
      <c r="H190" s="12"/>
      <c r="I190" s="12"/>
      <c r="J190" s="12"/>
      <c r="K190" s="12"/>
      <c r="L190" s="12"/>
      <c r="M190" s="12"/>
      <c r="N190" s="12"/>
      <c r="O190" s="12"/>
      <c r="P190" s="12"/>
      <c r="Q190" s="12"/>
      <c r="R190" s="12"/>
      <c r="S190" s="12"/>
      <c r="T190" s="12"/>
      <c r="U190" s="12"/>
      <c r="V190" s="12"/>
      <c r="W190" s="12"/>
      <c r="X190" s="12"/>
      <c r="Y190" s="12"/>
      <c r="Z190" s="12"/>
      <c r="AA190" s="12"/>
      <c r="AB190" s="12"/>
      <c r="AC190" s="3" t="e" cm="1">
        <f t="array" ref="AC190">_xlfn.IFS(A190="FA", 17, A190="SFCR", 0, A190="CFCR", 17, A190="TR", 0, A190="CAB1",17,A190="CAB2",0,A190="CAB3",17,A190="CAB4",0,A190="CAB5S",17,A190="CAB5M",0,A190="CAB5L",17,A190="CAB6",0)</f>
        <v>#N/A</v>
      </c>
      <c r="AD190" s="5"/>
      <c r="AE190" s="5"/>
      <c r="AF190" s="5"/>
      <c r="AG190" s="5"/>
      <c r="AH190" s="5"/>
      <c r="AI190" s="5"/>
      <c r="AJ190" s="5"/>
      <c r="AK190" s="5"/>
      <c r="AL190" s="5"/>
    </row>
    <row r="191" spans="1:38" x14ac:dyDescent="0.15">
      <c r="A191" s="7"/>
      <c r="B191" s="25"/>
      <c r="C191" s="1" t="s">
        <v>197</v>
      </c>
      <c r="H191" s="12"/>
      <c r="I191" s="12"/>
      <c r="J191" s="12"/>
      <c r="K191" s="12"/>
      <c r="L191" s="12"/>
      <c r="M191" s="12"/>
      <c r="N191" s="32"/>
      <c r="O191" s="32"/>
      <c r="P191" s="32"/>
      <c r="Q191" s="32"/>
      <c r="R191" s="32"/>
      <c r="S191" s="32"/>
      <c r="T191" s="32"/>
      <c r="U191" s="32"/>
      <c r="V191" s="32"/>
      <c r="W191" s="32"/>
      <c r="X191" s="32"/>
      <c r="Y191" s="32"/>
      <c r="Z191" s="32"/>
      <c r="AA191" s="32"/>
      <c r="AB191" s="32"/>
      <c r="AC191" s="3" t="e" cm="1">
        <f t="array" ref="AC191">_xlfn.IFS(A191="FA", 17, A191="SFCR", 0, A191="CFCR", 17, A191="TR", 0, A191="CAB1",17,A191="CAB2",0,A191="CAB3",17,A191="CAB4",0,A191="CAB5S",17,A191="CAB5M",0,A191="CAB5L",17,A191="CAB6",0)</f>
        <v>#N/A</v>
      </c>
      <c r="AD191" s="5"/>
      <c r="AE191" s="5"/>
      <c r="AF191" s="5"/>
      <c r="AG191" s="5"/>
      <c r="AH191" s="5"/>
      <c r="AI191" s="5"/>
      <c r="AJ191" s="5"/>
      <c r="AK191" s="5"/>
      <c r="AL191" s="5"/>
    </row>
    <row r="192" spans="1:38" x14ac:dyDescent="0.15">
      <c r="A192" s="7"/>
      <c r="B192" s="25"/>
      <c r="C192" s="1" t="s">
        <v>198</v>
      </c>
      <c r="H192" s="12"/>
      <c r="I192" s="12"/>
      <c r="J192" s="12"/>
      <c r="K192" s="12"/>
      <c r="L192" s="12"/>
      <c r="M192" s="12"/>
      <c r="N192" s="12"/>
      <c r="O192" s="12"/>
      <c r="P192" s="12"/>
      <c r="Q192" s="12"/>
      <c r="R192" s="12"/>
      <c r="S192" s="12"/>
      <c r="T192" s="12"/>
      <c r="U192" s="12"/>
      <c r="V192" s="12"/>
      <c r="W192" s="12"/>
      <c r="X192" s="12"/>
      <c r="Y192" s="12"/>
      <c r="Z192" s="12"/>
      <c r="AA192" s="12"/>
      <c r="AB192" s="12"/>
      <c r="AC192" s="3" t="e" cm="1">
        <f t="array" ref="AC192">_xlfn.IFS(A192="FA", 17, A192="SFCR", 0, A192="CFCR", 17, A192="TR", 0, A192="CAB1",17,A192="CAB2",0,A192="CAB3",17,A192="CAB4",0,A192="CAB5S",17,A192="CAB5M",0,A192="CAB5L",17,A192="CAB6",0)</f>
        <v>#N/A</v>
      </c>
      <c r="AD192" s="5"/>
      <c r="AE192" s="5"/>
      <c r="AF192" s="5"/>
      <c r="AG192" s="5"/>
      <c r="AH192" s="5"/>
      <c r="AI192" s="5"/>
      <c r="AJ192" s="5"/>
      <c r="AK192" s="5"/>
      <c r="AL192" s="5"/>
    </row>
    <row r="193" spans="1:38" x14ac:dyDescent="0.15">
      <c r="A193" s="7"/>
      <c r="B193" s="25"/>
      <c r="C193" s="1" t="s">
        <v>199</v>
      </c>
      <c r="H193" s="12"/>
      <c r="I193" s="12"/>
      <c r="J193" s="12"/>
      <c r="K193" s="12"/>
      <c r="L193" s="12"/>
      <c r="M193" s="12"/>
      <c r="N193" s="12"/>
      <c r="O193" s="12"/>
      <c r="P193" s="12"/>
      <c r="Q193" s="12"/>
      <c r="R193" s="12"/>
      <c r="S193" s="12"/>
      <c r="T193" s="12"/>
      <c r="U193" s="12"/>
      <c r="V193" s="12"/>
      <c r="W193" s="12"/>
      <c r="X193" s="12"/>
      <c r="Y193" s="12"/>
      <c r="Z193" s="12"/>
      <c r="AA193" s="12"/>
      <c r="AB193" s="12"/>
      <c r="AC193" s="3" t="e" cm="1">
        <f t="array" ref="AC193">_xlfn.IFS(A193="FA", 17, A193="SFCR", 0, A193="CFCR", 17, A193="TR", 0, A193="CAB1",17,A193="CAB2",0,A193="CAB3",17,A193="CAB4",0,A193="CAB5S",17,A193="CAB5M",0,A193="CAB5L",17,A193="CAB6",0)</f>
        <v>#N/A</v>
      </c>
      <c r="AD193" s="5"/>
      <c r="AE193" s="5"/>
      <c r="AF193" s="5"/>
      <c r="AG193" s="5"/>
      <c r="AH193" s="5"/>
      <c r="AI193" s="5"/>
      <c r="AJ193" s="5"/>
      <c r="AK193" s="5"/>
      <c r="AL193" s="5"/>
    </row>
    <row r="194" spans="1:38" x14ac:dyDescent="0.15">
      <c r="A194" s="7"/>
      <c r="B194" s="25"/>
      <c r="C194" s="1" t="s">
        <v>200</v>
      </c>
      <c r="H194" s="12"/>
      <c r="I194" s="12"/>
      <c r="J194" s="12"/>
      <c r="K194" s="12"/>
      <c r="L194" s="12"/>
      <c r="M194" s="12"/>
      <c r="N194" s="12"/>
      <c r="O194" s="12"/>
      <c r="P194" s="12"/>
      <c r="Q194" s="12"/>
      <c r="R194" s="12"/>
      <c r="S194" s="12"/>
      <c r="T194" s="12"/>
      <c r="U194" s="12"/>
      <c r="V194" s="12"/>
      <c r="W194" s="12"/>
      <c r="X194" s="12"/>
      <c r="Y194" s="12"/>
      <c r="Z194" s="12"/>
      <c r="AA194" s="12"/>
      <c r="AB194" s="12"/>
      <c r="AC194" s="3" t="e" cm="1">
        <f t="array" ref="AC194">_xlfn.IFS(A194="FA", 17, A194="SFCR", 0, A194="CFCR", 17, A194="TR", 0, A194="CAB1",17,A194="CAB2",0,A194="CAB3",17,A194="CAB4",0,A194="CAB5S",17,A194="CAB5M",0,A194="CAB5L",17,A194="CAB6",0)</f>
        <v>#N/A</v>
      </c>
      <c r="AD194" s="5"/>
      <c r="AE194" s="5"/>
      <c r="AF194" s="5"/>
      <c r="AG194" s="5"/>
      <c r="AH194" s="5"/>
      <c r="AI194" s="5"/>
      <c r="AJ194" s="5"/>
      <c r="AK194" s="5"/>
      <c r="AL194" s="5"/>
    </row>
    <row r="195" spans="1:38" x14ac:dyDescent="0.15">
      <c r="A195" s="7"/>
      <c r="B195" s="25"/>
      <c r="C195" s="1" t="s">
        <v>201</v>
      </c>
      <c r="H195" s="12"/>
      <c r="I195" s="12"/>
      <c r="J195" s="12"/>
      <c r="K195" s="12"/>
      <c r="L195" s="12"/>
      <c r="M195" s="12"/>
      <c r="N195" s="12"/>
      <c r="O195" s="12"/>
      <c r="P195" s="12"/>
      <c r="Q195" s="12"/>
      <c r="R195" s="12"/>
      <c r="S195" s="12"/>
      <c r="T195" s="12"/>
      <c r="U195" s="12"/>
      <c r="V195" s="12"/>
      <c r="W195" s="12"/>
      <c r="X195" s="12"/>
      <c r="Y195" s="12"/>
      <c r="Z195" s="12"/>
      <c r="AA195" s="12"/>
      <c r="AB195" s="12"/>
      <c r="AC195" s="3" t="e" cm="1">
        <f t="array" ref="AC195">_xlfn.IFS(A195="FA", 17, A195="SFCR", 0, A195="CFCR", 17, A195="TR", 0, A195="CAB1",17,A195="CAB2",0,A195="CAB3",17,A195="CAB4",0,A195="CAB5S",17,A195="CAB5M",0,A195="CAB5L",17,A195="CAB6",0)</f>
        <v>#N/A</v>
      </c>
      <c r="AD195" s="5"/>
      <c r="AE195" s="5"/>
      <c r="AF195" s="5"/>
      <c r="AG195" s="5"/>
      <c r="AH195" s="5"/>
      <c r="AI195" s="5"/>
      <c r="AJ195" s="5"/>
      <c r="AK195" s="5"/>
      <c r="AL195" s="5"/>
    </row>
    <row r="196" spans="1:38" x14ac:dyDescent="0.15">
      <c r="A196" s="7"/>
      <c r="B196" s="25"/>
      <c r="C196" s="1" t="s">
        <v>202</v>
      </c>
      <c r="H196" s="12"/>
      <c r="I196" s="12"/>
      <c r="J196" s="12"/>
      <c r="K196" s="12"/>
      <c r="L196" s="12"/>
      <c r="M196" s="12"/>
      <c r="N196" s="12"/>
      <c r="O196" s="12"/>
      <c r="P196" s="12"/>
      <c r="Q196" s="12"/>
      <c r="R196" s="12"/>
      <c r="S196" s="12"/>
      <c r="T196" s="12"/>
      <c r="U196" s="12"/>
      <c r="V196" s="12"/>
      <c r="W196" s="12"/>
      <c r="X196" s="12"/>
      <c r="Y196" s="12"/>
      <c r="Z196" s="12"/>
      <c r="AA196" s="12"/>
      <c r="AB196" s="12"/>
      <c r="AC196" s="3" t="e" cm="1">
        <f t="array" ref="AC196">_xlfn.IFS(A196="FA", 17, A196="SFCR", 0, A196="CFCR", 17, A196="TR", 0, A196="CAB1",17,A196="CAB2",0,A196="CAB3",17,A196="CAB4",0,A196="CAB5S",17,A196="CAB5M",0,A196="CAB5L",17,A196="CAB6",0)</f>
        <v>#N/A</v>
      </c>
      <c r="AD196" s="5"/>
      <c r="AE196" s="5"/>
      <c r="AF196" s="5"/>
      <c r="AG196" s="5"/>
      <c r="AH196" s="5"/>
      <c r="AI196" s="5"/>
      <c r="AJ196" s="5"/>
      <c r="AK196" s="5"/>
      <c r="AL196" s="5"/>
    </row>
    <row r="197" spans="1:38" x14ac:dyDescent="0.15">
      <c r="A197" s="7"/>
      <c r="B197" s="25"/>
      <c r="C197" s="1" t="s">
        <v>203</v>
      </c>
      <c r="H197" s="12"/>
      <c r="I197" s="12"/>
      <c r="J197" s="12"/>
      <c r="K197" s="12"/>
      <c r="L197" s="12"/>
      <c r="M197" s="12"/>
      <c r="N197" s="12"/>
      <c r="O197" s="12"/>
      <c r="P197" s="12"/>
      <c r="Q197" s="12"/>
      <c r="R197" s="12"/>
      <c r="S197" s="12"/>
      <c r="T197" s="12"/>
      <c r="U197" s="12"/>
      <c r="V197" s="12"/>
      <c r="W197" s="12"/>
      <c r="X197" s="12"/>
      <c r="Y197" s="12"/>
      <c r="Z197" s="12"/>
      <c r="AA197" s="12"/>
      <c r="AB197" s="12"/>
      <c r="AC197" s="3" t="e" cm="1">
        <f t="array" ref="AC197">_xlfn.IFS(A197="FA", 17, A197="SFCR", 0, A197="CFCR", 17, A197="TR", 0, A197="CAB1",17,A197="CAB2",0,A197="CAB3",17,A197="CAB4",0,A197="CAB5S",17,A197="CAB5M",0,A197="CAB5L",17,A197="CAB6",0)</f>
        <v>#N/A</v>
      </c>
      <c r="AD197" s="5"/>
      <c r="AE197" s="5"/>
      <c r="AF197" s="5"/>
      <c r="AG197" s="5"/>
      <c r="AH197" s="5"/>
      <c r="AI197" s="5"/>
      <c r="AJ197" s="5"/>
      <c r="AK197" s="5"/>
      <c r="AL197" s="5"/>
    </row>
    <row r="198" spans="1:38" x14ac:dyDescent="0.15">
      <c r="A198" s="7"/>
      <c r="B198" s="25"/>
      <c r="C198" s="1" t="s">
        <v>204</v>
      </c>
      <c r="H198" s="12"/>
      <c r="I198" s="12"/>
      <c r="J198" s="12"/>
      <c r="K198" s="12"/>
      <c r="L198" s="12"/>
      <c r="M198" s="12"/>
      <c r="N198" s="12"/>
      <c r="O198" s="12"/>
      <c r="P198" s="12"/>
      <c r="Q198" s="12"/>
      <c r="R198" s="12"/>
      <c r="S198" s="12"/>
      <c r="T198" s="12"/>
      <c r="U198" s="12"/>
      <c r="V198" s="12"/>
      <c r="W198" s="12"/>
      <c r="X198" s="12"/>
      <c r="Y198" s="12"/>
      <c r="Z198" s="12"/>
      <c r="AA198" s="12"/>
      <c r="AB198" s="12"/>
      <c r="AC198" s="3" t="e" cm="1">
        <f t="array" ref="AC198">_xlfn.IFS(A198="FA", 17, A198="SFCR", 0, A198="CFCR", 17, A198="TR", 0, A198="CAB1",17,A198="CAB2",0,A198="CAB3",17,A198="CAB4",0,A198="CAB5S",17,A198="CAB5M",0,A198="CAB5L",17,A198="CAB6",0)</f>
        <v>#N/A</v>
      </c>
      <c r="AD198" s="5"/>
      <c r="AE198" s="5"/>
      <c r="AF198" s="5"/>
      <c r="AG198" s="5"/>
      <c r="AH198" s="5"/>
      <c r="AI198" s="5"/>
      <c r="AJ198" s="5"/>
      <c r="AK198" s="5"/>
      <c r="AL198" s="5"/>
    </row>
    <row r="199" spans="1:38" x14ac:dyDescent="0.15">
      <c r="A199" s="7"/>
      <c r="B199" s="25"/>
      <c r="C199" s="1" t="s">
        <v>205</v>
      </c>
      <c r="H199" s="12"/>
      <c r="I199" s="12"/>
      <c r="J199" s="12"/>
      <c r="K199" s="12"/>
      <c r="L199" s="12"/>
      <c r="M199" s="12"/>
      <c r="N199" s="12"/>
      <c r="O199" s="12"/>
      <c r="P199" s="12"/>
      <c r="Q199" s="12"/>
      <c r="R199" s="12"/>
      <c r="S199" s="12"/>
      <c r="T199" s="12"/>
      <c r="U199" s="12"/>
      <c r="V199" s="12"/>
      <c r="W199" s="12"/>
      <c r="X199" s="12"/>
      <c r="Y199" s="12"/>
      <c r="Z199" s="12"/>
      <c r="AA199" s="12"/>
      <c r="AB199" s="12"/>
      <c r="AC199" s="3" t="e" cm="1">
        <f t="array" ref="AC199">_xlfn.IFS(A199="FA", 17, A199="SFCR", 0, A199="CFCR", 17, A199="TR", 0, A199="CAB1",17,A199="CAB2",0,A199="CAB3",17,A199="CAB4",0,A199="CAB5S",17,A199="CAB5M",0,A199="CAB5L",17,A199="CAB6",0)</f>
        <v>#N/A</v>
      </c>
      <c r="AD199" s="5"/>
      <c r="AE199" s="5"/>
      <c r="AF199" s="5"/>
      <c r="AG199" s="5"/>
      <c r="AH199" s="5"/>
      <c r="AI199" s="5"/>
      <c r="AJ199" s="5"/>
      <c r="AK199" s="5"/>
      <c r="AL199" s="5"/>
    </row>
    <row r="200" spans="1:38" x14ac:dyDescent="0.15">
      <c r="A200" s="7"/>
      <c r="B200" s="25"/>
      <c r="C200" s="1" t="s">
        <v>206</v>
      </c>
      <c r="H200" s="12"/>
      <c r="I200" s="12"/>
      <c r="J200" s="12"/>
      <c r="K200" s="12"/>
      <c r="L200" s="12"/>
      <c r="M200" s="12"/>
      <c r="N200" s="32"/>
      <c r="O200" s="32"/>
      <c r="P200" s="32"/>
      <c r="Q200" s="32"/>
      <c r="R200" s="32"/>
      <c r="S200" s="32"/>
      <c r="T200" s="32"/>
      <c r="U200" s="32"/>
      <c r="V200" s="32"/>
      <c r="W200" s="32"/>
      <c r="X200" s="32"/>
      <c r="Y200" s="32"/>
      <c r="Z200" s="32"/>
      <c r="AA200" s="32"/>
      <c r="AB200" s="32"/>
      <c r="AC200" s="3" t="e" cm="1">
        <f t="array" ref="AC200">_xlfn.IFS(A200="FA", 17, A200="SFCR", 0, A200="CFCR", 17, A200="TR", 0, A200="CAB1",17,A200="CAB2",0,A200="CAB3",17,A200="CAB4",0,A200="CAB5S",17,A200="CAB5M",0,A200="CAB5L",17,A200="CAB6",0)</f>
        <v>#N/A</v>
      </c>
      <c r="AD200" s="5"/>
      <c r="AE200" s="5"/>
      <c r="AF200" s="5"/>
      <c r="AG200" s="5"/>
      <c r="AH200" s="5"/>
      <c r="AI200" s="5"/>
      <c r="AJ200" s="5"/>
      <c r="AK200" s="5"/>
      <c r="AL200" s="5"/>
    </row>
    <row r="201" spans="1:38" x14ac:dyDescent="0.15">
      <c r="A201" s="7"/>
      <c r="B201" s="25"/>
      <c r="C201" s="1" t="s">
        <v>207</v>
      </c>
      <c r="H201" s="12"/>
      <c r="I201" s="12"/>
      <c r="J201" s="12"/>
      <c r="K201" s="12"/>
      <c r="L201" s="12"/>
      <c r="M201" s="12"/>
      <c r="N201" s="12"/>
      <c r="O201" s="12"/>
      <c r="P201" s="12"/>
      <c r="Q201" s="12"/>
      <c r="R201" s="12"/>
      <c r="S201" s="12"/>
      <c r="T201" s="12"/>
      <c r="U201" s="12"/>
      <c r="V201" s="12"/>
      <c r="W201" s="12"/>
      <c r="X201" s="12"/>
      <c r="Y201" s="12"/>
      <c r="Z201" s="12"/>
      <c r="AA201" s="12"/>
      <c r="AB201" s="12"/>
      <c r="AC201" s="3" t="e" cm="1">
        <f t="array" ref="AC201">_xlfn.IFS(A201="FA", 17, A201="SFCR", 0, A201="CFCR", 17, A201="TR", 0, A201="CAB1",17,A201="CAB2",0,A201="CAB3",17,A201="CAB4",0,A201="CAB5S",17,A201="CAB5M",0,A201="CAB5L",17,A201="CAB6",0)</f>
        <v>#N/A</v>
      </c>
      <c r="AD201" s="5"/>
      <c r="AE201" s="5"/>
      <c r="AF201" s="5"/>
      <c r="AG201" s="5"/>
      <c r="AH201" s="5"/>
      <c r="AI201" s="5"/>
      <c r="AJ201" s="5"/>
      <c r="AK201" s="5"/>
      <c r="AL201" s="5"/>
    </row>
    <row r="202" spans="1:38" x14ac:dyDescent="0.15">
      <c r="A202" s="7"/>
      <c r="B202" s="25"/>
      <c r="C202" s="1" t="s">
        <v>208</v>
      </c>
      <c r="H202" s="12"/>
      <c r="I202" s="12"/>
      <c r="J202" s="12"/>
      <c r="K202" s="12"/>
      <c r="L202" s="12"/>
      <c r="M202" s="12"/>
      <c r="N202" s="12"/>
      <c r="O202" s="12"/>
      <c r="P202" s="12"/>
      <c r="Q202" s="12"/>
      <c r="R202" s="12"/>
      <c r="S202" s="12"/>
      <c r="T202" s="12"/>
      <c r="U202" s="12"/>
      <c r="V202" s="12"/>
      <c r="W202" s="12"/>
      <c r="X202" s="12"/>
      <c r="Y202" s="12"/>
      <c r="Z202" s="12"/>
      <c r="AA202" s="12"/>
      <c r="AB202" s="12"/>
      <c r="AC202" s="3" t="e" cm="1">
        <f t="array" ref="AC202">_xlfn.IFS(A202="FA", 17, A202="SFCR", 0, A202="CFCR", 17, A202="TR", 0, A202="CAB1",17,A202="CAB2",0,A202="CAB3",17,A202="CAB4",0,A202="CAB5S",17,A202="CAB5M",0,A202="CAB5L",17,A202="CAB6",0)</f>
        <v>#N/A</v>
      </c>
      <c r="AD202" s="5"/>
      <c r="AE202" s="5"/>
      <c r="AF202" s="5"/>
      <c r="AG202" s="5"/>
      <c r="AH202" s="5"/>
      <c r="AI202" s="5"/>
      <c r="AJ202" s="5"/>
      <c r="AK202" s="5"/>
      <c r="AL202" s="5"/>
    </row>
    <row r="203" spans="1:38" x14ac:dyDescent="0.15">
      <c r="A203" s="7"/>
      <c r="B203" s="25"/>
      <c r="C203" s="1" t="s">
        <v>209</v>
      </c>
      <c r="H203" s="12"/>
      <c r="I203" s="12"/>
      <c r="J203" s="12"/>
      <c r="K203" s="12"/>
      <c r="L203" s="12"/>
      <c r="M203" s="12"/>
      <c r="N203" s="12"/>
      <c r="O203" s="12"/>
      <c r="P203" s="12"/>
      <c r="Q203" s="12"/>
      <c r="R203" s="12"/>
      <c r="S203" s="12"/>
      <c r="T203" s="12"/>
      <c r="U203" s="12"/>
      <c r="V203" s="12"/>
      <c r="W203" s="12"/>
      <c r="X203" s="12"/>
      <c r="Y203" s="12"/>
      <c r="Z203" s="12"/>
      <c r="AA203" s="12"/>
      <c r="AB203" s="12"/>
      <c r="AC203" s="3" t="e" cm="1">
        <f t="array" ref="AC203">_xlfn.IFS(A203="FA", 17, A203="SFCR", 0, A203="CFCR", 17, A203="TR", 0, A203="CAB1",17,A203="CAB2",0,A203="CAB3",17,A203="CAB4",0,A203="CAB5S",17,A203="CAB5M",0,A203="CAB5L",17,A203="CAB6",0)</f>
        <v>#N/A</v>
      </c>
      <c r="AD203" s="5"/>
      <c r="AE203" s="5"/>
      <c r="AF203" s="5"/>
      <c r="AG203" s="5"/>
      <c r="AH203" s="5"/>
      <c r="AI203" s="5"/>
      <c r="AJ203" s="5"/>
      <c r="AK203" s="5"/>
      <c r="AL203" s="5"/>
    </row>
    <row r="204" spans="1:38" x14ac:dyDescent="0.15">
      <c r="A204" s="7"/>
      <c r="B204" s="25"/>
      <c r="C204" s="1" t="s">
        <v>210</v>
      </c>
      <c r="H204" s="12"/>
      <c r="I204" s="12"/>
      <c r="J204" s="12"/>
      <c r="K204" s="12"/>
      <c r="L204" s="12"/>
      <c r="M204" s="12"/>
      <c r="N204" s="12"/>
      <c r="O204" s="12"/>
      <c r="P204" s="12"/>
      <c r="Q204" s="12"/>
      <c r="R204" s="12"/>
      <c r="S204" s="12"/>
      <c r="T204" s="12"/>
      <c r="U204" s="12"/>
      <c r="V204" s="12"/>
      <c r="W204" s="12"/>
      <c r="X204" s="12"/>
      <c r="Y204" s="12"/>
      <c r="Z204" s="12"/>
      <c r="AA204" s="12"/>
      <c r="AB204" s="12"/>
      <c r="AC204" s="3" t="e" cm="1">
        <f t="array" ref="AC204">_xlfn.IFS(A204="FA", 17, A204="SFCR", 0, A204="CFCR", 17, A204="TR", 0, A204="CAB1",17,A204="CAB2",0,A204="CAB3",17,A204="CAB4",0,A204="CAB5S",17,A204="CAB5M",0,A204="CAB5L",17,A204="CAB6",0)</f>
        <v>#N/A</v>
      </c>
      <c r="AD204" s="5"/>
      <c r="AE204" s="5"/>
      <c r="AF204" s="5"/>
      <c r="AG204" s="5"/>
      <c r="AH204" s="5"/>
      <c r="AI204" s="5"/>
      <c r="AJ204" s="5"/>
      <c r="AK204" s="5"/>
      <c r="AL204" s="5"/>
    </row>
    <row r="205" spans="1:38" x14ac:dyDescent="0.15">
      <c r="A205" s="7"/>
      <c r="B205" s="25"/>
      <c r="C205" s="1" t="s">
        <v>211</v>
      </c>
      <c r="H205" s="12"/>
      <c r="I205" s="12"/>
      <c r="J205" s="12"/>
      <c r="K205" s="12"/>
      <c r="L205" s="12"/>
      <c r="M205" s="12"/>
      <c r="N205" s="12"/>
      <c r="O205" s="12"/>
      <c r="P205" s="12"/>
      <c r="Q205" s="12"/>
      <c r="R205" s="12"/>
      <c r="S205" s="12"/>
      <c r="T205" s="12"/>
      <c r="U205" s="12"/>
      <c r="V205" s="12"/>
      <c r="W205" s="12"/>
      <c r="X205" s="12"/>
      <c r="Y205" s="12"/>
      <c r="Z205" s="12"/>
      <c r="AA205" s="12"/>
      <c r="AB205" s="12"/>
      <c r="AC205" s="3" t="e" cm="1">
        <f t="array" ref="AC205">_xlfn.IFS(A205="FA", 17, A205="SFCR", 0, A205="CFCR", 17, A205="TR", 0, A205="CAB1",17,A205="CAB2",0,A205="CAB3",17,A205="CAB4",0,A205="CAB5S",17,A205="CAB5M",0,A205="CAB5L",17,A205="CAB6",0)</f>
        <v>#N/A</v>
      </c>
      <c r="AD205" s="5"/>
      <c r="AE205" s="5"/>
      <c r="AF205" s="5"/>
      <c r="AG205" s="5"/>
      <c r="AH205" s="5"/>
      <c r="AI205" s="5"/>
      <c r="AJ205" s="5"/>
      <c r="AK205" s="5"/>
      <c r="AL205" s="5"/>
    </row>
    <row r="206" spans="1:38" x14ac:dyDescent="0.15">
      <c r="A206" s="7"/>
      <c r="B206" s="25"/>
      <c r="C206" s="1" t="s">
        <v>212</v>
      </c>
      <c r="H206" s="12"/>
      <c r="I206" s="12"/>
      <c r="J206" s="12"/>
      <c r="K206" s="12"/>
      <c r="L206" s="12"/>
      <c r="M206" s="12"/>
      <c r="N206" s="32"/>
      <c r="O206" s="32"/>
      <c r="P206" s="32"/>
      <c r="Q206" s="32"/>
      <c r="R206" s="32"/>
      <c r="S206" s="32"/>
      <c r="T206" s="32"/>
      <c r="U206" s="32"/>
      <c r="V206" s="32"/>
      <c r="W206" s="32"/>
      <c r="X206" s="32"/>
      <c r="Y206" s="32"/>
      <c r="Z206" s="32"/>
      <c r="AA206" s="32"/>
      <c r="AB206" s="32"/>
      <c r="AC206" s="3" t="e" cm="1">
        <f t="array" ref="AC206">_xlfn.IFS(A206="FA", 17, A206="SFCR", 0, A206="CFCR", 17, A206="TR", 0, A206="CAB1",17,A206="CAB2",0,A206="CAB3",17,A206="CAB4",0,A206="CAB5S",17,A206="CAB5M",0,A206="CAB5L",17,A206="CAB6",0)</f>
        <v>#N/A</v>
      </c>
      <c r="AD206" s="5"/>
      <c r="AE206" s="5"/>
      <c r="AF206" s="5"/>
      <c r="AG206" s="5"/>
      <c r="AH206" s="5"/>
      <c r="AI206" s="5"/>
      <c r="AJ206" s="5"/>
      <c r="AK206" s="5"/>
      <c r="AL206" s="5"/>
    </row>
    <row r="207" spans="1:38" x14ac:dyDescent="0.15">
      <c r="A207" s="7"/>
      <c r="B207" s="25"/>
      <c r="C207" s="1" t="s">
        <v>213</v>
      </c>
      <c r="H207" s="12"/>
      <c r="I207" s="12"/>
      <c r="J207" s="12"/>
      <c r="K207" s="12"/>
      <c r="L207" s="12"/>
      <c r="M207" s="12"/>
      <c r="N207" s="32"/>
      <c r="O207" s="32"/>
      <c r="P207" s="32"/>
      <c r="Q207" s="32"/>
      <c r="R207" s="32"/>
      <c r="S207" s="32"/>
      <c r="T207" s="32"/>
      <c r="U207" s="32"/>
      <c r="V207" s="32"/>
      <c r="W207" s="32"/>
      <c r="X207" s="32"/>
      <c r="Y207" s="32"/>
      <c r="Z207" s="32"/>
      <c r="AA207" s="32"/>
      <c r="AB207" s="32"/>
      <c r="AC207" s="3" t="e" cm="1">
        <f t="array" ref="AC207">_xlfn.IFS(A207="FA", 17, A207="SFCR", 0, A207="CFCR", 17, A207="TR", 0, A207="CAB1",17,A207="CAB2",0,A207="CAB3",17,A207="CAB4",0,A207="CAB5S",17,A207="CAB5M",0,A207="CAB5L",17,A207="CAB6",0)</f>
        <v>#N/A</v>
      </c>
      <c r="AD207" s="5"/>
      <c r="AE207" s="5"/>
      <c r="AF207" s="5"/>
      <c r="AG207" s="5"/>
      <c r="AH207" s="5"/>
      <c r="AI207" s="5"/>
      <c r="AJ207" s="5"/>
      <c r="AK207" s="5"/>
      <c r="AL207" s="5"/>
    </row>
    <row r="208" spans="1:38" x14ac:dyDescent="0.15">
      <c r="A208" s="7"/>
      <c r="B208" s="25"/>
      <c r="C208" s="1" t="s">
        <v>214</v>
      </c>
      <c r="H208" s="12"/>
      <c r="I208" s="12"/>
      <c r="J208" s="12"/>
      <c r="K208" s="12"/>
      <c r="L208" s="12"/>
      <c r="M208" s="12"/>
      <c r="N208" s="12"/>
      <c r="O208" s="12"/>
      <c r="P208" s="12"/>
      <c r="Q208" s="12"/>
      <c r="R208" s="12"/>
      <c r="S208" s="12"/>
      <c r="T208" s="12"/>
      <c r="U208" s="12"/>
      <c r="V208" s="12"/>
      <c r="W208" s="12"/>
      <c r="X208" s="12"/>
      <c r="Y208" s="12"/>
      <c r="Z208" s="12"/>
      <c r="AA208" s="12"/>
      <c r="AB208" s="12"/>
      <c r="AC208" s="3" t="e" cm="1">
        <f t="array" ref="AC208">_xlfn.IFS(A208="FA", 17, A208="SFCR", 0, A208="CFCR", 17, A208="TR", 0, A208="CAB1",17,A208="CAB2",0,A208="CAB3",17,A208="CAB4",0,A208="CAB5S",17,A208="CAB5M",0,A208="CAB5L",17,A208="CAB6",0)</f>
        <v>#N/A</v>
      </c>
      <c r="AD208" s="5"/>
      <c r="AE208" s="5"/>
      <c r="AF208" s="5"/>
      <c r="AG208" s="5"/>
      <c r="AH208" s="5"/>
      <c r="AI208" s="5"/>
      <c r="AJ208" s="5"/>
      <c r="AK208" s="5"/>
      <c r="AL208" s="5"/>
    </row>
    <row r="209" spans="1:38" x14ac:dyDescent="0.15">
      <c r="A209" s="7"/>
      <c r="B209" s="25"/>
      <c r="C209" s="1" t="s">
        <v>215</v>
      </c>
      <c r="H209" s="12"/>
      <c r="I209" s="12"/>
      <c r="J209" s="12"/>
      <c r="K209" s="12"/>
      <c r="L209" s="12"/>
      <c r="M209" s="12"/>
      <c r="N209" s="32"/>
      <c r="O209" s="32"/>
      <c r="P209" s="32"/>
      <c r="Q209" s="32"/>
      <c r="R209" s="32"/>
      <c r="S209" s="32"/>
      <c r="T209" s="32"/>
      <c r="U209" s="32"/>
      <c r="V209" s="32"/>
      <c r="W209" s="32"/>
      <c r="X209" s="32"/>
      <c r="Y209" s="32"/>
      <c r="Z209" s="32"/>
      <c r="AA209" s="32"/>
      <c r="AB209" s="32"/>
      <c r="AC209" s="3" t="e" cm="1">
        <f t="array" ref="AC209">_xlfn.IFS(A209="FA", 17, A209="SFCR", 0, A209="CFCR", 17, A209="TR", 0, A209="CAB1",17,A209="CAB2",0,A209="CAB3",17,A209="CAB4",0,A209="CAB5S",17,A209="CAB5M",0,A209="CAB5L",17,A209="CAB6",0)</f>
        <v>#N/A</v>
      </c>
      <c r="AD209" s="5"/>
      <c r="AE209" s="5"/>
      <c r="AF209" s="5"/>
      <c r="AG209" s="5"/>
      <c r="AH209" s="5"/>
      <c r="AI209" s="5"/>
      <c r="AJ209" s="5"/>
      <c r="AK209" s="5"/>
      <c r="AL209" s="5"/>
    </row>
    <row r="210" spans="1:38" x14ac:dyDescent="0.15">
      <c r="A210" s="7"/>
      <c r="B210" s="25"/>
      <c r="C210" s="1" t="s">
        <v>216</v>
      </c>
      <c r="H210" s="12"/>
      <c r="I210" s="12"/>
      <c r="J210" s="12"/>
      <c r="K210" s="12"/>
      <c r="L210" s="12"/>
      <c r="M210" s="12"/>
      <c r="N210" s="32"/>
      <c r="O210" s="32"/>
      <c r="P210" s="32"/>
      <c r="Q210" s="32"/>
      <c r="R210" s="32"/>
      <c r="S210" s="32"/>
      <c r="T210" s="32"/>
      <c r="U210" s="32"/>
      <c r="V210" s="32"/>
      <c r="W210" s="32"/>
      <c r="X210" s="32"/>
      <c r="Y210" s="32"/>
      <c r="Z210" s="32"/>
      <c r="AA210" s="32"/>
      <c r="AB210" s="32"/>
      <c r="AC210" s="3" t="e" cm="1">
        <f t="array" ref="AC210">_xlfn.IFS(A210="FA", 17, A210="SFCR", 0, A210="CFCR", 17, A210="TR", 0, A210="CAB1",17,A210="CAB2",0,A210="CAB3",17,A210="CAB4",0,A210="CAB5S",17,A210="CAB5M",0,A210="CAB5L",17,A210="CAB6",0)</f>
        <v>#N/A</v>
      </c>
      <c r="AD210" s="5"/>
      <c r="AE210" s="5"/>
      <c r="AF210" s="5"/>
      <c r="AG210" s="5"/>
      <c r="AH210" s="5"/>
      <c r="AI210" s="5"/>
      <c r="AJ210" s="5"/>
      <c r="AK210" s="5"/>
      <c r="AL210" s="5"/>
    </row>
    <row r="211" spans="1:38" x14ac:dyDescent="0.15">
      <c r="A211" s="7"/>
      <c r="B211" s="25"/>
      <c r="C211" s="1" t="s">
        <v>217</v>
      </c>
      <c r="H211" s="12"/>
      <c r="I211" s="12"/>
      <c r="J211" s="12"/>
      <c r="K211" s="12"/>
      <c r="L211" s="12"/>
      <c r="M211" s="12"/>
      <c r="N211" s="32"/>
      <c r="O211" s="32"/>
      <c r="P211" s="32"/>
      <c r="Q211" s="32"/>
      <c r="R211" s="32"/>
      <c r="S211" s="32"/>
      <c r="T211" s="32"/>
      <c r="U211" s="32"/>
      <c r="V211" s="32"/>
      <c r="W211" s="32"/>
      <c r="X211" s="32"/>
      <c r="Y211" s="32"/>
      <c r="Z211" s="32"/>
      <c r="AA211" s="32"/>
      <c r="AB211" s="32"/>
      <c r="AC211" s="3" t="e" cm="1">
        <f t="array" ref="AC211">_xlfn.IFS(A211="FA", 17, A211="SFCR", 0, A211="CFCR", 17, A211="TR", 0, A211="CAB1",17,A211="CAB2",0,A211="CAB3",17,A211="CAB4",0,A211="CAB5S",17,A211="CAB5M",0,A211="CAB5L",17,A211="CAB6",0)</f>
        <v>#N/A</v>
      </c>
      <c r="AD211" s="5"/>
      <c r="AE211" s="5"/>
      <c r="AF211" s="5"/>
      <c r="AG211" s="5"/>
      <c r="AH211" s="5"/>
      <c r="AI211" s="5"/>
      <c r="AJ211" s="5"/>
      <c r="AK211" s="5"/>
      <c r="AL211" s="5"/>
    </row>
    <row r="212" spans="1:38" x14ac:dyDescent="0.15">
      <c r="A212" s="7"/>
      <c r="B212" s="25"/>
      <c r="C212" s="1" t="s">
        <v>218</v>
      </c>
      <c r="H212" s="12"/>
      <c r="I212" s="12"/>
      <c r="J212" s="12"/>
      <c r="K212" s="12"/>
      <c r="L212" s="12"/>
      <c r="M212" s="12"/>
      <c r="N212" s="12"/>
      <c r="O212" s="12"/>
      <c r="P212" s="12"/>
      <c r="Q212" s="12"/>
      <c r="R212" s="12"/>
      <c r="S212" s="12"/>
      <c r="T212" s="12"/>
      <c r="U212" s="12"/>
      <c r="V212" s="12"/>
      <c r="W212" s="12"/>
      <c r="X212" s="12"/>
      <c r="Y212" s="12"/>
      <c r="Z212" s="12"/>
      <c r="AA212" s="12"/>
      <c r="AB212" s="12"/>
      <c r="AC212" s="3" t="e" cm="1">
        <f t="array" ref="AC212">_xlfn.IFS(A212="FA", 17, A212="SFCR", 0, A212="CFCR", 17, A212="TR", 0, A212="CAB1",17,A212="CAB2",0,A212="CAB3",17,A212="CAB4",0,A212="CAB5S",17,A212="CAB5M",0,A212="CAB5L",17,A212="CAB6",0)</f>
        <v>#N/A</v>
      </c>
      <c r="AD212" s="5"/>
      <c r="AE212" s="5"/>
      <c r="AF212" s="5"/>
      <c r="AG212" s="5"/>
      <c r="AH212" s="5"/>
      <c r="AI212" s="5"/>
      <c r="AJ212" s="5"/>
      <c r="AK212" s="5"/>
      <c r="AL212" s="5"/>
    </row>
    <row r="213" spans="1:38" x14ac:dyDescent="0.15">
      <c r="A213" s="7"/>
      <c r="B213" s="25"/>
      <c r="C213" s="1" t="s">
        <v>219</v>
      </c>
      <c r="H213" s="12"/>
      <c r="I213" s="12"/>
      <c r="J213" s="12"/>
      <c r="K213" s="12"/>
      <c r="L213" s="12"/>
      <c r="M213" s="12"/>
      <c r="N213" s="32"/>
      <c r="O213" s="32"/>
      <c r="P213" s="32"/>
      <c r="Q213" s="32"/>
      <c r="R213" s="32"/>
      <c r="S213" s="32"/>
      <c r="T213" s="32"/>
      <c r="U213" s="32"/>
      <c r="V213" s="32"/>
      <c r="W213" s="32"/>
      <c r="X213" s="32"/>
      <c r="Y213" s="32"/>
      <c r="Z213" s="32"/>
      <c r="AA213" s="32"/>
      <c r="AB213" s="32"/>
      <c r="AC213" s="3" t="e" cm="1">
        <f t="array" ref="AC213">_xlfn.IFS(A213="FA", 17, A213="SFCR", 0, A213="CFCR", 17, A213="TR", 0, A213="CAB1",17,A213="CAB2",0,A213="CAB3",17,A213="CAB4",0,A213="CAB5S",17,A213="CAB5M",0,A213="CAB5L",17,A213="CAB6",0)</f>
        <v>#N/A</v>
      </c>
      <c r="AD213" s="5"/>
      <c r="AE213" s="5"/>
      <c r="AF213" s="5"/>
      <c r="AG213" s="5"/>
      <c r="AH213" s="5"/>
      <c r="AI213" s="5"/>
      <c r="AJ213" s="5"/>
      <c r="AK213" s="5"/>
      <c r="AL213" s="5"/>
    </row>
    <row r="214" spans="1:38" x14ac:dyDescent="0.15">
      <c r="A214" s="7"/>
      <c r="B214" s="25"/>
      <c r="C214" s="1" t="s">
        <v>220</v>
      </c>
      <c r="H214" s="12"/>
      <c r="I214" s="12"/>
      <c r="J214" s="12"/>
      <c r="K214" s="12"/>
      <c r="L214" s="12"/>
      <c r="M214" s="12"/>
      <c r="N214" s="12"/>
      <c r="O214" s="12"/>
      <c r="P214" s="12"/>
      <c r="Q214" s="12"/>
      <c r="R214" s="12"/>
      <c r="S214" s="12"/>
      <c r="T214" s="12"/>
      <c r="U214" s="12"/>
      <c r="V214" s="12"/>
      <c r="W214" s="12"/>
      <c r="X214" s="12"/>
      <c r="Y214" s="12"/>
      <c r="Z214" s="12"/>
      <c r="AA214" s="12"/>
      <c r="AB214" s="12"/>
      <c r="AC214" s="3" t="e" cm="1">
        <f t="array" ref="AC214">_xlfn.IFS(A214="FA", 17, A214="SFCR", 0, A214="CFCR", 17, A214="TR", 0, A214="CAB1",17,A214="CAB2",0,A214="CAB3",17,A214="CAB4",0,A214="CAB5S",17,A214="CAB5M",0,A214="CAB5L",17,A214="CAB6",0)</f>
        <v>#N/A</v>
      </c>
      <c r="AD214" s="5"/>
      <c r="AE214" s="5"/>
      <c r="AF214" s="5"/>
      <c r="AG214" s="5"/>
      <c r="AH214" s="5"/>
      <c r="AI214" s="5"/>
      <c r="AJ214" s="5"/>
      <c r="AK214" s="5"/>
      <c r="AL214" s="5"/>
    </row>
    <row r="215" spans="1:38" x14ac:dyDescent="0.15">
      <c r="A215" s="7"/>
      <c r="B215" s="25"/>
      <c r="C215" s="1" t="s">
        <v>221</v>
      </c>
      <c r="H215" s="12"/>
      <c r="I215" s="12"/>
      <c r="J215" s="12"/>
      <c r="K215" s="12"/>
      <c r="L215" s="12"/>
      <c r="M215" s="12"/>
      <c r="N215" s="12"/>
      <c r="O215" s="12"/>
      <c r="P215" s="12"/>
      <c r="Q215" s="12"/>
      <c r="R215" s="12"/>
      <c r="S215" s="12"/>
      <c r="T215" s="12"/>
      <c r="U215" s="12"/>
      <c r="V215" s="12"/>
      <c r="W215" s="12"/>
      <c r="X215" s="12"/>
      <c r="Y215" s="12"/>
      <c r="Z215" s="12"/>
      <c r="AA215" s="12"/>
      <c r="AB215" s="12"/>
      <c r="AC215" s="3" t="e" cm="1">
        <f t="array" ref="AC215">_xlfn.IFS(A215="FA", 17, A215="SFCR", 0, A215="CFCR", 17, A215="TR", 0, A215="CAB1",17,A215="CAB2",0,A215="CAB3",17,A215="CAB4",0,A215="CAB5S",17,A215="CAB5M",0,A215="CAB5L",17,A215="CAB6",0)</f>
        <v>#N/A</v>
      </c>
      <c r="AD215" s="5"/>
      <c r="AE215" s="5"/>
      <c r="AF215" s="5"/>
      <c r="AG215" s="5"/>
      <c r="AH215" s="5"/>
      <c r="AI215" s="5"/>
      <c r="AJ215" s="5"/>
      <c r="AK215" s="5"/>
      <c r="AL215" s="5"/>
    </row>
    <row r="216" spans="1:38" x14ac:dyDescent="0.15">
      <c r="A216" s="7"/>
      <c r="B216" s="25"/>
      <c r="C216" s="1" t="s">
        <v>222</v>
      </c>
      <c r="H216" s="12"/>
      <c r="I216" s="12"/>
      <c r="J216" s="12"/>
      <c r="K216" s="12"/>
      <c r="L216" s="12"/>
      <c r="M216" s="12"/>
      <c r="N216" s="12"/>
      <c r="O216" s="12"/>
      <c r="P216" s="12"/>
      <c r="Q216" s="12"/>
      <c r="R216" s="12"/>
      <c r="S216" s="12"/>
      <c r="T216" s="12"/>
      <c r="U216" s="12"/>
      <c r="V216" s="12"/>
      <c r="W216" s="12"/>
      <c r="X216" s="12"/>
      <c r="Y216" s="12"/>
      <c r="Z216" s="12"/>
      <c r="AA216" s="12"/>
      <c r="AB216" s="12"/>
      <c r="AC216" s="3" t="e" cm="1">
        <f t="array" ref="AC216">_xlfn.IFS(A216="FA", 17, A216="SFCR", 0, A216="CFCR", 17, A216="TR", 0, A216="CAB1",17,A216="CAB2",0,A216="CAB3",17,A216="CAB4",0,A216="CAB5S",17,A216="CAB5M",0,A216="CAB5L",17,A216="CAB6",0)</f>
        <v>#N/A</v>
      </c>
      <c r="AD216" s="5"/>
      <c r="AE216" s="5"/>
      <c r="AF216" s="5"/>
      <c r="AG216" s="5"/>
      <c r="AH216" s="5"/>
      <c r="AI216" s="5"/>
      <c r="AJ216" s="5"/>
      <c r="AK216" s="5"/>
      <c r="AL216" s="5"/>
    </row>
    <row r="217" spans="1:38" x14ac:dyDescent="0.15">
      <c r="A217" s="7"/>
      <c r="B217" s="25"/>
      <c r="C217" s="1" t="s">
        <v>223</v>
      </c>
      <c r="H217" s="12"/>
      <c r="I217" s="12"/>
      <c r="J217" s="12"/>
      <c r="K217" s="12"/>
      <c r="L217" s="12"/>
      <c r="M217" s="12"/>
      <c r="N217" s="12"/>
      <c r="O217" s="12"/>
      <c r="P217" s="12"/>
      <c r="Q217" s="12"/>
      <c r="R217" s="12"/>
      <c r="S217" s="12"/>
      <c r="T217" s="12"/>
      <c r="U217" s="12"/>
      <c r="V217" s="12"/>
      <c r="W217" s="12"/>
      <c r="X217" s="12"/>
      <c r="Y217" s="12"/>
      <c r="Z217" s="12"/>
      <c r="AA217" s="12"/>
      <c r="AB217" s="12"/>
      <c r="AC217" s="3" t="e" cm="1">
        <f t="array" ref="AC217">_xlfn.IFS(A217="FA", 17, A217="SFCR", 0, A217="CFCR", 17, A217="TR", 0, A217="CAB1",17,A217="CAB2",0,A217="CAB3",17,A217="CAB4",0,A217="CAB5S",17,A217="CAB5M",0,A217="CAB5L",17,A217="CAB6",0)</f>
        <v>#N/A</v>
      </c>
      <c r="AD217" s="5"/>
      <c r="AE217" s="5"/>
      <c r="AF217" s="5"/>
      <c r="AG217" s="5"/>
      <c r="AH217" s="5"/>
      <c r="AI217" s="5"/>
      <c r="AJ217" s="5"/>
      <c r="AK217" s="5"/>
      <c r="AL217" s="5"/>
    </row>
    <row r="218" spans="1:38" x14ac:dyDescent="0.15">
      <c r="A218" s="7"/>
      <c r="B218" s="25"/>
      <c r="C218" s="1" t="s">
        <v>224</v>
      </c>
      <c r="H218" s="12"/>
      <c r="I218" s="12"/>
      <c r="J218" s="12"/>
      <c r="K218" s="12"/>
      <c r="L218" s="12"/>
      <c r="M218" s="12"/>
      <c r="N218" s="12"/>
      <c r="O218" s="12"/>
      <c r="P218" s="12"/>
      <c r="Q218" s="12"/>
      <c r="R218" s="12"/>
      <c r="S218" s="12"/>
      <c r="T218" s="12"/>
      <c r="U218" s="12"/>
      <c r="V218" s="12"/>
      <c r="W218" s="12"/>
      <c r="X218" s="12"/>
      <c r="Y218" s="12"/>
      <c r="Z218" s="12"/>
      <c r="AA218" s="12"/>
      <c r="AB218" s="12"/>
      <c r="AC218" s="3" t="e" cm="1">
        <f t="array" ref="AC218">_xlfn.IFS(A218="FA", 17, A218="SFCR", 0, A218="CFCR", 17, A218="TR", 0, A218="CAB1",17,A218="CAB2",0,A218="CAB3",17,A218="CAB4",0,A218="CAB5S",17,A218="CAB5M",0,A218="CAB5L",17,A218="CAB6",0)</f>
        <v>#N/A</v>
      </c>
      <c r="AD218" s="5"/>
      <c r="AE218" s="5"/>
      <c r="AF218" s="5"/>
      <c r="AG218" s="5"/>
      <c r="AH218" s="5"/>
      <c r="AI218" s="5"/>
      <c r="AJ218" s="5"/>
      <c r="AK218" s="5"/>
      <c r="AL218" s="5"/>
    </row>
    <row r="219" spans="1:38" x14ac:dyDescent="0.15">
      <c r="A219" s="7"/>
      <c r="B219" s="25"/>
      <c r="C219" s="1" t="s">
        <v>225</v>
      </c>
      <c r="H219" s="12"/>
      <c r="I219" s="12"/>
      <c r="J219" s="12"/>
      <c r="K219" s="12"/>
      <c r="L219" s="12"/>
      <c r="M219" s="12"/>
      <c r="N219" s="12"/>
      <c r="O219" s="12"/>
      <c r="P219" s="12"/>
      <c r="Q219" s="12"/>
      <c r="R219" s="12"/>
      <c r="S219" s="12"/>
      <c r="T219" s="12"/>
      <c r="U219" s="12"/>
      <c r="V219" s="12"/>
      <c r="W219" s="12"/>
      <c r="X219" s="12"/>
      <c r="Y219" s="12"/>
      <c r="Z219" s="12"/>
      <c r="AA219" s="12"/>
      <c r="AB219" s="12"/>
      <c r="AC219" s="3" t="e" cm="1">
        <f t="array" ref="AC219">_xlfn.IFS(A219="FA", 17, A219="SFCR", 0, A219="CFCR", 17, A219="TR", 0, A219="CAB1",17,A219="CAB2",0,A219="CAB3",17,A219="CAB4",0,A219="CAB5S",17,A219="CAB5M",0,A219="CAB5L",17,A219="CAB6",0)</f>
        <v>#N/A</v>
      </c>
    </row>
    <row r="220" spans="1:38" x14ac:dyDescent="0.15">
      <c r="A220" s="7"/>
      <c r="B220" s="25"/>
      <c r="C220" s="1" t="s">
        <v>226</v>
      </c>
      <c r="H220" s="12"/>
      <c r="I220" s="12"/>
      <c r="J220" s="12"/>
      <c r="K220" s="12"/>
      <c r="L220" s="12"/>
      <c r="M220" s="12"/>
      <c r="N220" s="12"/>
      <c r="O220" s="12"/>
      <c r="P220" s="12"/>
      <c r="Q220" s="12"/>
      <c r="R220" s="12"/>
      <c r="S220" s="12"/>
      <c r="T220" s="12"/>
      <c r="U220" s="12"/>
      <c r="V220" s="12"/>
      <c r="W220" s="12"/>
      <c r="X220" s="12"/>
      <c r="Y220" s="12"/>
      <c r="Z220" s="12"/>
      <c r="AA220" s="12"/>
      <c r="AB220" s="12"/>
      <c r="AC220" s="3" t="e" cm="1">
        <f t="array" ref="AC220">_xlfn.IFS(A220="FA", 17, A220="SFCR", 0, A220="CFCR", 17, A220="TR", 0, A220="CAB1",17,A220="CAB2",0,A220="CAB3",17,A220="CAB4",0,A220="CAB5S",17,A220="CAB5M",0,A220="CAB5L",17,A220="CAB6",0)</f>
        <v>#N/A</v>
      </c>
    </row>
    <row r="221" spans="1:38" x14ac:dyDescent="0.15">
      <c r="A221" s="7"/>
      <c r="B221" s="25"/>
      <c r="C221" s="1" t="s">
        <v>227</v>
      </c>
      <c r="H221" s="12"/>
      <c r="I221" s="12"/>
      <c r="J221" s="12"/>
      <c r="K221" s="12"/>
      <c r="L221" s="12"/>
      <c r="M221" s="12"/>
      <c r="N221" s="12"/>
      <c r="O221" s="12"/>
      <c r="P221" s="12"/>
      <c r="Q221" s="12"/>
      <c r="R221" s="12"/>
      <c r="S221" s="12"/>
      <c r="T221" s="12"/>
      <c r="U221" s="12"/>
      <c r="V221" s="12"/>
      <c r="W221" s="12"/>
      <c r="X221" s="12"/>
      <c r="Y221" s="12"/>
      <c r="Z221" s="12"/>
      <c r="AA221" s="12"/>
      <c r="AB221" s="12"/>
      <c r="AC221" s="3" t="e" cm="1">
        <f t="array" ref="AC221">_xlfn.IFS(A221="FA", 17, A221="SFCR", 0, A221="CFCR", 17, A221="TR", 0, A221="CAB1",17,A221="CAB2",0,A221="CAB3",17,A221="CAB4",0,A221="CAB5S",17,A221="CAB5M",0,A221="CAB5L",17,A221="CAB6",0)</f>
        <v>#N/A</v>
      </c>
    </row>
    <row r="222" spans="1:38" x14ac:dyDescent="0.15">
      <c r="A222" s="7"/>
      <c r="B222" s="25"/>
      <c r="C222" s="1" t="s">
        <v>228</v>
      </c>
      <c r="H222" s="12"/>
      <c r="I222" s="12"/>
      <c r="J222" s="12"/>
      <c r="K222" s="12"/>
      <c r="L222" s="12"/>
      <c r="M222" s="12"/>
      <c r="N222" s="32"/>
      <c r="O222" s="32"/>
      <c r="P222" s="32"/>
      <c r="Q222" s="32"/>
      <c r="R222" s="32"/>
      <c r="S222" s="32"/>
      <c r="T222" s="32"/>
      <c r="U222" s="32"/>
      <c r="V222" s="32"/>
      <c r="W222" s="32"/>
      <c r="X222" s="32"/>
      <c r="Y222" s="32"/>
      <c r="Z222" s="32"/>
      <c r="AA222" s="32"/>
      <c r="AB222" s="32"/>
      <c r="AC222" s="3" t="e" cm="1">
        <f t="array" ref="AC222">_xlfn.IFS(A222="FA", 17, A222="SFCR", 0, A222="CFCR", 17, A222="TR", 0, A222="CAB1",17,A222="CAB2",0,A222="CAB3",17,A222="CAB4",0,A222="CAB5S",17,A222="CAB5M",0,A222="CAB5L",17,A222="CAB6",0)</f>
        <v>#N/A</v>
      </c>
    </row>
    <row r="223" spans="1:38" x14ac:dyDescent="0.15">
      <c r="A223" s="7"/>
      <c r="B223" s="25"/>
      <c r="C223" s="1" t="s">
        <v>229</v>
      </c>
      <c r="H223" s="12"/>
      <c r="I223" s="12"/>
      <c r="J223" s="12"/>
      <c r="K223" s="12"/>
      <c r="L223" s="12"/>
      <c r="M223" s="12"/>
      <c r="N223" s="12"/>
      <c r="O223" s="12"/>
      <c r="P223" s="12"/>
      <c r="Q223" s="12"/>
      <c r="R223" s="12"/>
      <c r="S223" s="12"/>
      <c r="T223" s="12"/>
      <c r="U223" s="12"/>
      <c r="V223" s="12"/>
      <c r="W223" s="12"/>
      <c r="X223" s="12"/>
      <c r="Y223" s="12"/>
      <c r="Z223" s="12"/>
      <c r="AA223" s="12"/>
      <c r="AB223" s="12"/>
      <c r="AC223" s="3" t="e" cm="1">
        <f t="array" ref="AC223">_xlfn.IFS(A223="FA", 17, A223="SFCR", 0, A223="CFCR", 17, A223="TR", 0, A223="CAB1",17,A223="CAB2",0,A223="CAB3",17,A223="CAB4",0,A223="CAB5S",17,A223="CAB5M",0,A223="CAB5L",17,A223="CAB6",0)</f>
        <v>#N/A</v>
      </c>
    </row>
    <row r="224" spans="1:38" x14ac:dyDescent="0.15">
      <c r="A224" s="7"/>
      <c r="B224" s="25"/>
      <c r="C224" s="1" t="s">
        <v>230</v>
      </c>
      <c r="H224" s="12"/>
      <c r="I224" s="12"/>
      <c r="J224" s="12"/>
      <c r="K224" s="12"/>
      <c r="L224" s="12"/>
      <c r="M224" s="12"/>
      <c r="N224" s="12"/>
      <c r="O224" s="12"/>
      <c r="P224" s="12"/>
      <c r="Q224" s="12"/>
      <c r="R224" s="12"/>
      <c r="S224" s="12"/>
      <c r="T224" s="12"/>
      <c r="U224" s="12"/>
      <c r="V224" s="12"/>
      <c r="W224" s="12"/>
      <c r="X224" s="12"/>
      <c r="Y224" s="12"/>
      <c r="Z224" s="12"/>
      <c r="AA224" s="12"/>
      <c r="AB224" s="12"/>
      <c r="AC224" s="3" t="e" cm="1">
        <f t="array" ref="AC224">_xlfn.IFS(A224="FA", 17, A224="SFCR", 0, A224="CFCR", 17, A224="TR", 0, A224="CAB1",17,A224="CAB2",0,A224="CAB3",17,A224="CAB4",0,A224="CAB5S",17,A224="CAB5M",0,A224="CAB5L",17,A224="CAB6",0)</f>
        <v>#N/A</v>
      </c>
    </row>
    <row r="225" spans="1:29" x14ac:dyDescent="0.15">
      <c r="A225" s="7"/>
      <c r="B225" s="25"/>
      <c r="C225" s="1" t="s">
        <v>231</v>
      </c>
      <c r="H225" s="12"/>
      <c r="I225" s="12"/>
      <c r="J225" s="12"/>
      <c r="K225" s="12"/>
      <c r="L225" s="12"/>
      <c r="M225" s="12"/>
      <c r="N225" s="12"/>
      <c r="O225" s="12"/>
      <c r="P225" s="12"/>
      <c r="Q225" s="12"/>
      <c r="R225" s="12"/>
      <c r="S225" s="12"/>
      <c r="T225" s="12"/>
      <c r="U225" s="12"/>
      <c r="V225" s="12"/>
      <c r="W225" s="12"/>
      <c r="X225" s="12"/>
      <c r="Y225" s="12"/>
      <c r="Z225" s="12"/>
      <c r="AA225" s="12"/>
      <c r="AB225" s="12"/>
      <c r="AC225" s="3" t="e" cm="1">
        <f t="array" ref="AC225">_xlfn.IFS(A225="FA", 17, A225="SFCR", 0, A225="CFCR", 17, A225="TR", 0, A225="CAB1",17,A225="CAB2",0,A225="CAB3",17,A225="CAB4",0,A225="CAB5S",17,A225="CAB5M",0,A225="CAB5L",17,A225="CAB6",0)</f>
        <v>#N/A</v>
      </c>
    </row>
    <row r="226" spans="1:29" x14ac:dyDescent="0.15">
      <c r="A226" s="7"/>
      <c r="B226" s="25"/>
      <c r="C226" s="1" t="s">
        <v>232</v>
      </c>
      <c r="H226" s="12"/>
      <c r="I226" s="12"/>
      <c r="J226" s="12"/>
      <c r="K226" s="12"/>
      <c r="L226" s="12"/>
      <c r="M226" s="12"/>
      <c r="N226" s="12"/>
      <c r="O226" s="12"/>
      <c r="P226" s="12"/>
      <c r="Q226" s="12"/>
      <c r="R226" s="12"/>
      <c r="S226" s="12"/>
      <c r="T226" s="12"/>
      <c r="U226" s="12"/>
      <c r="V226" s="12"/>
      <c r="W226" s="12"/>
      <c r="X226" s="12"/>
      <c r="Y226" s="12"/>
      <c r="Z226" s="12"/>
      <c r="AA226" s="12"/>
      <c r="AB226" s="12"/>
      <c r="AC226" s="3" t="e" cm="1">
        <f t="array" ref="AC226">_xlfn.IFS(A226="FA", 17, A226="SFCR", 0, A226="CFCR", 17, A226="TR", 0, A226="CAB1",17,A226="CAB2",0,A226="CAB3",17,A226="CAB4",0,A226="CAB5S",17,A226="CAB5M",0,A226="CAB5L",17,A226="CAB6",0)</f>
        <v>#N/A</v>
      </c>
    </row>
    <row r="227" spans="1:29" x14ac:dyDescent="0.15">
      <c r="A227" s="7"/>
      <c r="B227" s="25"/>
      <c r="C227" s="1" t="s">
        <v>233</v>
      </c>
      <c r="H227" s="12"/>
      <c r="I227" s="12"/>
      <c r="J227" s="12"/>
      <c r="K227" s="12"/>
      <c r="L227" s="12"/>
      <c r="M227" s="12"/>
      <c r="N227" s="12"/>
      <c r="O227" s="12"/>
      <c r="P227" s="12"/>
      <c r="Q227" s="12"/>
      <c r="R227" s="12"/>
      <c r="S227" s="12"/>
      <c r="T227" s="12"/>
      <c r="U227" s="12"/>
      <c r="V227" s="12"/>
      <c r="W227" s="12"/>
      <c r="X227" s="12"/>
      <c r="Y227" s="12"/>
      <c r="Z227" s="12"/>
      <c r="AA227" s="12"/>
      <c r="AB227" s="12"/>
      <c r="AC227" s="3" t="e" cm="1">
        <f t="array" ref="AC227">_xlfn.IFS(A227="FA", 17, A227="SFCR", 0, A227="CFCR", 17, A227="TR", 0, A227="CAB1",17,A227="CAB2",0,A227="CAB3",17,A227="CAB4",0,A227="CAB5S",17,A227="CAB5M",0,A227="CAB5L",17,A227="CAB6",0)</f>
        <v>#N/A</v>
      </c>
    </row>
    <row r="228" spans="1:29" x14ac:dyDescent="0.15">
      <c r="A228" s="7"/>
      <c r="B228" s="25"/>
      <c r="C228" s="1" t="s">
        <v>234</v>
      </c>
      <c r="H228" s="12"/>
      <c r="I228" s="12"/>
      <c r="J228" s="12"/>
      <c r="K228" s="12"/>
      <c r="L228" s="12"/>
      <c r="M228" s="12"/>
      <c r="N228" s="32"/>
      <c r="O228" s="32"/>
      <c r="P228" s="32"/>
      <c r="Q228" s="32"/>
      <c r="R228" s="32"/>
      <c r="S228" s="32"/>
      <c r="T228" s="32"/>
      <c r="U228" s="32"/>
      <c r="V228" s="32"/>
      <c r="W228" s="32"/>
      <c r="X228" s="32"/>
      <c r="Y228" s="32"/>
      <c r="Z228" s="32"/>
      <c r="AA228" s="32"/>
      <c r="AB228" s="32"/>
      <c r="AC228" s="3" t="e" cm="1">
        <f t="array" ref="AC228">_xlfn.IFS(A228="FA", 17, A228="SFCR", 0, A228="CFCR", 17, A228="TR", 0, A228="CAB1",17,A228="CAB2",0,A228="CAB3",17,A228="CAB4",0,A228="CAB5S",17,A228="CAB5M",0,A228="CAB5L",17,A228="CAB6",0)</f>
        <v>#N/A</v>
      </c>
    </row>
    <row r="229" spans="1:29" x14ac:dyDescent="0.15">
      <c r="A229" s="7"/>
      <c r="B229" s="25"/>
      <c r="C229" s="1" t="s">
        <v>235</v>
      </c>
      <c r="H229" s="12"/>
      <c r="I229" s="12"/>
      <c r="J229" s="12"/>
      <c r="K229" s="12"/>
      <c r="L229" s="12"/>
      <c r="M229" s="12"/>
      <c r="N229" s="32"/>
      <c r="O229" s="32"/>
      <c r="P229" s="32"/>
      <c r="Q229" s="32"/>
      <c r="R229" s="32"/>
      <c r="S229" s="32"/>
      <c r="T229" s="32"/>
      <c r="U229" s="32"/>
      <c r="V229" s="32"/>
      <c r="W229" s="32"/>
      <c r="X229" s="32"/>
      <c r="Y229" s="32"/>
      <c r="Z229" s="32"/>
      <c r="AA229" s="32"/>
      <c r="AB229" s="32"/>
      <c r="AC229" s="3" t="e" cm="1">
        <f t="array" ref="AC229">_xlfn.IFS(A229="FA", 17, A229="SFCR", 0, A229="CFCR", 17, A229="TR", 0, A229="CAB1",17,A229="CAB2",0,A229="CAB3",17,A229="CAB4",0,A229="CAB5S",17,A229="CAB5M",0,A229="CAB5L",17,A229="CAB6",0)</f>
        <v>#N/A</v>
      </c>
    </row>
    <row r="230" spans="1:29" x14ac:dyDescent="0.15">
      <c r="A230" s="7"/>
      <c r="B230" s="25"/>
      <c r="C230" s="1" t="s">
        <v>236</v>
      </c>
      <c r="H230" s="12"/>
      <c r="I230" s="12"/>
      <c r="J230" s="12"/>
      <c r="K230" s="12"/>
      <c r="L230" s="12"/>
      <c r="M230" s="12"/>
      <c r="N230" s="12"/>
      <c r="O230" s="12"/>
      <c r="P230" s="12"/>
      <c r="Q230" s="12"/>
      <c r="R230" s="12"/>
      <c r="S230" s="12"/>
      <c r="T230" s="12"/>
      <c r="U230" s="12"/>
      <c r="V230" s="12"/>
      <c r="W230" s="12"/>
      <c r="X230" s="12"/>
      <c r="Y230" s="12"/>
      <c r="Z230" s="12"/>
      <c r="AA230" s="12"/>
      <c r="AB230" s="12"/>
      <c r="AC230" s="3" t="e" cm="1">
        <f t="array" ref="AC230">_xlfn.IFS(A230="FA", 17, A230="SFCR", 0, A230="CFCR", 17, A230="TR", 0, A230="CAB1",17,A230="CAB2",0,A230="CAB3",17,A230="CAB4",0,A230="CAB5S",17,A230="CAB5M",0,A230="CAB5L",17,A230="CAB6",0)</f>
        <v>#N/A</v>
      </c>
    </row>
    <row r="231" spans="1:29" x14ac:dyDescent="0.15">
      <c r="A231" s="7"/>
      <c r="B231" s="25"/>
      <c r="C231" s="1" t="s">
        <v>237</v>
      </c>
      <c r="H231" s="12"/>
      <c r="I231" s="12"/>
      <c r="J231" s="12"/>
      <c r="K231" s="12"/>
      <c r="L231" s="12"/>
      <c r="M231" s="12"/>
      <c r="N231" s="32"/>
      <c r="O231" s="32"/>
      <c r="P231" s="32"/>
      <c r="Q231" s="32"/>
      <c r="R231" s="32"/>
      <c r="S231" s="32"/>
      <c r="T231" s="32"/>
      <c r="U231" s="32"/>
      <c r="V231" s="32"/>
      <c r="W231" s="32"/>
      <c r="X231" s="32"/>
      <c r="Y231" s="32"/>
      <c r="Z231" s="32"/>
      <c r="AA231" s="32"/>
      <c r="AB231" s="32"/>
      <c r="AC231" s="3" t="e" cm="1">
        <f t="array" ref="AC231">_xlfn.IFS(A231="FA", 17, A231="SFCR", 0, A231="CFCR", 17, A231="TR", 0, A231="CAB1",17,A231="CAB2",0,A231="CAB3",17,A231="CAB4",0,A231="CAB5S",17,A231="CAB5M",0,A231="CAB5L",17,A231="CAB6",0)</f>
        <v>#N/A</v>
      </c>
    </row>
    <row r="232" spans="1:29" x14ac:dyDescent="0.15">
      <c r="A232" s="7"/>
      <c r="B232" s="25"/>
      <c r="C232" s="1" t="s">
        <v>238</v>
      </c>
      <c r="H232" s="12"/>
      <c r="I232" s="12"/>
      <c r="J232" s="12"/>
      <c r="K232" s="12"/>
      <c r="L232" s="12"/>
      <c r="M232" s="12"/>
      <c r="N232" s="32"/>
      <c r="O232" s="32"/>
      <c r="P232" s="32"/>
      <c r="Q232" s="32"/>
      <c r="R232" s="32"/>
      <c r="S232" s="32"/>
      <c r="T232" s="32"/>
      <c r="U232" s="32"/>
      <c r="V232" s="32"/>
      <c r="W232" s="32"/>
      <c r="X232" s="32"/>
      <c r="Y232" s="32"/>
      <c r="Z232" s="32"/>
      <c r="AA232" s="32"/>
      <c r="AB232" s="32"/>
      <c r="AC232" s="3" t="e" cm="1">
        <f t="array" ref="AC232">_xlfn.IFS(A232="FA", 17, A232="SFCR", 0, A232="CFCR", 17, A232="TR", 0, A232="CAB1",17,A232="CAB2",0,A232="CAB3",17,A232="CAB4",0,A232="CAB5S",17,A232="CAB5M",0,A232="CAB5L",17,A232="CAB6",0)</f>
        <v>#N/A</v>
      </c>
    </row>
    <row r="233" spans="1:29" x14ac:dyDescent="0.15">
      <c r="A233" s="7"/>
      <c r="B233" s="25"/>
      <c r="C233" s="1" t="s">
        <v>239</v>
      </c>
      <c r="H233" s="12"/>
      <c r="I233" s="12"/>
      <c r="J233" s="12"/>
      <c r="K233" s="12"/>
      <c r="L233" s="12"/>
      <c r="M233" s="12"/>
      <c r="N233" s="32"/>
      <c r="O233" s="32"/>
      <c r="P233" s="32"/>
      <c r="Q233" s="32"/>
      <c r="R233" s="32"/>
      <c r="S233" s="32"/>
      <c r="T233" s="32"/>
      <c r="U233" s="32"/>
      <c r="V233" s="32"/>
      <c r="W233" s="32"/>
      <c r="X233" s="32"/>
      <c r="Y233" s="32"/>
      <c r="Z233" s="32"/>
      <c r="AA233" s="32"/>
      <c r="AB233" s="32"/>
      <c r="AC233" s="3" t="e" cm="1">
        <f t="array" ref="AC233">_xlfn.IFS(A233="FA", 17, A233="SFCR", 0, A233="CFCR", 17, A233="TR", 0, A233="CAB1",17,A233="CAB2",0,A233="CAB3",17,A233="CAB4",0,A233="CAB5S",17,A233="CAB5M",0,A233="CAB5L",17,A233="CAB6",0)</f>
        <v>#N/A</v>
      </c>
    </row>
    <row r="234" spans="1:29" x14ac:dyDescent="0.15">
      <c r="A234" s="7"/>
      <c r="B234" s="25"/>
      <c r="C234" s="1" t="s">
        <v>240</v>
      </c>
      <c r="H234" s="12"/>
      <c r="I234" s="12"/>
      <c r="J234" s="12"/>
      <c r="K234" s="12"/>
      <c r="L234" s="12"/>
      <c r="M234" s="12"/>
      <c r="N234" s="12"/>
      <c r="O234" s="12"/>
      <c r="P234" s="12"/>
      <c r="Q234" s="12"/>
      <c r="R234" s="12"/>
      <c r="S234" s="12"/>
      <c r="T234" s="12"/>
      <c r="U234" s="12"/>
      <c r="V234" s="12"/>
      <c r="W234" s="12"/>
      <c r="X234" s="12"/>
      <c r="Y234" s="12"/>
      <c r="Z234" s="12"/>
      <c r="AA234" s="12"/>
      <c r="AB234" s="12"/>
      <c r="AC234" s="3" t="e" cm="1">
        <f t="array" ref="AC234">_xlfn.IFS(A234="FA", 17, A234="SFCR", 0, A234="CFCR", 17, A234="TR", 0, A234="CAB1",17,A234="CAB2",0,A234="CAB3",17,A234="CAB4",0,A234="CAB5S",17,A234="CAB5M",0,A234="CAB5L",17,A234="CAB6",0)</f>
        <v>#N/A</v>
      </c>
    </row>
    <row r="235" spans="1:29" x14ac:dyDescent="0.15">
      <c r="A235" s="7"/>
      <c r="B235" s="25"/>
      <c r="C235" s="1" t="s">
        <v>241</v>
      </c>
      <c r="H235" s="12"/>
      <c r="I235" s="12"/>
      <c r="J235" s="12"/>
      <c r="K235" s="12"/>
      <c r="L235" s="12"/>
      <c r="M235" s="12"/>
      <c r="N235" s="32"/>
      <c r="O235" s="32"/>
      <c r="P235" s="32"/>
      <c r="Q235" s="32"/>
      <c r="R235" s="32"/>
      <c r="S235" s="32"/>
      <c r="T235" s="32"/>
      <c r="U235" s="32"/>
      <c r="V235" s="32"/>
      <c r="W235" s="32"/>
      <c r="X235" s="32"/>
      <c r="Y235" s="32"/>
      <c r="Z235" s="32"/>
      <c r="AA235" s="32"/>
      <c r="AB235" s="32"/>
      <c r="AC235" s="3" t="e" cm="1">
        <f t="array" ref="AC235">_xlfn.IFS(A235="FA", 17, A235="SFCR", 0, A235="CFCR", 17, A235="TR", 0, A235="CAB1",17,A235="CAB2",0,A235="CAB3",17,A235="CAB4",0,A235="CAB5S",17,A235="CAB5M",0,A235="CAB5L",17,A235="CAB6",0)</f>
        <v>#N/A</v>
      </c>
    </row>
    <row r="236" spans="1:29" x14ac:dyDescent="0.15">
      <c r="A236" s="7"/>
      <c r="B236" s="25"/>
      <c r="C236" s="1" t="s">
        <v>242</v>
      </c>
      <c r="H236" s="12"/>
      <c r="I236" s="12"/>
      <c r="J236" s="12"/>
      <c r="K236" s="12"/>
      <c r="L236" s="12"/>
      <c r="M236" s="12"/>
      <c r="N236" s="12"/>
      <c r="O236" s="12"/>
      <c r="P236" s="12"/>
      <c r="Q236" s="12"/>
      <c r="R236" s="12"/>
      <c r="S236" s="12"/>
      <c r="T236" s="12"/>
      <c r="U236" s="12"/>
      <c r="V236" s="12"/>
      <c r="W236" s="12"/>
      <c r="X236" s="12"/>
      <c r="Y236" s="12"/>
      <c r="Z236" s="12"/>
      <c r="AA236" s="12"/>
      <c r="AB236" s="12"/>
      <c r="AC236" s="3" t="e" cm="1">
        <f t="array" ref="AC236">_xlfn.IFS(A236="FA", 17, A236="SFCR", 0, A236="CFCR", 17, A236="TR", 0, A236="CAB1",17,A236="CAB2",0,A236="CAB3",17,A236="CAB4",0,A236="CAB5S",17,A236="CAB5M",0,A236="CAB5L",17,A236="CAB6",0)</f>
        <v>#N/A</v>
      </c>
    </row>
    <row r="237" spans="1:29" x14ac:dyDescent="0.15">
      <c r="A237" s="7"/>
      <c r="B237" s="25"/>
      <c r="C237" s="1" t="s">
        <v>243</v>
      </c>
      <c r="H237" s="12"/>
      <c r="I237" s="12"/>
      <c r="J237" s="12"/>
      <c r="K237" s="12"/>
      <c r="L237" s="12"/>
      <c r="M237" s="12"/>
      <c r="N237" s="12"/>
      <c r="O237" s="12"/>
      <c r="P237" s="12"/>
      <c r="Q237" s="12"/>
      <c r="R237" s="12"/>
      <c r="S237" s="12"/>
      <c r="T237" s="12"/>
      <c r="U237" s="12"/>
      <c r="V237" s="12"/>
      <c r="W237" s="12"/>
      <c r="X237" s="12"/>
      <c r="Y237" s="12"/>
      <c r="Z237" s="12"/>
      <c r="AA237" s="12"/>
      <c r="AB237" s="12"/>
      <c r="AC237" s="3" t="e" cm="1">
        <f t="array" ref="AC237">_xlfn.IFS(A237="FA", 17, A237="SFCR", 0, A237="CFCR", 17, A237="TR", 0, A237="CAB1",17,A237="CAB2",0,A237="CAB3",17,A237="CAB4",0,A237="CAB5S",17,A237="CAB5M",0,A237="CAB5L",17,A237="CAB6",0)</f>
        <v>#N/A</v>
      </c>
    </row>
    <row r="238" spans="1:29" x14ac:dyDescent="0.15">
      <c r="A238" s="7"/>
      <c r="B238" s="25"/>
      <c r="C238" s="1" t="s">
        <v>244</v>
      </c>
      <c r="H238" s="12"/>
      <c r="I238" s="12"/>
      <c r="J238" s="12"/>
      <c r="K238" s="12"/>
      <c r="L238" s="12"/>
      <c r="M238" s="12"/>
      <c r="N238" s="12"/>
      <c r="O238" s="12"/>
      <c r="P238" s="12"/>
      <c r="Q238" s="12"/>
      <c r="R238" s="12"/>
      <c r="S238" s="12"/>
      <c r="T238" s="12"/>
      <c r="U238" s="12"/>
      <c r="V238" s="12"/>
      <c r="W238" s="12"/>
      <c r="X238" s="12"/>
      <c r="Y238" s="12"/>
      <c r="Z238" s="12"/>
      <c r="AA238" s="12"/>
      <c r="AB238" s="12"/>
      <c r="AC238" s="3" t="e" cm="1">
        <f t="array" ref="AC238">_xlfn.IFS(A238="FA", 17, A238="SFCR", 0, A238="CFCR", 17, A238="TR", 0, A238="CAB1",17,A238="CAB2",0,A238="CAB3",17,A238="CAB4",0,A238="CAB5S",17,A238="CAB5M",0,A238="CAB5L",17,A238="CAB6",0)</f>
        <v>#N/A</v>
      </c>
    </row>
    <row r="239" spans="1:29" x14ac:dyDescent="0.15">
      <c r="A239" s="7"/>
      <c r="B239" s="25"/>
      <c r="C239" s="1" t="s">
        <v>245</v>
      </c>
      <c r="H239" s="12"/>
      <c r="I239" s="12"/>
      <c r="J239" s="12"/>
      <c r="K239" s="12"/>
      <c r="L239" s="12"/>
      <c r="M239" s="12"/>
      <c r="N239" s="12"/>
      <c r="O239" s="12"/>
      <c r="P239" s="12"/>
      <c r="Q239" s="12"/>
      <c r="R239" s="12"/>
      <c r="S239" s="12"/>
      <c r="T239" s="12"/>
      <c r="U239" s="12"/>
      <c r="V239" s="12"/>
      <c r="W239" s="12"/>
      <c r="X239" s="12"/>
      <c r="Y239" s="12"/>
      <c r="Z239" s="12"/>
      <c r="AA239" s="12"/>
      <c r="AB239" s="12"/>
      <c r="AC239" s="3" t="e" cm="1">
        <f t="array" ref="AC239">_xlfn.IFS(A239="FA", 17, A239="SFCR", 0, A239="CFCR", 17, A239="TR", 0, A239="CAB1",17,A239="CAB2",0,A239="CAB3",17,A239="CAB4",0,A239="CAB5S",17,A239="CAB5M",0,A239="CAB5L",17,A239="CAB6",0)</f>
        <v>#N/A</v>
      </c>
    </row>
    <row r="240" spans="1:29" x14ac:dyDescent="0.15">
      <c r="A240" s="7"/>
      <c r="B240" s="25"/>
      <c r="C240" s="1" t="s">
        <v>246</v>
      </c>
      <c r="H240" s="12"/>
      <c r="I240" s="12"/>
      <c r="J240" s="12"/>
      <c r="K240" s="12"/>
      <c r="L240" s="12"/>
      <c r="M240" s="12"/>
      <c r="N240" s="12"/>
      <c r="O240" s="12"/>
      <c r="P240" s="12"/>
      <c r="Q240" s="12"/>
      <c r="R240" s="12"/>
      <c r="S240" s="12"/>
      <c r="T240" s="12"/>
      <c r="U240" s="12"/>
      <c r="V240" s="12"/>
      <c r="W240" s="12"/>
      <c r="X240" s="12"/>
      <c r="Y240" s="12"/>
      <c r="Z240" s="12"/>
      <c r="AA240" s="12"/>
      <c r="AB240" s="12"/>
      <c r="AC240" s="3" t="e" cm="1">
        <f t="array" ref="AC240">_xlfn.IFS(A240="FA", 17, A240="SFCR", 0, A240="CFCR", 17, A240="TR", 0, A240="CAB1",17,A240="CAB2",0,A240="CAB3",17,A240="CAB4",0,A240="CAB5S",17,A240="CAB5M",0,A240="CAB5L",17,A240="CAB6",0)</f>
        <v>#N/A</v>
      </c>
    </row>
    <row r="241" spans="1:29" x14ac:dyDescent="0.15">
      <c r="A241" s="7"/>
      <c r="B241" s="25"/>
      <c r="C241" s="1" t="s">
        <v>247</v>
      </c>
      <c r="H241" s="12"/>
      <c r="I241" s="12"/>
      <c r="J241" s="12"/>
      <c r="K241" s="12"/>
      <c r="L241" s="12"/>
      <c r="M241" s="12"/>
      <c r="N241" s="12"/>
      <c r="O241" s="12"/>
      <c r="P241" s="12"/>
      <c r="Q241" s="12"/>
      <c r="R241" s="12"/>
      <c r="S241" s="12"/>
      <c r="T241" s="12"/>
      <c r="U241" s="12"/>
      <c r="V241" s="12"/>
      <c r="W241" s="12"/>
      <c r="X241" s="12"/>
      <c r="Y241" s="12"/>
      <c r="Z241" s="12"/>
      <c r="AA241" s="12"/>
      <c r="AB241" s="12"/>
      <c r="AC241" s="3" t="e" cm="1">
        <f t="array" ref="AC241">_xlfn.IFS(A241="FA", 17, A241="SFCR", 0, A241="CFCR", 17, A241="TR", 0, A241="CAB1",17,A241="CAB2",0,A241="CAB3",17,A241="CAB4",0,A241="CAB5S",17,A241="CAB5M",0,A241="CAB5L",17,A241="CAB6",0)</f>
        <v>#N/A</v>
      </c>
    </row>
    <row r="242" spans="1:29" x14ac:dyDescent="0.15">
      <c r="A242" s="7"/>
      <c r="B242" s="25"/>
      <c r="C242" s="1" t="s">
        <v>248</v>
      </c>
      <c r="H242" s="12"/>
      <c r="I242" s="12"/>
      <c r="J242" s="12"/>
      <c r="K242" s="12"/>
      <c r="L242" s="12"/>
      <c r="M242" s="12"/>
      <c r="N242" s="12"/>
      <c r="O242" s="12"/>
      <c r="P242" s="12"/>
      <c r="Q242" s="12"/>
      <c r="R242" s="12"/>
      <c r="S242" s="12"/>
      <c r="T242" s="12"/>
      <c r="U242" s="12"/>
      <c r="V242" s="12"/>
      <c r="W242" s="12"/>
      <c r="X242" s="12"/>
      <c r="Y242" s="12"/>
      <c r="Z242" s="12"/>
      <c r="AA242" s="12"/>
      <c r="AB242" s="12"/>
      <c r="AC242" s="3" t="e" cm="1">
        <f t="array" ref="AC242">_xlfn.IFS(A242="FA", 17, A242="SFCR", 0, A242="CFCR", 17, A242="TR", 0, A242="CAB1",17,A242="CAB2",0,A242="CAB3",17,A242="CAB4",0,A242="CAB5S",17,A242="CAB5M",0,A242="CAB5L",17,A242="CAB6",0)</f>
        <v>#N/A</v>
      </c>
    </row>
    <row r="243" spans="1:29" x14ac:dyDescent="0.15">
      <c r="A243" s="7"/>
      <c r="B243" s="25"/>
      <c r="C243" s="1" t="s">
        <v>249</v>
      </c>
      <c r="H243" s="12"/>
      <c r="I243" s="12"/>
      <c r="J243" s="12"/>
      <c r="K243" s="12"/>
      <c r="L243" s="12"/>
      <c r="M243" s="12"/>
      <c r="N243" s="12"/>
      <c r="O243" s="12"/>
      <c r="P243" s="12"/>
      <c r="Q243" s="12"/>
      <c r="R243" s="12"/>
      <c r="S243" s="12"/>
      <c r="T243" s="12"/>
      <c r="U243" s="12"/>
      <c r="V243" s="12"/>
      <c r="W243" s="12"/>
      <c r="X243" s="12"/>
      <c r="Y243" s="12"/>
      <c r="Z243" s="12"/>
      <c r="AA243" s="12"/>
      <c r="AB243" s="12"/>
      <c r="AC243" s="3" t="e" cm="1">
        <f t="array" ref="AC243">_xlfn.IFS(A243="FA", 17, A243="SFCR", 0, A243="CFCR", 17, A243="TR", 0, A243="CAB1",17,A243="CAB2",0,A243="CAB3",17,A243="CAB4",0,A243="CAB5S",17,A243="CAB5M",0,A243="CAB5L",17,A243="CAB6",0)</f>
        <v>#N/A</v>
      </c>
    </row>
    <row r="244" spans="1:29" x14ac:dyDescent="0.15">
      <c r="A244" s="7"/>
      <c r="B244" s="25"/>
      <c r="C244" s="1" t="s">
        <v>250</v>
      </c>
      <c r="H244" s="12"/>
      <c r="I244" s="12"/>
      <c r="J244" s="12"/>
      <c r="K244" s="12"/>
      <c r="L244" s="12"/>
      <c r="M244" s="12"/>
      <c r="N244" s="12"/>
      <c r="O244" s="12"/>
      <c r="P244" s="12"/>
      <c r="Q244" s="12"/>
      <c r="R244" s="12"/>
      <c r="S244" s="12"/>
      <c r="T244" s="12"/>
      <c r="U244" s="12"/>
      <c r="V244" s="12"/>
      <c r="W244" s="12"/>
      <c r="X244" s="12"/>
      <c r="Y244" s="12"/>
      <c r="Z244" s="12"/>
      <c r="AA244" s="12"/>
      <c r="AB244" s="12"/>
      <c r="AC244" s="3" t="e" cm="1">
        <f t="array" ref="AC244">_xlfn.IFS(A244="FA", 17, A244="SFCR", 0, A244="CFCR", 17, A244="TR", 0, A244="CAB1",17,A244="CAB2",0,A244="CAB3",17,A244="CAB4",0,A244="CAB5S",17,A244="CAB5M",0,A244="CAB5L",17,A244="CAB6",0)</f>
        <v>#N/A</v>
      </c>
    </row>
    <row r="245" spans="1:29" x14ac:dyDescent="0.15">
      <c r="A245" s="7"/>
      <c r="B245" s="25"/>
      <c r="C245" s="1" t="s">
        <v>251</v>
      </c>
      <c r="H245" s="12"/>
      <c r="I245" s="12"/>
      <c r="J245" s="12"/>
      <c r="K245" s="12"/>
      <c r="L245" s="12"/>
      <c r="M245" s="12"/>
      <c r="N245" s="12"/>
      <c r="O245" s="12"/>
      <c r="P245" s="12"/>
      <c r="Q245" s="12"/>
      <c r="R245" s="12"/>
      <c r="S245" s="12"/>
      <c r="T245" s="12"/>
      <c r="U245" s="12"/>
      <c r="V245" s="12"/>
      <c r="W245" s="12"/>
      <c r="X245" s="12"/>
      <c r="Y245" s="12"/>
      <c r="Z245" s="12"/>
      <c r="AA245" s="12"/>
      <c r="AB245" s="12"/>
      <c r="AC245" s="3" t="e" cm="1">
        <f t="array" ref="AC245">_xlfn.IFS(A245="FA", 17, A245="SFCR", 0, A245="CFCR", 17, A245="TR", 0, A245="CAB1",17,A245="CAB2",0,A245="CAB3",17,A245="CAB4",0,A245="CAB5S",17,A245="CAB5M",0,A245="CAB5L",17,A245="CAB6",0)</f>
        <v>#N/A</v>
      </c>
    </row>
    <row r="246" spans="1:29" x14ac:dyDescent="0.15">
      <c r="A246" s="7"/>
      <c r="B246" s="25"/>
      <c r="C246" s="1" t="s">
        <v>252</v>
      </c>
      <c r="H246" s="12"/>
      <c r="I246" s="12"/>
      <c r="J246" s="12"/>
      <c r="K246" s="12"/>
      <c r="L246" s="12"/>
      <c r="M246" s="12"/>
      <c r="N246" s="12"/>
      <c r="O246" s="12"/>
      <c r="P246" s="12"/>
      <c r="Q246" s="12"/>
      <c r="R246" s="12"/>
      <c r="S246" s="12"/>
      <c r="T246" s="12"/>
      <c r="U246" s="12"/>
      <c r="V246" s="12"/>
      <c r="W246" s="12"/>
      <c r="X246" s="12"/>
      <c r="Y246" s="12"/>
      <c r="Z246" s="12"/>
      <c r="AA246" s="12"/>
      <c r="AB246" s="12"/>
      <c r="AC246" s="3" t="e" cm="1">
        <f t="array" ref="AC246">_xlfn.IFS(A246="FA", 17, A246="SFCR", 0, A246="CFCR", 17, A246="TR", 0, A246="CAB1",17,A246="CAB2",0,A246="CAB3",17,A246="CAB4",0,A246="CAB5S",17,A246="CAB5M",0,A246="CAB5L",17,A246="CAB6",0)</f>
        <v>#N/A</v>
      </c>
    </row>
    <row r="247" spans="1:29" x14ac:dyDescent="0.15">
      <c r="A247" s="7"/>
      <c r="B247" s="25"/>
      <c r="C247" s="1" t="s">
        <v>253</v>
      </c>
      <c r="H247" s="12"/>
      <c r="I247" s="12"/>
      <c r="J247" s="12"/>
      <c r="K247" s="12"/>
      <c r="L247" s="12"/>
      <c r="M247" s="12"/>
      <c r="N247" s="12"/>
      <c r="O247" s="12"/>
      <c r="P247" s="12"/>
      <c r="Q247" s="12"/>
      <c r="R247" s="12"/>
      <c r="S247" s="12"/>
      <c r="T247" s="12"/>
      <c r="U247" s="12"/>
      <c r="V247" s="12"/>
      <c r="W247" s="12"/>
      <c r="X247" s="12"/>
      <c r="Y247" s="12"/>
      <c r="Z247" s="12"/>
      <c r="AA247" s="12"/>
      <c r="AB247" s="12"/>
      <c r="AC247" s="3" t="e" cm="1">
        <f t="array" ref="AC247">_xlfn.IFS(A247="FA", 17, A247="SFCR", 0, A247="CFCR", 17, A247="TR", 0, A247="CAB1",17,A247="CAB2",0,A247="CAB3",17,A247="CAB4",0,A247="CAB5S",17,A247="CAB5M",0,A247="CAB5L",17,A247="CAB6",0)</f>
        <v>#N/A</v>
      </c>
    </row>
    <row r="248" spans="1:29" x14ac:dyDescent="0.15">
      <c r="A248" s="7"/>
      <c r="B248" s="25"/>
      <c r="C248" s="1" t="s">
        <v>254</v>
      </c>
      <c r="H248" s="12"/>
      <c r="I248" s="12"/>
      <c r="J248" s="12"/>
      <c r="K248" s="12"/>
      <c r="L248" s="12"/>
      <c r="M248" s="12"/>
      <c r="N248" s="12"/>
      <c r="O248" s="12"/>
      <c r="P248" s="12"/>
      <c r="Q248" s="12"/>
      <c r="R248" s="12"/>
      <c r="S248" s="12"/>
      <c r="T248" s="12"/>
      <c r="U248" s="12"/>
      <c r="V248" s="12"/>
      <c r="W248" s="12"/>
      <c r="X248" s="12"/>
      <c r="Y248" s="12"/>
      <c r="Z248" s="12"/>
      <c r="AA248" s="12"/>
      <c r="AB248" s="12"/>
      <c r="AC248" s="3" t="e" cm="1">
        <f t="array" ref="AC248">_xlfn.IFS(A248="FA", 17, A248="SFCR", 0, A248="CFCR", 17, A248="TR", 0, A248="CAB1",17,A248="CAB2",0,A248="CAB3",17,A248="CAB4",0,A248="CAB5S",17,A248="CAB5M",0,A248="CAB5L",17,A248="CAB6",0)</f>
        <v>#N/A</v>
      </c>
    </row>
    <row r="249" spans="1:29" x14ac:dyDescent="0.15">
      <c r="A249" s="7"/>
      <c r="B249" s="25"/>
      <c r="C249" s="1" t="s">
        <v>255</v>
      </c>
      <c r="H249" s="12"/>
      <c r="I249" s="12"/>
      <c r="J249" s="12"/>
      <c r="K249" s="12"/>
      <c r="L249" s="12"/>
      <c r="M249" s="12"/>
      <c r="N249" s="12"/>
      <c r="O249" s="12"/>
      <c r="P249" s="12"/>
      <c r="Q249" s="12"/>
      <c r="R249" s="12"/>
      <c r="S249" s="12"/>
      <c r="T249" s="12"/>
      <c r="U249" s="12"/>
      <c r="V249" s="12"/>
      <c r="W249" s="12"/>
      <c r="X249" s="12"/>
      <c r="Y249" s="12"/>
      <c r="Z249" s="12"/>
      <c r="AA249" s="12"/>
      <c r="AB249" s="12"/>
      <c r="AC249" s="3" t="e" cm="1">
        <f t="array" ref="AC249">_xlfn.IFS(A249="FA", 17, A249="SFCR", 0, A249="CFCR", 17, A249="TR", 0, A249="CAB1",17,A249="CAB2",0,A249="CAB3",17,A249="CAB4",0,A249="CAB5S",17,A249="CAB5M",0,A249="CAB5L",17,A249="CAB6",0)</f>
        <v>#N/A</v>
      </c>
    </row>
    <row r="250" spans="1:29" x14ac:dyDescent="0.15">
      <c r="A250" s="7"/>
      <c r="B250" s="25"/>
      <c r="C250" s="1" t="s">
        <v>256</v>
      </c>
      <c r="H250" s="12"/>
      <c r="I250" s="12"/>
      <c r="J250" s="12"/>
      <c r="K250" s="12"/>
      <c r="L250" s="12"/>
      <c r="M250" s="12"/>
      <c r="N250" s="12"/>
      <c r="O250" s="12"/>
      <c r="P250" s="12"/>
      <c r="Q250" s="12"/>
      <c r="R250" s="12"/>
      <c r="S250" s="12"/>
      <c r="T250" s="12"/>
      <c r="U250" s="12"/>
      <c r="V250" s="12"/>
      <c r="W250" s="12"/>
      <c r="X250" s="12"/>
      <c r="Y250" s="12"/>
      <c r="Z250" s="12"/>
      <c r="AA250" s="12"/>
      <c r="AB250" s="12"/>
      <c r="AC250" s="3" t="e" cm="1">
        <f t="array" ref="AC250">_xlfn.IFS(A250="FA", 17, A250="SFCR", 0, A250="CFCR", 17, A250="TR", 0, A250="CAB1",17,A250="CAB2",0,A250="CAB3",17,A250="CAB4",0,A250="CAB5S",17,A250="CAB5M",0,A250="CAB5L",17,A250="CAB6",0)</f>
        <v>#N/A</v>
      </c>
    </row>
    <row r="251" spans="1:29" x14ac:dyDescent="0.15">
      <c r="A251" s="7"/>
      <c r="B251" s="25"/>
      <c r="C251" s="1" t="s">
        <v>257</v>
      </c>
      <c r="H251" s="12"/>
      <c r="I251" s="12"/>
      <c r="J251" s="12"/>
      <c r="K251" s="12"/>
      <c r="L251" s="12"/>
      <c r="M251" s="12"/>
      <c r="N251" s="12"/>
      <c r="O251" s="12"/>
      <c r="P251" s="12"/>
      <c r="Q251" s="12"/>
      <c r="R251" s="12"/>
      <c r="S251" s="12"/>
      <c r="T251" s="12"/>
      <c r="U251" s="12"/>
      <c r="V251" s="12"/>
      <c r="W251" s="12"/>
      <c r="X251" s="12"/>
      <c r="Y251" s="12"/>
      <c r="Z251" s="12"/>
      <c r="AA251" s="12"/>
      <c r="AB251" s="12"/>
      <c r="AC251" s="3" t="e" cm="1">
        <f t="array" ref="AC251">_xlfn.IFS(A251="FA", 17, A251="SFCR", 0, A251="CFCR", 17, A251="TR", 0, A251="CAB1",17,A251="CAB2",0,A251="CAB3",17,A251="CAB4",0,A251="CAB5S",17,A251="CAB5M",0,A251="CAB5L",17,A251="CAB6",0)</f>
        <v>#N/A</v>
      </c>
    </row>
    <row r="252" spans="1:29" x14ac:dyDescent="0.15">
      <c r="A252" s="7"/>
      <c r="B252" s="25"/>
      <c r="C252" s="1" t="s">
        <v>258</v>
      </c>
      <c r="H252" s="12"/>
      <c r="I252" s="12"/>
      <c r="J252" s="12"/>
      <c r="K252" s="12"/>
      <c r="L252" s="12"/>
      <c r="M252" s="12"/>
      <c r="N252" s="12"/>
      <c r="O252" s="12"/>
      <c r="P252" s="12"/>
      <c r="Q252" s="12"/>
      <c r="R252" s="12"/>
      <c r="S252" s="12"/>
      <c r="T252" s="12"/>
      <c r="U252" s="12"/>
      <c r="V252" s="12"/>
      <c r="W252" s="12"/>
      <c r="X252" s="12"/>
      <c r="Y252" s="12"/>
      <c r="Z252" s="12"/>
      <c r="AA252" s="12"/>
      <c r="AB252" s="12"/>
      <c r="AC252" s="3" t="e" cm="1">
        <f t="array" ref="AC252">_xlfn.IFS(A252="FA", 17, A252="SFCR", 0, A252="CFCR", 17, A252="TR", 0, A252="CAB1",17,A252="CAB2",0,A252="CAB3",17,A252="CAB4",0,A252="CAB5S",17,A252="CAB5M",0,A252="CAB5L",17,A252="CAB6",0)</f>
        <v>#N/A</v>
      </c>
    </row>
    <row r="253" spans="1:29" x14ac:dyDescent="0.15">
      <c r="A253" s="7"/>
      <c r="B253" s="25"/>
      <c r="C253" s="1" t="s">
        <v>259</v>
      </c>
      <c r="H253" s="12"/>
      <c r="I253" s="12"/>
      <c r="J253" s="12"/>
      <c r="K253" s="12"/>
      <c r="L253" s="12"/>
      <c r="M253" s="12"/>
      <c r="N253" s="12"/>
      <c r="O253" s="12"/>
      <c r="P253" s="12"/>
      <c r="Q253" s="12"/>
      <c r="R253" s="12"/>
      <c r="S253" s="12"/>
      <c r="T253" s="12"/>
      <c r="U253" s="12"/>
      <c r="V253" s="12"/>
      <c r="W253" s="12"/>
      <c r="X253" s="12"/>
      <c r="Y253" s="12"/>
      <c r="Z253" s="12"/>
      <c r="AA253" s="12"/>
      <c r="AB253" s="12"/>
      <c r="AC253" s="3" t="e" cm="1">
        <f t="array" ref="AC253">_xlfn.IFS(A253="FA", 17, A253="SFCR", 0, A253="CFCR", 17, A253="TR", 0, A253="CAB1",17,A253="CAB2",0,A253="CAB3",17,A253="CAB4",0,A253="CAB5S",17,A253="CAB5M",0,A253="CAB5L",17,A253="CAB6",0)</f>
        <v>#N/A</v>
      </c>
    </row>
    <row r="254" spans="1:29" x14ac:dyDescent="0.15">
      <c r="A254" s="7"/>
      <c r="B254" s="25"/>
      <c r="C254" s="1" t="s">
        <v>260</v>
      </c>
      <c r="H254" s="12"/>
      <c r="I254" s="12"/>
      <c r="J254" s="12"/>
      <c r="K254" s="12"/>
      <c r="L254" s="12"/>
      <c r="M254" s="12"/>
      <c r="N254" s="12"/>
      <c r="O254" s="12"/>
      <c r="P254" s="12"/>
      <c r="Q254" s="12"/>
      <c r="R254" s="12"/>
      <c r="S254" s="12"/>
      <c r="T254" s="12"/>
      <c r="U254" s="12"/>
      <c r="V254" s="12"/>
      <c r="W254" s="12"/>
      <c r="X254" s="12"/>
      <c r="Y254" s="12"/>
      <c r="Z254" s="12"/>
      <c r="AA254" s="12"/>
      <c r="AB254" s="12"/>
      <c r="AC254" s="3" t="e" cm="1">
        <f t="array" ref="AC254">_xlfn.IFS(A254="FA", 17, A254="SFCR", 0, A254="CFCR", 17, A254="TR", 0, A254="CAB1",17,A254="CAB2",0,A254="CAB3",17,A254="CAB4",0,A254="CAB5S",17,A254="CAB5M",0,A254="CAB5L",17,A254="CAB6",0)</f>
        <v>#N/A</v>
      </c>
    </row>
    <row r="255" spans="1:29" x14ac:dyDescent="0.15">
      <c r="A255" s="7"/>
      <c r="B255" s="25"/>
      <c r="C255" s="1" t="s">
        <v>261</v>
      </c>
      <c r="H255" s="12"/>
      <c r="I255" s="12"/>
      <c r="J255" s="12"/>
      <c r="K255" s="12"/>
      <c r="L255" s="12"/>
      <c r="M255" s="12"/>
      <c r="N255" s="12"/>
      <c r="O255" s="12"/>
      <c r="P255" s="12"/>
      <c r="Q255" s="12"/>
      <c r="R255" s="12"/>
      <c r="S255" s="12"/>
      <c r="T255" s="12"/>
      <c r="U255" s="12"/>
      <c r="V255" s="12"/>
      <c r="W255" s="12"/>
      <c r="X255" s="12"/>
      <c r="Y255" s="12"/>
      <c r="Z255" s="12"/>
      <c r="AA255" s="12"/>
      <c r="AB255" s="12"/>
      <c r="AC255" s="3" t="e" cm="1">
        <f t="array" ref="AC255">_xlfn.IFS(A255="FA", 17, A255="SFCR", 0, A255="CFCR", 17, A255="TR", 0, A255="CAB1",17,A255="CAB2",0,A255="CAB3",17,A255="CAB4",0,A255="CAB5S",17,A255="CAB5M",0,A255="CAB5L",17,A255="CAB6",0)</f>
        <v>#N/A</v>
      </c>
    </row>
    <row r="256" spans="1:29" x14ac:dyDescent="0.15">
      <c r="A256" s="7"/>
      <c r="B256" s="25"/>
      <c r="C256" s="1" t="s">
        <v>262</v>
      </c>
      <c r="H256" s="12"/>
      <c r="I256" s="12"/>
      <c r="J256" s="12"/>
      <c r="K256" s="12"/>
      <c r="L256" s="12"/>
      <c r="M256" s="12"/>
      <c r="N256" s="12"/>
      <c r="O256" s="12"/>
      <c r="P256" s="12"/>
      <c r="Q256" s="12"/>
      <c r="R256" s="12"/>
      <c r="S256" s="12"/>
      <c r="T256" s="12"/>
      <c r="U256" s="12"/>
      <c r="V256" s="12"/>
      <c r="W256" s="12"/>
      <c r="X256" s="12"/>
      <c r="Y256" s="12"/>
      <c r="Z256" s="12"/>
      <c r="AA256" s="12"/>
      <c r="AB256" s="12"/>
      <c r="AC256" s="3" t="e" cm="1">
        <f t="array" ref="AC256">_xlfn.IFS(A256="FA", 17, A256="SFCR", 0, A256="CFCR", 17, A256="TR", 0, A256="CAB1",17,A256="CAB2",0,A256="CAB3",17,A256="CAB4",0,A256="CAB5S",17,A256="CAB5M",0,A256="CAB5L",17,A256="CAB6",0)</f>
        <v>#N/A</v>
      </c>
    </row>
    <row r="257" spans="1:29" x14ac:dyDescent="0.15">
      <c r="A257" s="7"/>
      <c r="B257" s="25"/>
      <c r="C257" s="1" t="s">
        <v>263</v>
      </c>
      <c r="H257" s="12"/>
      <c r="I257" s="12"/>
      <c r="J257" s="12"/>
      <c r="K257" s="12"/>
      <c r="L257" s="12"/>
      <c r="M257" s="12"/>
      <c r="N257" s="12"/>
      <c r="O257" s="12"/>
      <c r="P257" s="12"/>
      <c r="Q257" s="12"/>
      <c r="R257" s="12"/>
      <c r="S257" s="12"/>
      <c r="T257" s="12"/>
      <c r="U257" s="12"/>
      <c r="V257" s="12"/>
      <c r="W257" s="12"/>
      <c r="X257" s="12"/>
      <c r="Y257" s="12"/>
      <c r="Z257" s="12"/>
      <c r="AA257" s="12"/>
      <c r="AB257" s="12"/>
      <c r="AC257" s="3" t="e" cm="1">
        <f t="array" ref="AC257">_xlfn.IFS(A257="FA", 17, A257="SFCR", 0, A257="CFCR", 17, A257="TR", 0, A257="CAB1",17,A257="CAB2",0,A257="CAB3",17,A257="CAB4",0,A257="CAB5S",17,A257="CAB5M",0,A257="CAB5L",17,A257="CAB6",0)</f>
        <v>#N/A</v>
      </c>
    </row>
    <row r="258" spans="1:29" x14ac:dyDescent="0.15">
      <c r="A258" s="7"/>
      <c r="B258" s="25"/>
      <c r="C258" s="1" t="s">
        <v>264</v>
      </c>
      <c r="H258" s="12"/>
      <c r="I258" s="12"/>
      <c r="J258" s="12"/>
      <c r="K258" s="12"/>
      <c r="L258" s="12"/>
      <c r="M258" s="12"/>
      <c r="N258" s="12"/>
      <c r="O258" s="12"/>
      <c r="P258" s="12"/>
      <c r="Q258" s="12"/>
      <c r="R258" s="12"/>
      <c r="S258" s="12"/>
      <c r="T258" s="12"/>
      <c r="U258" s="12"/>
      <c r="V258" s="12"/>
      <c r="W258" s="12"/>
      <c r="X258" s="12"/>
      <c r="Y258" s="12"/>
      <c r="Z258" s="12"/>
      <c r="AA258" s="12"/>
      <c r="AB258" s="12"/>
      <c r="AC258" s="3" t="e" cm="1">
        <f t="array" ref="AC258">_xlfn.IFS(A258="FA", 17, A258="SFCR", 0, A258="CFCR", 17, A258="TR", 0, A258="CAB1",17,A258="CAB2",0,A258="CAB3",17,A258="CAB4",0,A258="CAB5S",17,A258="CAB5M",0,A258="CAB5L",17,A258="CAB6",0)</f>
        <v>#N/A</v>
      </c>
    </row>
    <row r="259" spans="1:29" x14ac:dyDescent="0.15">
      <c r="A259" s="7"/>
      <c r="B259" s="25"/>
      <c r="C259" s="1" t="s">
        <v>265</v>
      </c>
      <c r="H259" s="12"/>
      <c r="I259" s="12"/>
      <c r="J259" s="12"/>
      <c r="K259" s="12"/>
      <c r="L259" s="12"/>
      <c r="M259" s="12"/>
      <c r="N259" s="12"/>
      <c r="O259" s="12"/>
      <c r="P259" s="12"/>
      <c r="Q259" s="12"/>
      <c r="R259" s="12"/>
      <c r="S259" s="12"/>
      <c r="T259" s="12"/>
      <c r="U259" s="12"/>
      <c r="V259" s="12"/>
      <c r="W259" s="12"/>
      <c r="X259" s="12"/>
      <c r="Y259" s="12"/>
      <c r="Z259" s="12"/>
      <c r="AA259" s="12"/>
      <c r="AB259" s="12"/>
      <c r="AC259" s="3" t="e" cm="1">
        <f t="array" ref="AC259">_xlfn.IFS(A259="FA", 17, A259="SFCR", 0, A259="CFCR", 17, A259="TR", 0, A259="CAB1",17,A259="CAB2",0,A259="CAB3",17,A259="CAB4",0,A259="CAB5S",17,A259="CAB5M",0,A259="CAB5L",17,A259="CAB6",0)</f>
        <v>#N/A</v>
      </c>
    </row>
    <row r="260" spans="1:29" x14ac:dyDescent="0.15">
      <c r="A260" s="7"/>
      <c r="B260" s="25"/>
      <c r="C260" s="1" t="s">
        <v>266</v>
      </c>
      <c r="H260" s="12"/>
      <c r="I260" s="12"/>
      <c r="J260" s="12"/>
      <c r="K260" s="12"/>
      <c r="L260" s="12"/>
      <c r="M260" s="12"/>
      <c r="N260" s="12"/>
      <c r="O260" s="12"/>
      <c r="P260" s="12"/>
      <c r="Q260" s="12"/>
      <c r="R260" s="12"/>
      <c r="S260" s="12"/>
      <c r="T260" s="12"/>
      <c r="U260" s="12"/>
      <c r="V260" s="12"/>
      <c r="W260" s="12"/>
      <c r="X260" s="12"/>
      <c r="Y260" s="12"/>
      <c r="Z260" s="12"/>
      <c r="AA260" s="12"/>
      <c r="AB260" s="12"/>
      <c r="AC260" s="3" t="e" cm="1">
        <f t="array" ref="AC260">_xlfn.IFS(A260="FA", 17, A260="SFCR", 0, A260="CFCR", 17, A260="TR", 0, A260="CAB1",17,A260="CAB2",0,A260="CAB3",17,A260="CAB4",0,A260="CAB5S",17,A260="CAB5M",0,A260="CAB5L",17,A260="CAB6",0)</f>
        <v>#N/A</v>
      </c>
    </row>
    <row r="261" spans="1:29" x14ac:dyDescent="0.15">
      <c r="A261" s="7"/>
      <c r="B261" s="25"/>
      <c r="C261" s="1" t="s">
        <v>267</v>
      </c>
      <c r="H261" s="12"/>
      <c r="I261" s="12"/>
      <c r="J261" s="12"/>
      <c r="K261" s="12"/>
      <c r="L261" s="12"/>
      <c r="M261" s="12"/>
      <c r="N261" s="12"/>
      <c r="O261" s="12"/>
      <c r="P261" s="12"/>
      <c r="Q261" s="12"/>
      <c r="R261" s="12"/>
      <c r="S261" s="12"/>
      <c r="T261" s="12"/>
      <c r="U261" s="12"/>
      <c r="V261" s="12"/>
      <c r="W261" s="12"/>
      <c r="X261" s="12"/>
      <c r="Y261" s="12"/>
      <c r="Z261" s="12"/>
      <c r="AA261" s="12"/>
      <c r="AB261" s="12"/>
      <c r="AC261" s="3" t="e" cm="1">
        <f t="array" ref="AC261">_xlfn.IFS(A261="FA", 17, A261="SFCR", 0, A261="CFCR", 17, A261="TR", 0, A261="CAB1",17,A261="CAB2",0,A261="CAB3",17,A261="CAB4",0,A261="CAB5S",17,A261="CAB5M",0,A261="CAB5L",17,A261="CAB6",0)</f>
        <v>#N/A</v>
      </c>
    </row>
    <row r="262" spans="1:29" x14ac:dyDescent="0.15">
      <c r="A262" s="7"/>
      <c r="B262" s="25"/>
      <c r="C262" s="1" t="s">
        <v>268</v>
      </c>
      <c r="H262" s="12"/>
      <c r="I262" s="12"/>
      <c r="J262" s="12"/>
      <c r="K262" s="12"/>
      <c r="L262" s="12"/>
      <c r="M262" s="12"/>
      <c r="N262" s="12"/>
      <c r="O262" s="12"/>
      <c r="P262" s="12"/>
      <c r="Q262" s="12"/>
      <c r="R262" s="12"/>
      <c r="S262" s="12"/>
      <c r="T262" s="12"/>
      <c r="U262" s="12"/>
      <c r="V262" s="12"/>
      <c r="W262" s="12"/>
      <c r="X262" s="12"/>
      <c r="Y262" s="12"/>
      <c r="Z262" s="12"/>
      <c r="AA262" s="12"/>
      <c r="AB262" s="12"/>
      <c r="AC262" s="3" t="e" cm="1">
        <f t="array" ref="AC262">_xlfn.IFS(A262="FA", 17, A262="SFCR", 0, A262="CFCR", 17, A262="TR", 0, A262="CAB1",17,A262="CAB2",0,A262="CAB3",17,A262="CAB4",0,A262="CAB5S",17,A262="CAB5M",0,A262="CAB5L",17,A262="CAB6",0)</f>
        <v>#N/A</v>
      </c>
    </row>
    <row r="263" spans="1:29" x14ac:dyDescent="0.15">
      <c r="A263" s="7"/>
      <c r="B263" s="25"/>
      <c r="C263" s="1" t="s">
        <v>269</v>
      </c>
      <c r="H263" s="12"/>
      <c r="I263" s="12"/>
      <c r="J263" s="12"/>
      <c r="K263" s="12"/>
      <c r="L263" s="12"/>
      <c r="M263" s="12"/>
      <c r="N263" s="12"/>
      <c r="O263" s="12"/>
      <c r="P263" s="12"/>
      <c r="Q263" s="12"/>
      <c r="R263" s="12"/>
      <c r="S263" s="12"/>
      <c r="T263" s="12"/>
      <c r="U263" s="12"/>
      <c r="V263" s="12"/>
      <c r="W263" s="12"/>
      <c r="X263" s="12"/>
      <c r="Y263" s="12"/>
      <c r="Z263" s="12"/>
      <c r="AA263" s="12"/>
      <c r="AB263" s="12"/>
      <c r="AC263" s="3" t="e" cm="1">
        <f t="array" ref="AC263">_xlfn.IFS(A263="FA", 17, A263="SFCR", 0, A263="CFCR", 17, A263="TR", 0, A263="CAB1",17,A263="CAB2",0,A263="CAB3",17,A263="CAB4",0,A263="CAB5S",17,A263="CAB5M",0,A263="CAB5L",17,A263="CAB6",0)</f>
        <v>#N/A</v>
      </c>
    </row>
    <row r="264" spans="1:29" x14ac:dyDescent="0.15">
      <c r="A264" s="7"/>
      <c r="B264" s="25"/>
      <c r="C264" s="1" t="s">
        <v>270</v>
      </c>
      <c r="H264" s="12"/>
      <c r="I264" s="12"/>
      <c r="J264" s="12"/>
      <c r="K264" s="12"/>
      <c r="L264" s="12"/>
      <c r="M264" s="12"/>
      <c r="N264" s="12"/>
      <c r="O264" s="12"/>
      <c r="P264" s="12"/>
      <c r="Q264" s="12"/>
      <c r="R264" s="12"/>
      <c r="S264" s="12"/>
      <c r="T264" s="12"/>
      <c r="U264" s="12"/>
      <c r="V264" s="12"/>
      <c r="W264" s="12"/>
      <c r="X264" s="12"/>
      <c r="Y264" s="12"/>
      <c r="Z264" s="12"/>
      <c r="AA264" s="12"/>
      <c r="AB264" s="12"/>
      <c r="AC264" s="3" t="e" cm="1">
        <f t="array" ref="AC264">_xlfn.IFS(A264="FA", 17, A264="SFCR", 0, A264="CFCR", 17, A264="TR", 0, A264="CAB1",17,A264="CAB2",0,A264="CAB3",17,A264="CAB4",0,A264="CAB5S",17,A264="CAB5M",0,A264="CAB5L",17,A264="CAB6",0)</f>
        <v>#N/A</v>
      </c>
    </row>
    <row r="265" spans="1:29" x14ac:dyDescent="0.15">
      <c r="A265" s="7"/>
      <c r="B265" s="25"/>
      <c r="C265" s="1" t="s">
        <v>271</v>
      </c>
      <c r="H265" s="12"/>
      <c r="I265" s="12"/>
      <c r="J265" s="12"/>
      <c r="K265" s="12"/>
      <c r="L265" s="12"/>
      <c r="M265" s="12"/>
      <c r="N265" s="12"/>
      <c r="O265" s="12"/>
      <c r="P265" s="12"/>
      <c r="Q265" s="12"/>
      <c r="R265" s="12"/>
      <c r="S265" s="12"/>
      <c r="T265" s="12"/>
      <c r="U265" s="12"/>
      <c r="V265" s="12"/>
      <c r="W265" s="12"/>
      <c r="X265" s="12"/>
      <c r="Y265" s="12"/>
      <c r="Z265" s="12"/>
      <c r="AA265" s="12"/>
      <c r="AB265" s="12"/>
      <c r="AC265" s="3" t="e" cm="1">
        <f t="array" ref="AC265">_xlfn.IFS(A265="FA", 17, A265="SFCR", 0, A265="CFCR", 17, A265="TR", 0, A265="CAB1",17,A265="CAB2",0,A265="CAB3",17,A265="CAB4",0,A265="CAB5S",17,A265="CAB5M",0,A265="CAB5L",17,A265="CAB6",0)</f>
        <v>#N/A</v>
      </c>
    </row>
    <row r="266" spans="1:29" x14ac:dyDescent="0.15">
      <c r="A266" s="7"/>
      <c r="B266" s="25"/>
      <c r="C266" s="1" t="s">
        <v>272</v>
      </c>
      <c r="H266" s="12"/>
      <c r="I266" s="12"/>
      <c r="J266" s="12"/>
      <c r="K266" s="12"/>
      <c r="L266" s="12"/>
      <c r="M266" s="12"/>
      <c r="N266" s="12"/>
      <c r="O266" s="12"/>
      <c r="P266" s="12"/>
      <c r="Q266" s="12"/>
      <c r="R266" s="12"/>
      <c r="S266" s="12"/>
      <c r="T266" s="12"/>
      <c r="U266" s="12"/>
      <c r="V266" s="12"/>
      <c r="W266" s="12"/>
      <c r="X266" s="12"/>
      <c r="Y266" s="12"/>
      <c r="Z266" s="12"/>
      <c r="AA266" s="12"/>
      <c r="AB266" s="12"/>
      <c r="AC266" s="3" t="e" cm="1">
        <f t="array" ref="AC266">_xlfn.IFS(A266="FA", 17, A266="SFCR", 0, A266="CFCR", 17, A266="TR", 0, A266="CAB1",17,A266="CAB2",0,A266="CAB3",17,A266="CAB4",0,A266="CAB5S",17,A266="CAB5M",0,A266="CAB5L",17,A266="CAB6",0)</f>
        <v>#N/A</v>
      </c>
    </row>
    <row r="267" spans="1:29" x14ac:dyDescent="0.15">
      <c r="A267" s="7"/>
      <c r="B267" s="25"/>
      <c r="C267" s="1" t="s">
        <v>273</v>
      </c>
      <c r="H267" s="12"/>
      <c r="I267" s="12"/>
      <c r="J267" s="12"/>
      <c r="K267" s="12"/>
      <c r="L267" s="12"/>
      <c r="M267" s="12"/>
      <c r="N267" s="12"/>
      <c r="O267" s="12"/>
      <c r="P267" s="12"/>
      <c r="Q267" s="12"/>
      <c r="R267" s="12"/>
      <c r="S267" s="12"/>
      <c r="T267" s="12"/>
      <c r="U267" s="12"/>
      <c r="V267" s="12"/>
      <c r="W267" s="12"/>
      <c r="X267" s="12"/>
      <c r="Y267" s="12"/>
      <c r="Z267" s="12"/>
      <c r="AA267" s="12"/>
      <c r="AB267" s="12"/>
      <c r="AC267" s="3" t="e" cm="1">
        <f t="array" ref="AC267">_xlfn.IFS(A267="FA", 17, A267="SFCR", 0, A267="CFCR", 17, A267="TR", 0, A267="CAB1",17,A267="CAB2",0,A267="CAB3",17,A267="CAB4",0,A267="CAB5S",17,A267="CAB5M",0,A267="CAB5L",17,A267="CAB6",0)</f>
        <v>#N/A</v>
      </c>
    </row>
    <row r="268" spans="1:29" x14ac:dyDescent="0.15">
      <c r="A268" s="7"/>
      <c r="B268" s="25"/>
      <c r="C268" s="1" t="s">
        <v>274</v>
      </c>
      <c r="H268" s="12"/>
      <c r="I268" s="12"/>
      <c r="J268" s="12"/>
      <c r="K268" s="12"/>
      <c r="L268" s="12"/>
      <c r="M268" s="12"/>
      <c r="N268" s="12"/>
      <c r="O268" s="12"/>
      <c r="P268" s="12"/>
      <c r="Q268" s="12"/>
      <c r="R268" s="12"/>
      <c r="S268" s="12"/>
      <c r="T268" s="12"/>
      <c r="U268" s="12"/>
      <c r="V268" s="12"/>
      <c r="W268" s="12"/>
      <c r="X268" s="12"/>
      <c r="Y268" s="12"/>
      <c r="Z268" s="12"/>
      <c r="AA268" s="12"/>
      <c r="AB268" s="12"/>
      <c r="AC268" s="3" t="e" cm="1">
        <f t="array" ref="AC268">_xlfn.IFS(A268="FA", 17, A268="SFCR", 0, A268="CFCR", 17, A268="TR", 0, A268="CAB1",17,A268="CAB2",0,A268="CAB3",17,A268="CAB4",0,A268="CAB5S",17,A268="CAB5M",0,A268="CAB5L",17,A268="CAB6",0)</f>
        <v>#N/A</v>
      </c>
    </row>
    <row r="269" spans="1:29" x14ac:dyDescent="0.15">
      <c r="A269" s="7"/>
      <c r="B269" s="25"/>
      <c r="C269" s="1" t="s">
        <v>275</v>
      </c>
      <c r="H269" s="12"/>
      <c r="I269" s="12"/>
      <c r="J269" s="12"/>
      <c r="K269" s="12"/>
      <c r="L269" s="12"/>
      <c r="M269" s="12"/>
      <c r="N269" s="12"/>
      <c r="O269" s="12"/>
      <c r="P269" s="12"/>
      <c r="Q269" s="12"/>
      <c r="R269" s="12"/>
      <c r="S269" s="12"/>
      <c r="T269" s="12"/>
      <c r="U269" s="12"/>
      <c r="V269" s="12"/>
      <c r="W269" s="12"/>
      <c r="X269" s="12"/>
      <c r="Y269" s="12"/>
      <c r="Z269" s="12"/>
      <c r="AA269" s="12"/>
      <c r="AB269" s="12"/>
      <c r="AC269" s="3" t="e" cm="1">
        <f t="array" ref="AC269">_xlfn.IFS(A269="FA", 17, A269="SFCR", 0, A269="CFCR", 17, A269="TR", 0, A269="CAB1",17,A269="CAB2",0,A269="CAB3",17,A269="CAB4",0,A269="CAB5S",17,A269="CAB5M",0,A269="CAB5L",17,A269="CAB6",0)</f>
        <v>#N/A</v>
      </c>
    </row>
    <row r="270" spans="1:29" x14ac:dyDescent="0.15">
      <c r="A270" s="7"/>
      <c r="B270" s="25"/>
      <c r="C270" s="1" t="s">
        <v>276</v>
      </c>
      <c r="H270" s="12"/>
      <c r="I270" s="12"/>
      <c r="J270" s="12"/>
      <c r="K270" s="12"/>
      <c r="L270" s="12"/>
      <c r="M270" s="12"/>
      <c r="N270" s="12"/>
      <c r="O270" s="12"/>
      <c r="P270" s="12"/>
      <c r="Q270" s="12"/>
      <c r="R270" s="12"/>
      <c r="S270" s="12"/>
      <c r="T270" s="12"/>
      <c r="U270" s="12"/>
      <c r="V270" s="12"/>
      <c r="W270" s="12"/>
      <c r="X270" s="12"/>
      <c r="Y270" s="12"/>
      <c r="Z270" s="12"/>
      <c r="AA270" s="12"/>
      <c r="AB270" s="12"/>
      <c r="AC270" s="3" t="e" cm="1">
        <f t="array" ref="AC270">_xlfn.IFS(A270="FA", 17, A270="SFCR", 0, A270="CFCR", 17, A270="TR", 0, A270="CAB1",17,A270="CAB2",0,A270="CAB3",17,A270="CAB4",0,A270="CAB5S",17,A270="CAB5M",0,A270="CAB5L",17,A270="CAB6",0)</f>
        <v>#N/A</v>
      </c>
    </row>
    <row r="271" spans="1:29" x14ac:dyDescent="0.15">
      <c r="A271" s="7"/>
      <c r="B271" s="25"/>
      <c r="C271" s="1" t="s">
        <v>277</v>
      </c>
      <c r="H271" s="12"/>
      <c r="I271" s="12"/>
      <c r="J271" s="12"/>
      <c r="K271" s="12"/>
      <c r="L271" s="12"/>
      <c r="M271" s="12"/>
      <c r="N271" s="12"/>
      <c r="O271" s="12"/>
      <c r="P271" s="12"/>
      <c r="Q271" s="12"/>
      <c r="R271" s="12"/>
      <c r="S271" s="12"/>
      <c r="T271" s="12"/>
      <c r="U271" s="12"/>
      <c r="V271" s="12"/>
      <c r="W271" s="12"/>
      <c r="X271" s="12"/>
      <c r="Y271" s="12"/>
      <c r="Z271" s="12"/>
      <c r="AA271" s="12"/>
      <c r="AB271" s="12"/>
      <c r="AC271" s="3" t="e" cm="1">
        <f t="array" ref="AC271">_xlfn.IFS(A271="FA", 17, A271="SFCR", 0, A271="CFCR", 17, A271="TR", 0, A271="CAB1",17,A271="CAB2",0,A271="CAB3",17,A271="CAB4",0,A271="CAB5S",17,A271="CAB5M",0,A271="CAB5L",17,A271="CAB6",0)</f>
        <v>#N/A</v>
      </c>
    </row>
    <row r="272" spans="1:29" x14ac:dyDescent="0.15">
      <c r="A272" s="7"/>
      <c r="B272" s="25"/>
      <c r="C272" s="1" t="s">
        <v>278</v>
      </c>
      <c r="H272" s="12"/>
      <c r="I272" s="12"/>
      <c r="J272" s="12"/>
      <c r="K272" s="12"/>
      <c r="L272" s="12"/>
      <c r="M272" s="12"/>
      <c r="N272" s="12"/>
      <c r="O272" s="12"/>
      <c r="P272" s="12"/>
      <c r="Q272" s="12"/>
      <c r="R272" s="12"/>
      <c r="S272" s="12"/>
      <c r="T272" s="12"/>
      <c r="U272" s="12"/>
      <c r="V272" s="12"/>
      <c r="W272" s="12"/>
      <c r="X272" s="12"/>
      <c r="Y272" s="12"/>
      <c r="Z272" s="12"/>
      <c r="AA272" s="12"/>
      <c r="AB272" s="12"/>
      <c r="AC272" s="3" t="e" cm="1">
        <f t="array" ref="AC272">_xlfn.IFS(A272="FA", 17, A272="SFCR", 0, A272="CFCR", 17, A272="TR", 0, A272="CAB1",17,A272="CAB2",0,A272="CAB3",17,A272="CAB4",0,A272="CAB5S",17,A272="CAB5M",0,A272="CAB5L",17,A272="CAB6",0)</f>
        <v>#N/A</v>
      </c>
    </row>
    <row r="273" spans="1:29" x14ac:dyDescent="0.15">
      <c r="A273" s="7"/>
      <c r="B273" s="25"/>
      <c r="C273" s="1" t="s">
        <v>279</v>
      </c>
      <c r="H273" s="12"/>
      <c r="I273" s="12"/>
      <c r="J273" s="12"/>
      <c r="K273" s="12"/>
      <c r="L273" s="12"/>
      <c r="M273" s="12"/>
      <c r="N273" s="12"/>
      <c r="O273" s="12"/>
      <c r="P273" s="12"/>
      <c r="Q273" s="12"/>
      <c r="R273" s="12"/>
      <c r="S273" s="12"/>
      <c r="T273" s="12"/>
      <c r="U273" s="12"/>
      <c r="V273" s="12"/>
      <c r="W273" s="12"/>
      <c r="X273" s="12"/>
      <c r="Y273" s="12"/>
      <c r="Z273" s="12"/>
      <c r="AA273" s="12"/>
      <c r="AB273" s="12"/>
      <c r="AC273" s="3" t="e" cm="1">
        <f t="array" ref="AC273">_xlfn.IFS(A273="FA", 17, A273="SFCR", 0, A273="CFCR", 17, A273="TR", 0, A273="CAB1",17,A273="CAB2",0,A273="CAB3",17,A273="CAB4",0,A273="CAB5S",17,A273="CAB5M",0,A273="CAB5L",17,A273="CAB6",0)</f>
        <v>#N/A</v>
      </c>
    </row>
    <row r="274" spans="1:29" x14ac:dyDescent="0.15">
      <c r="A274" s="7"/>
      <c r="B274" s="25"/>
      <c r="C274" s="1" t="s">
        <v>280</v>
      </c>
      <c r="H274" s="12"/>
      <c r="I274" s="12"/>
      <c r="J274" s="12"/>
      <c r="K274" s="12"/>
      <c r="L274" s="12"/>
      <c r="M274" s="12"/>
      <c r="N274" s="12"/>
      <c r="O274" s="12"/>
      <c r="P274" s="12"/>
      <c r="Q274" s="12"/>
      <c r="R274" s="12"/>
      <c r="S274" s="12"/>
      <c r="T274" s="12"/>
      <c r="U274" s="12"/>
      <c r="V274" s="12"/>
      <c r="W274" s="12"/>
      <c r="X274" s="12"/>
      <c r="Y274" s="12"/>
      <c r="Z274" s="12"/>
      <c r="AA274" s="12"/>
      <c r="AB274" s="12"/>
      <c r="AC274" s="3" t="e" cm="1">
        <f t="array" ref="AC274">_xlfn.IFS(A274="FA", 17, A274="SFCR", 0, A274="CFCR", 17, A274="TR", 0, A274="CAB1",17,A274="CAB2",0,A274="CAB3",17,A274="CAB4",0,A274="CAB5S",17,A274="CAB5M",0,A274="CAB5L",17,A274="CAB6",0)</f>
        <v>#N/A</v>
      </c>
    </row>
    <row r="275" spans="1:29" x14ac:dyDescent="0.15">
      <c r="A275" s="7"/>
      <c r="B275" s="25"/>
      <c r="C275" s="1" t="s">
        <v>281</v>
      </c>
      <c r="H275" s="12"/>
      <c r="I275" s="12"/>
      <c r="J275" s="12"/>
      <c r="K275" s="12"/>
      <c r="L275" s="12"/>
      <c r="M275" s="12"/>
      <c r="N275" s="12"/>
      <c r="O275" s="12"/>
      <c r="P275" s="12"/>
      <c r="Q275" s="12"/>
      <c r="R275" s="12"/>
      <c r="S275" s="12"/>
      <c r="T275" s="12"/>
      <c r="U275" s="12"/>
      <c r="V275" s="12"/>
      <c r="W275" s="12"/>
      <c r="X275" s="12"/>
      <c r="Y275" s="12"/>
      <c r="Z275" s="12"/>
      <c r="AA275" s="12"/>
      <c r="AB275" s="12"/>
      <c r="AC275" s="3" t="e" cm="1">
        <f t="array" ref="AC275">_xlfn.IFS(A275="FA", 17, A275="SFCR", 0, A275="CFCR", 17, A275="TR", 0, A275="CAB1",17,A275="CAB2",0,A275="CAB3",17,A275="CAB4",0,A275="CAB5S",17,A275="CAB5M",0,A275="CAB5L",17,A275="CAB6",0)</f>
        <v>#N/A</v>
      </c>
    </row>
    <row r="276" spans="1:29" x14ac:dyDescent="0.15">
      <c r="A276" s="7"/>
      <c r="B276" s="25"/>
      <c r="C276" s="1" t="s">
        <v>282</v>
      </c>
      <c r="H276" s="12"/>
      <c r="I276" s="12"/>
      <c r="J276" s="12"/>
      <c r="K276" s="12"/>
      <c r="L276" s="12"/>
      <c r="M276" s="12"/>
      <c r="N276" s="12"/>
      <c r="O276" s="12"/>
      <c r="P276" s="12"/>
      <c r="Q276" s="12"/>
      <c r="R276" s="12"/>
      <c r="S276" s="12"/>
      <c r="T276" s="12"/>
      <c r="U276" s="12"/>
      <c r="V276" s="12"/>
      <c r="W276" s="12"/>
      <c r="X276" s="12"/>
      <c r="Y276" s="12"/>
      <c r="Z276" s="12"/>
      <c r="AA276" s="12"/>
      <c r="AB276" s="12"/>
      <c r="AC276" s="3" t="e" cm="1">
        <f t="array" ref="AC276">_xlfn.IFS(A276="FA", 17, A276="SFCR", 0, A276="CFCR", 17, A276="TR", 0, A276="CAB1",17,A276="CAB2",0,A276="CAB3",17,A276="CAB4",0,A276="CAB5S",17,A276="CAB5M",0,A276="CAB5L",17,A276="CAB6",0)</f>
        <v>#N/A</v>
      </c>
    </row>
    <row r="277" spans="1:29" x14ac:dyDescent="0.15">
      <c r="A277" s="7"/>
      <c r="B277" s="25"/>
      <c r="C277" s="1" t="s">
        <v>283</v>
      </c>
      <c r="H277" s="12"/>
      <c r="I277" s="12"/>
      <c r="J277" s="12"/>
      <c r="K277" s="12"/>
      <c r="L277" s="12"/>
      <c r="M277" s="12"/>
      <c r="N277" s="12"/>
      <c r="O277" s="12"/>
      <c r="P277" s="12"/>
      <c r="Q277" s="12"/>
      <c r="R277" s="12"/>
      <c r="S277" s="12"/>
      <c r="T277" s="12"/>
      <c r="U277" s="12"/>
      <c r="V277" s="12"/>
      <c r="W277" s="12"/>
      <c r="X277" s="12"/>
      <c r="Y277" s="12"/>
      <c r="Z277" s="12"/>
      <c r="AA277" s="12"/>
      <c r="AB277" s="12"/>
      <c r="AC277" s="3" t="e" cm="1">
        <f t="array" ref="AC277">_xlfn.IFS(A277="FA", 17, A277="SFCR", 0, A277="CFCR", 17, A277="TR", 0, A277="CAB1",17,A277="CAB2",0,A277="CAB3",17,A277="CAB4",0,A277="CAB5S",17,A277="CAB5M",0,A277="CAB5L",17,A277="CAB6",0)</f>
        <v>#N/A</v>
      </c>
    </row>
    <row r="278" spans="1:29" x14ac:dyDescent="0.15">
      <c r="A278" s="7"/>
      <c r="B278" s="25"/>
      <c r="C278" s="1" t="s">
        <v>284</v>
      </c>
      <c r="H278" s="12"/>
      <c r="I278" s="12"/>
      <c r="J278" s="12"/>
      <c r="K278" s="12"/>
      <c r="L278" s="12"/>
      <c r="M278" s="12"/>
      <c r="N278" s="12"/>
      <c r="O278" s="12"/>
      <c r="P278" s="12"/>
      <c r="Q278" s="12"/>
      <c r="R278" s="12"/>
      <c r="S278" s="12"/>
      <c r="T278" s="12"/>
      <c r="U278" s="12"/>
      <c r="V278" s="12"/>
      <c r="W278" s="12"/>
      <c r="X278" s="12"/>
      <c r="Y278" s="12"/>
      <c r="Z278" s="12"/>
      <c r="AA278" s="12"/>
      <c r="AB278" s="12"/>
      <c r="AC278" s="3" t="e" cm="1">
        <f t="array" ref="AC278">_xlfn.IFS(A278="FA", 17, A278="SFCR", 0, A278="CFCR", 17, A278="TR", 0, A278="CAB1",17,A278="CAB2",0,A278="CAB3",17,A278="CAB4",0,A278="CAB5S",17,A278="CAB5M",0,A278="CAB5L",17,A278="CAB6",0)</f>
        <v>#N/A</v>
      </c>
    </row>
    <row r="279" spans="1:29" x14ac:dyDescent="0.15">
      <c r="A279" s="7"/>
      <c r="B279" s="25"/>
      <c r="C279" s="1" t="s">
        <v>285</v>
      </c>
      <c r="H279" s="12"/>
      <c r="I279" s="12"/>
      <c r="J279" s="12"/>
      <c r="K279" s="12"/>
      <c r="L279" s="12"/>
      <c r="M279" s="12"/>
      <c r="N279" s="12"/>
      <c r="O279" s="12"/>
      <c r="P279" s="12"/>
      <c r="Q279" s="12"/>
      <c r="R279" s="12"/>
      <c r="S279" s="12"/>
      <c r="T279" s="12"/>
      <c r="U279" s="12"/>
      <c r="V279" s="12"/>
      <c r="W279" s="12"/>
      <c r="X279" s="12"/>
      <c r="Y279" s="12"/>
      <c r="Z279" s="12"/>
      <c r="AA279" s="12"/>
      <c r="AB279" s="12"/>
      <c r="AC279" s="3" t="e" cm="1">
        <f t="array" ref="AC279">_xlfn.IFS(A279="FA", 17, A279="SFCR", 0, A279="CFCR", 17, A279="TR", 0, A279="CAB1",17,A279="CAB2",0,A279="CAB3",17,A279="CAB4",0,A279="CAB5S",17,A279="CAB5M",0,A279="CAB5L",17,A279="CAB6",0)</f>
        <v>#N/A</v>
      </c>
    </row>
    <row r="280" spans="1:29" x14ac:dyDescent="0.15">
      <c r="A280" s="7"/>
      <c r="B280" s="25"/>
      <c r="C280" s="1" t="s">
        <v>286</v>
      </c>
      <c r="H280" s="12"/>
      <c r="I280" s="12"/>
      <c r="J280" s="12"/>
      <c r="K280" s="12"/>
      <c r="L280" s="12"/>
      <c r="M280" s="12"/>
      <c r="N280" s="12"/>
      <c r="O280" s="12"/>
      <c r="P280" s="12"/>
      <c r="Q280" s="12"/>
      <c r="R280" s="12"/>
      <c r="S280" s="12"/>
      <c r="T280" s="12"/>
      <c r="U280" s="12"/>
      <c r="V280" s="12"/>
      <c r="W280" s="12"/>
      <c r="X280" s="12"/>
      <c r="Y280" s="12"/>
      <c r="Z280" s="12"/>
      <c r="AA280" s="12"/>
      <c r="AB280" s="12"/>
      <c r="AC280" s="3" t="e" cm="1">
        <f t="array" ref="AC280">_xlfn.IFS(A280="FA", 17, A280="SFCR", 0, A280="CFCR", 17, A280="TR", 0, A280="CAB1",17,A280="CAB2",0,A280="CAB3",17,A280="CAB4",0,A280="CAB5S",17,A280="CAB5M",0,A280="CAB5L",17,A280="CAB6",0)</f>
        <v>#N/A</v>
      </c>
    </row>
    <row r="281" spans="1:29" x14ac:dyDescent="0.15">
      <c r="A281" s="7"/>
      <c r="B281" s="25"/>
      <c r="C281" s="1" t="s">
        <v>287</v>
      </c>
      <c r="H281" s="12"/>
      <c r="I281" s="12"/>
      <c r="J281" s="12"/>
      <c r="K281" s="12"/>
      <c r="L281" s="12"/>
      <c r="M281" s="12"/>
      <c r="N281" s="12"/>
      <c r="O281" s="12"/>
      <c r="P281" s="12"/>
      <c r="Q281" s="12"/>
      <c r="R281" s="12"/>
      <c r="S281" s="12"/>
      <c r="T281" s="12"/>
      <c r="U281" s="12"/>
      <c r="V281" s="12"/>
      <c r="W281" s="12"/>
      <c r="X281" s="12"/>
      <c r="Y281" s="12"/>
      <c r="Z281" s="12"/>
      <c r="AA281" s="12"/>
      <c r="AB281" s="12"/>
      <c r="AC281" s="3" t="e" cm="1">
        <f t="array" ref="AC281">_xlfn.IFS(A281="FA", 17, A281="SFCR", 0, A281="CFCR", 17, A281="TR", 0, A281="CAB1",17,A281="CAB2",0,A281="CAB3",17,A281="CAB4",0,A281="CAB5S",17,A281="CAB5M",0,A281="CAB5L",17,A281="CAB6",0)</f>
        <v>#N/A</v>
      </c>
    </row>
    <row r="282" spans="1:29" x14ac:dyDescent="0.15">
      <c r="A282" s="7"/>
      <c r="B282" s="25"/>
      <c r="C282" s="1" t="s">
        <v>288</v>
      </c>
      <c r="H282" s="12"/>
      <c r="I282" s="12"/>
      <c r="J282" s="12"/>
      <c r="K282" s="12"/>
      <c r="L282" s="12"/>
      <c r="M282" s="12"/>
      <c r="N282" s="12"/>
      <c r="O282" s="12"/>
      <c r="P282" s="12"/>
      <c r="Q282" s="12"/>
      <c r="R282" s="12"/>
      <c r="S282" s="12"/>
      <c r="T282" s="12"/>
      <c r="U282" s="12"/>
      <c r="V282" s="12"/>
      <c r="W282" s="12"/>
      <c r="X282" s="12"/>
      <c r="Y282" s="12"/>
      <c r="Z282" s="12"/>
      <c r="AA282" s="12"/>
      <c r="AB282" s="12"/>
      <c r="AC282" s="3" t="e" cm="1">
        <f t="array" ref="AC282">_xlfn.IFS(A282="FA", 17, A282="SFCR", 0, A282="CFCR", 17, A282="TR", 0, A282="CAB1",17,A282="CAB2",0,A282="CAB3",17,A282="CAB4",0,A282="CAB5S",17,A282="CAB5M",0,A282="CAB5L",17,A282="CAB6",0)</f>
        <v>#N/A</v>
      </c>
    </row>
    <row r="283" spans="1:29" x14ac:dyDescent="0.15">
      <c r="A283" s="7"/>
      <c r="B283" s="25"/>
      <c r="C283" s="1" t="s">
        <v>289</v>
      </c>
      <c r="H283" s="12"/>
      <c r="I283" s="12"/>
      <c r="J283" s="12"/>
      <c r="K283" s="12"/>
      <c r="L283" s="12"/>
      <c r="M283" s="12"/>
      <c r="N283" s="12"/>
      <c r="O283" s="12"/>
      <c r="P283" s="12"/>
      <c r="Q283" s="12"/>
      <c r="R283" s="12"/>
      <c r="S283" s="12"/>
      <c r="T283" s="12"/>
      <c r="U283" s="12"/>
      <c r="V283" s="12"/>
      <c r="W283" s="12"/>
      <c r="X283" s="12"/>
      <c r="Y283" s="12"/>
      <c r="Z283" s="12"/>
      <c r="AA283" s="12"/>
      <c r="AB283" s="12"/>
      <c r="AC283" s="3" t="e" cm="1">
        <f t="array" ref="AC283">_xlfn.IFS(A283="FA", 17, A283="SFCR", 0, A283="CFCR", 17, A283="TR", 0, A283="CAB1",17,A283="CAB2",0,A283="CAB3",17,A283="CAB4",0,A283="CAB5S",17,A283="CAB5M",0,A283="CAB5L",17,A283="CAB6",0)</f>
        <v>#N/A</v>
      </c>
    </row>
    <row r="284" spans="1:29" x14ac:dyDescent="0.15">
      <c r="A284" s="7"/>
      <c r="B284" s="25"/>
      <c r="C284" s="1" t="s">
        <v>290</v>
      </c>
      <c r="H284" s="12"/>
      <c r="I284" s="12"/>
      <c r="J284" s="12"/>
      <c r="K284" s="12"/>
      <c r="L284" s="12"/>
      <c r="M284" s="12"/>
      <c r="N284" s="12"/>
      <c r="O284" s="12"/>
      <c r="P284" s="12"/>
      <c r="Q284" s="12"/>
      <c r="R284" s="12"/>
      <c r="S284" s="12"/>
      <c r="T284" s="12"/>
      <c r="U284" s="12"/>
      <c r="V284" s="12"/>
      <c r="W284" s="12"/>
      <c r="X284" s="12"/>
      <c r="Y284" s="12"/>
      <c r="Z284" s="12"/>
      <c r="AA284" s="12"/>
      <c r="AB284" s="12"/>
      <c r="AC284" s="3" t="e" cm="1">
        <f t="array" ref="AC284">_xlfn.IFS(A284="FA", 17, A284="SFCR", 0, A284="CFCR", 17, A284="TR", 0, A284="CAB1",17,A284="CAB2",0,A284="CAB3",17,A284="CAB4",0,A284="CAB5S",17,A284="CAB5M",0,A284="CAB5L",17,A284="CAB6",0)</f>
        <v>#N/A</v>
      </c>
    </row>
    <row r="285" spans="1:29" x14ac:dyDescent="0.15">
      <c r="A285" s="7"/>
      <c r="B285" s="25"/>
      <c r="C285" s="1" t="s">
        <v>291</v>
      </c>
      <c r="H285" s="12"/>
      <c r="I285" s="12"/>
      <c r="J285" s="12"/>
      <c r="K285" s="12"/>
      <c r="L285" s="12"/>
      <c r="M285" s="12"/>
      <c r="N285" s="12"/>
      <c r="O285" s="12"/>
      <c r="P285" s="12"/>
      <c r="Q285" s="12"/>
      <c r="R285" s="12"/>
      <c r="S285" s="12"/>
      <c r="T285" s="12"/>
      <c r="U285" s="12"/>
      <c r="V285" s="12"/>
      <c r="W285" s="12"/>
      <c r="X285" s="12"/>
      <c r="Y285" s="12"/>
      <c r="Z285" s="12"/>
      <c r="AA285" s="12"/>
      <c r="AB285" s="12"/>
      <c r="AC285" s="3" t="e" cm="1">
        <f t="array" ref="AC285">_xlfn.IFS(A285="FA", 17, A285="SFCR", 0, A285="CFCR", 17, A285="TR", 0, A285="CAB1",17,A285="CAB2",0,A285="CAB3",17,A285="CAB4",0,A285="CAB5S",17,A285="CAB5M",0,A285="CAB5L",17,A285="CAB6",0)</f>
        <v>#N/A</v>
      </c>
    </row>
    <row r="286" spans="1:29" x14ac:dyDescent="0.15">
      <c r="A286" s="7"/>
      <c r="B286" s="25"/>
      <c r="C286" s="1" t="s">
        <v>292</v>
      </c>
      <c r="H286" s="12"/>
      <c r="I286" s="12"/>
      <c r="J286" s="12"/>
      <c r="K286" s="12"/>
      <c r="L286" s="12"/>
      <c r="M286" s="12"/>
      <c r="N286" s="12"/>
      <c r="O286" s="12"/>
      <c r="P286" s="12"/>
      <c r="Q286" s="12"/>
      <c r="R286" s="12"/>
      <c r="S286" s="12"/>
      <c r="T286" s="12"/>
      <c r="U286" s="12"/>
      <c r="V286" s="12"/>
      <c r="W286" s="12"/>
      <c r="X286" s="12"/>
      <c r="Y286" s="12"/>
      <c r="Z286" s="12"/>
      <c r="AA286" s="12"/>
      <c r="AB286" s="12"/>
      <c r="AC286" s="3" t="e" cm="1">
        <f t="array" ref="AC286">_xlfn.IFS(A286="FA", 17, A286="SFCR", 0, A286="CFCR", 17, A286="TR", 0, A286="CAB1",17,A286="CAB2",0,A286="CAB3",17,A286="CAB4",0,A286="CAB5S",17,A286="CAB5M",0,A286="CAB5L",17,A286="CAB6",0)</f>
        <v>#N/A</v>
      </c>
    </row>
    <row r="287" spans="1:29" x14ac:dyDescent="0.15">
      <c r="A287" s="7"/>
      <c r="B287" s="25"/>
      <c r="C287" s="1" t="s">
        <v>293</v>
      </c>
      <c r="H287" s="12"/>
      <c r="I287" s="12"/>
      <c r="J287" s="12"/>
      <c r="K287" s="12"/>
      <c r="L287" s="12"/>
      <c r="M287" s="12"/>
      <c r="N287" s="12"/>
      <c r="O287" s="12"/>
      <c r="P287" s="12"/>
      <c r="Q287" s="12"/>
      <c r="R287" s="12"/>
      <c r="S287" s="12"/>
      <c r="T287" s="12"/>
      <c r="U287" s="12"/>
      <c r="V287" s="12"/>
      <c r="W287" s="12"/>
      <c r="X287" s="12"/>
      <c r="Y287" s="12"/>
      <c r="Z287" s="12"/>
      <c r="AA287" s="12"/>
      <c r="AB287" s="12"/>
      <c r="AC287" s="3" t="e" cm="1">
        <f t="array" ref="AC287">_xlfn.IFS(A287="FA", 17, A287="SFCR", 0, A287="CFCR", 17, A287="TR", 0, A287="CAB1",17,A287="CAB2",0,A287="CAB3",17,A287="CAB4",0,A287="CAB5S",17,A287="CAB5M",0,A287="CAB5L",17,A287="CAB6",0)</f>
        <v>#N/A</v>
      </c>
    </row>
    <row r="288" spans="1:29" x14ac:dyDescent="0.15">
      <c r="A288" s="7"/>
      <c r="B288" s="25"/>
      <c r="C288" s="1" t="s">
        <v>294</v>
      </c>
      <c r="H288" s="12"/>
      <c r="I288" s="12"/>
      <c r="J288" s="12"/>
      <c r="K288" s="12"/>
      <c r="L288" s="12"/>
      <c r="M288" s="12"/>
      <c r="N288" s="12"/>
      <c r="O288" s="12"/>
      <c r="P288" s="12"/>
      <c r="Q288" s="12"/>
      <c r="R288" s="12"/>
      <c r="S288" s="12"/>
      <c r="T288" s="12"/>
      <c r="U288" s="12"/>
      <c r="V288" s="12"/>
      <c r="W288" s="12"/>
      <c r="X288" s="12"/>
      <c r="Y288" s="12"/>
      <c r="Z288" s="12"/>
      <c r="AA288" s="12"/>
      <c r="AB288" s="12"/>
      <c r="AC288" s="3" t="e" cm="1">
        <f t="array" ref="AC288">_xlfn.IFS(A288="FA", 17, A288="SFCR", 0, A288="CFCR", 17, A288="TR", 0, A288="CAB1",17,A288="CAB2",0,A288="CAB3",17,A288="CAB4",0,A288="CAB5S",17,A288="CAB5M",0,A288="CAB5L",17,A288="CAB6",0)</f>
        <v>#N/A</v>
      </c>
    </row>
    <row r="289" spans="1:29" x14ac:dyDescent="0.15">
      <c r="A289" s="7"/>
      <c r="B289" s="25"/>
      <c r="C289" s="1" t="s">
        <v>295</v>
      </c>
      <c r="H289" s="12"/>
      <c r="I289" s="12"/>
      <c r="J289" s="12"/>
      <c r="K289" s="12"/>
      <c r="L289" s="12"/>
      <c r="M289" s="12"/>
      <c r="N289" s="12"/>
      <c r="O289" s="12"/>
      <c r="P289" s="12"/>
      <c r="Q289" s="12"/>
      <c r="R289" s="12"/>
      <c r="S289" s="12"/>
      <c r="T289" s="12"/>
      <c r="U289" s="12"/>
      <c r="V289" s="12"/>
      <c r="W289" s="12"/>
      <c r="X289" s="12"/>
      <c r="Y289" s="12"/>
      <c r="Z289" s="12"/>
      <c r="AA289" s="12"/>
      <c r="AB289" s="12"/>
      <c r="AC289" s="3" t="e" cm="1">
        <f t="array" ref="AC289">_xlfn.IFS(A289="FA", 17, A289="SFCR", 0, A289="CFCR", 17, A289="TR", 0, A289="CAB1",17,A289="CAB2",0,A289="CAB3",17,A289="CAB4",0,A289="CAB5S",17,A289="CAB5M",0,A289="CAB5L",17,A289="CAB6",0)</f>
        <v>#N/A</v>
      </c>
    </row>
    <row r="290" spans="1:29" x14ac:dyDescent="0.15">
      <c r="A290" s="7"/>
      <c r="B290" s="25"/>
      <c r="C290" s="1" t="s">
        <v>296</v>
      </c>
      <c r="H290" s="12"/>
      <c r="I290" s="12"/>
      <c r="J290" s="12"/>
      <c r="K290" s="12"/>
      <c r="L290" s="12"/>
      <c r="M290" s="12"/>
      <c r="N290" s="12"/>
      <c r="O290" s="12"/>
      <c r="P290" s="12"/>
      <c r="Q290" s="12"/>
      <c r="R290" s="12"/>
      <c r="S290" s="12"/>
      <c r="T290" s="12"/>
      <c r="U290" s="12"/>
      <c r="V290" s="12"/>
      <c r="W290" s="12"/>
      <c r="X290" s="12"/>
      <c r="Y290" s="12"/>
      <c r="Z290" s="12"/>
      <c r="AA290" s="12"/>
      <c r="AB290" s="12"/>
      <c r="AC290" s="3" t="e" cm="1">
        <f t="array" ref="AC290">_xlfn.IFS(A290="FA", 17, A290="SFCR", 0, A290="CFCR", 17, A290="TR", 0, A290="CAB1",17,A290="CAB2",0,A290="CAB3",17,A290="CAB4",0,A290="CAB5S",17,A290="CAB5M",0,A290="CAB5L",17,A290="CAB6",0)</f>
        <v>#N/A</v>
      </c>
    </row>
    <row r="291" spans="1:29" x14ac:dyDescent="0.15">
      <c r="A291" s="7"/>
      <c r="B291" s="25"/>
      <c r="C291" s="1" t="s">
        <v>297</v>
      </c>
      <c r="H291" s="12"/>
      <c r="I291" s="12"/>
      <c r="J291" s="12"/>
      <c r="K291" s="12"/>
      <c r="L291" s="12"/>
      <c r="M291" s="12"/>
      <c r="N291" s="12"/>
      <c r="O291" s="12"/>
      <c r="P291" s="12"/>
      <c r="Q291" s="12"/>
      <c r="R291" s="12"/>
      <c r="S291" s="12"/>
      <c r="T291" s="12"/>
      <c r="U291" s="12"/>
      <c r="V291" s="12"/>
      <c r="W291" s="12"/>
      <c r="X291" s="12"/>
      <c r="Y291" s="12"/>
      <c r="Z291" s="12"/>
      <c r="AA291" s="12"/>
      <c r="AB291" s="12"/>
      <c r="AC291" s="3" t="e" cm="1">
        <f t="array" ref="AC291">_xlfn.IFS(A291="FA", 17, A291="SFCR", 0, A291="CFCR", 17, A291="TR", 0, A291="CAB1",17,A291="CAB2",0,A291="CAB3",17,A291="CAB4",0,A291="CAB5S",17,A291="CAB5M",0,A291="CAB5L",17,A291="CAB6",0)</f>
        <v>#N/A</v>
      </c>
    </row>
    <row r="292" spans="1:29" x14ac:dyDescent="0.15">
      <c r="A292" s="7"/>
      <c r="B292" s="25"/>
      <c r="C292" s="1" t="s">
        <v>298</v>
      </c>
      <c r="H292" s="12"/>
      <c r="I292" s="12"/>
      <c r="J292" s="12"/>
      <c r="K292" s="12"/>
      <c r="L292" s="12"/>
      <c r="M292" s="12"/>
      <c r="N292" s="12"/>
      <c r="O292" s="12"/>
      <c r="P292" s="12"/>
      <c r="Q292" s="12"/>
      <c r="R292" s="12"/>
      <c r="S292" s="12"/>
      <c r="T292" s="12"/>
      <c r="U292" s="12"/>
      <c r="V292" s="12"/>
      <c r="W292" s="12"/>
      <c r="X292" s="12"/>
      <c r="Y292" s="12"/>
      <c r="Z292" s="12"/>
      <c r="AA292" s="12"/>
      <c r="AB292" s="12"/>
      <c r="AC292" s="3" t="e" cm="1">
        <f t="array" ref="AC292">_xlfn.IFS(A292="FA", 17, A292="SFCR", 0, A292="CFCR", 17, A292="TR", 0, A292="CAB1",17,A292="CAB2",0,A292="CAB3",17,A292="CAB4",0,A292="CAB5S",17,A292="CAB5M",0,A292="CAB5L",17,A292="CAB6",0)</f>
        <v>#N/A</v>
      </c>
    </row>
    <row r="293" spans="1:29" x14ac:dyDescent="0.15">
      <c r="A293" s="7"/>
      <c r="B293" s="25"/>
      <c r="C293" s="1" t="s">
        <v>299</v>
      </c>
      <c r="H293" s="12"/>
      <c r="I293" s="12"/>
      <c r="J293" s="12"/>
      <c r="K293" s="12"/>
      <c r="L293" s="12"/>
      <c r="M293" s="12"/>
      <c r="N293" s="12"/>
      <c r="O293" s="12"/>
      <c r="P293" s="12"/>
      <c r="Q293" s="12"/>
      <c r="R293" s="12"/>
      <c r="S293" s="12"/>
      <c r="T293" s="12"/>
      <c r="U293" s="12"/>
      <c r="V293" s="12"/>
      <c r="W293" s="12"/>
      <c r="X293" s="12"/>
      <c r="Y293" s="12"/>
      <c r="Z293" s="12"/>
      <c r="AA293" s="12"/>
      <c r="AB293" s="12"/>
      <c r="AC293" s="3" t="e" cm="1">
        <f t="array" ref="AC293">_xlfn.IFS(A293="FA", 17, A293="SFCR", 0, A293="CFCR", 17, A293="TR", 0, A293="CAB1",17,A293="CAB2",0,A293="CAB3",17,A293="CAB4",0,A293="CAB5S",17,A293="CAB5M",0,A293="CAB5L",17,A293="CAB6",0)</f>
        <v>#N/A</v>
      </c>
    </row>
    <row r="294" spans="1:29" x14ac:dyDescent="0.15">
      <c r="A294" s="7"/>
      <c r="B294" s="25"/>
      <c r="C294" s="1" t="s">
        <v>300</v>
      </c>
      <c r="H294" s="12"/>
      <c r="I294" s="12"/>
      <c r="J294" s="12"/>
      <c r="K294" s="12"/>
      <c r="L294" s="12"/>
      <c r="M294" s="12"/>
      <c r="N294" s="12"/>
      <c r="O294" s="12"/>
      <c r="P294" s="12"/>
      <c r="Q294" s="12"/>
      <c r="R294" s="12"/>
      <c r="S294" s="12"/>
      <c r="T294" s="12"/>
      <c r="U294" s="12"/>
      <c r="V294" s="12"/>
      <c r="W294" s="12"/>
      <c r="X294" s="12"/>
      <c r="Y294" s="12"/>
      <c r="Z294" s="12"/>
      <c r="AA294" s="12"/>
      <c r="AB294" s="12"/>
      <c r="AC294" s="3" t="e" cm="1">
        <f t="array" ref="AC294">_xlfn.IFS(A294="FA", 17, A294="SFCR", 0, A294="CFCR", 17, A294="TR", 0, A294="CAB1",17,A294="CAB2",0,A294="CAB3",17,A294="CAB4",0,A294="CAB5S",17,A294="CAB5M",0,A294="CAB5L",17,A294="CAB6",0)</f>
        <v>#N/A</v>
      </c>
    </row>
    <row r="295" spans="1:29" x14ac:dyDescent="0.15">
      <c r="A295" s="7"/>
      <c r="B295" s="25"/>
      <c r="C295" s="1" t="s">
        <v>301</v>
      </c>
      <c r="H295" s="12"/>
      <c r="I295" s="12"/>
      <c r="J295" s="12"/>
      <c r="K295" s="12"/>
      <c r="L295" s="12"/>
      <c r="M295" s="12"/>
      <c r="N295" s="12"/>
      <c r="O295" s="12"/>
      <c r="P295" s="12"/>
      <c r="Q295" s="12"/>
      <c r="R295" s="12"/>
      <c r="S295" s="12"/>
      <c r="T295" s="12"/>
      <c r="U295" s="12"/>
      <c r="V295" s="12"/>
      <c r="W295" s="12"/>
      <c r="X295" s="12"/>
      <c r="Y295" s="12"/>
      <c r="Z295" s="12"/>
      <c r="AA295" s="12"/>
      <c r="AB295" s="12"/>
      <c r="AC295" s="3" t="e" cm="1">
        <f t="array" ref="AC295">_xlfn.IFS(A295="FA", 17, A295="SFCR", 0, A295="CFCR", 17, A295="TR", 0, A295="CAB1",17,A295="CAB2",0,A295="CAB3",17,A295="CAB4",0,A295="CAB5S",17,A295="CAB5M",0,A295="CAB5L",17,A295="CAB6",0)</f>
        <v>#N/A</v>
      </c>
    </row>
    <row r="296" spans="1:29" x14ac:dyDescent="0.15">
      <c r="A296" s="7"/>
      <c r="B296" s="25"/>
      <c r="C296" s="1" t="s">
        <v>302</v>
      </c>
      <c r="H296" s="12"/>
      <c r="I296" s="12"/>
      <c r="J296" s="12"/>
      <c r="K296" s="12"/>
      <c r="L296" s="12"/>
      <c r="M296" s="12"/>
      <c r="N296" s="12"/>
      <c r="O296" s="12"/>
      <c r="P296" s="12"/>
      <c r="Q296" s="12"/>
      <c r="R296" s="12"/>
      <c r="S296" s="12"/>
      <c r="T296" s="12"/>
      <c r="U296" s="12"/>
      <c r="V296" s="12"/>
      <c r="W296" s="12"/>
      <c r="X296" s="12"/>
      <c r="Y296" s="12"/>
      <c r="Z296" s="12"/>
      <c r="AA296" s="12"/>
      <c r="AB296" s="12"/>
      <c r="AC296" s="3" t="e" cm="1">
        <f t="array" ref="AC296">_xlfn.IFS(A296="FA", 17, A296="SFCR", 0, A296="CFCR", 17, A296="TR", 0, A296="CAB1",17,A296="CAB2",0,A296="CAB3",17,A296="CAB4",0,A296="CAB5S",17,A296="CAB5M",0,A296="CAB5L",17,A296="CAB6",0)</f>
        <v>#N/A</v>
      </c>
    </row>
    <row r="297" spans="1:29" x14ac:dyDescent="0.15">
      <c r="A297" s="7"/>
      <c r="B297" s="25"/>
      <c r="C297" s="1" t="s">
        <v>303</v>
      </c>
      <c r="H297" s="12"/>
      <c r="I297" s="12"/>
      <c r="J297" s="12"/>
      <c r="K297" s="12"/>
      <c r="L297" s="12"/>
      <c r="M297" s="12"/>
      <c r="N297" s="12"/>
      <c r="O297" s="12"/>
      <c r="P297" s="12"/>
      <c r="Q297" s="12"/>
      <c r="R297" s="12"/>
      <c r="S297" s="12"/>
      <c r="T297" s="12"/>
      <c r="U297" s="12"/>
      <c r="V297" s="12"/>
      <c r="W297" s="12"/>
      <c r="X297" s="12"/>
      <c r="Y297" s="12"/>
      <c r="Z297" s="12"/>
      <c r="AA297" s="12"/>
      <c r="AB297" s="12"/>
      <c r="AC297" s="3" t="e" cm="1">
        <f t="array" ref="AC297">_xlfn.IFS(A297="FA", 17, A297="SFCR", 0, A297="CFCR", 17, A297="TR", 0, A297="CAB1",17,A297="CAB2",0,A297="CAB3",17,A297="CAB4",0,A297="CAB5S",17,A297="CAB5M",0,A297="CAB5L",17,A297="CAB6",0)</f>
        <v>#N/A</v>
      </c>
    </row>
    <row r="298" spans="1:29" x14ac:dyDescent="0.15">
      <c r="A298" s="7"/>
      <c r="B298" s="25"/>
      <c r="C298" s="1" t="s">
        <v>304</v>
      </c>
      <c r="H298" s="12"/>
      <c r="I298" s="12"/>
      <c r="J298" s="12"/>
      <c r="K298" s="12"/>
      <c r="L298" s="12"/>
      <c r="M298" s="12"/>
      <c r="N298" s="12"/>
      <c r="O298" s="12"/>
      <c r="P298" s="12"/>
      <c r="Q298" s="12"/>
      <c r="R298" s="12"/>
      <c r="S298" s="12"/>
      <c r="T298" s="12"/>
      <c r="U298" s="12"/>
      <c r="V298" s="12"/>
      <c r="W298" s="12"/>
      <c r="X298" s="12"/>
      <c r="Y298" s="12"/>
      <c r="Z298" s="12"/>
      <c r="AA298" s="12"/>
      <c r="AB298" s="12"/>
      <c r="AC298" s="3" t="e" cm="1">
        <f t="array" ref="AC298">_xlfn.IFS(A298="FA", 17, A298="SFCR", 0, A298="CFCR", 17, A298="TR", 0, A298="CAB1",17,A298="CAB2",0,A298="CAB3",17,A298="CAB4",0,A298="CAB5S",17,A298="CAB5M",0,A298="CAB5L",17,A298="CAB6",0)</f>
        <v>#N/A</v>
      </c>
    </row>
    <row r="299" spans="1:29" x14ac:dyDescent="0.15">
      <c r="A299" s="7"/>
      <c r="B299" s="25"/>
      <c r="C299" s="1" t="s">
        <v>305</v>
      </c>
      <c r="H299" s="12"/>
      <c r="I299" s="12"/>
      <c r="J299" s="12"/>
      <c r="K299" s="12"/>
      <c r="L299" s="12"/>
      <c r="M299" s="12"/>
      <c r="N299" s="12"/>
      <c r="O299" s="12"/>
      <c r="P299" s="12"/>
      <c r="Q299" s="12"/>
      <c r="R299" s="12"/>
      <c r="S299" s="12"/>
      <c r="T299" s="12"/>
      <c r="U299" s="12"/>
      <c r="V299" s="12"/>
      <c r="W299" s="12"/>
      <c r="X299" s="12"/>
      <c r="Y299" s="12"/>
      <c r="Z299" s="12"/>
      <c r="AA299" s="12"/>
      <c r="AB299" s="12"/>
      <c r="AC299" s="3" t="e" cm="1">
        <f t="array" ref="AC299">_xlfn.IFS(A299="FA", 17, A299="SFCR", 0, A299="CFCR", 17, A299="TR", 0, A299="CAB1",17,A299="CAB2",0,A299="CAB3",17,A299="CAB4",0,A299="CAB5S",17,A299="CAB5M",0,A299="CAB5L",17,A299="CAB6",0)</f>
        <v>#N/A</v>
      </c>
    </row>
    <row r="300" spans="1:29" x14ac:dyDescent="0.15">
      <c r="A300" s="7"/>
      <c r="B300" s="25"/>
      <c r="C300" s="1" t="s">
        <v>306</v>
      </c>
      <c r="H300" s="12"/>
      <c r="I300" s="12"/>
      <c r="J300" s="12"/>
      <c r="K300" s="12"/>
      <c r="L300" s="12"/>
      <c r="M300" s="12"/>
      <c r="N300" s="12"/>
      <c r="O300" s="12"/>
      <c r="P300" s="12"/>
      <c r="Q300" s="12"/>
      <c r="R300" s="12"/>
      <c r="S300" s="12"/>
      <c r="T300" s="12"/>
      <c r="U300" s="12"/>
      <c r="V300" s="12"/>
      <c r="W300" s="12"/>
      <c r="X300" s="12"/>
      <c r="Y300" s="12"/>
      <c r="Z300" s="12"/>
      <c r="AA300" s="12"/>
      <c r="AB300" s="12"/>
      <c r="AC300" s="3" t="e" cm="1">
        <f t="array" ref="AC300">_xlfn.IFS(A300="FA", 17, A300="SFCR", 0, A300="CFCR", 17, A300="TR", 0, A300="CAB1",17,A300="CAB2",0,A300="CAB3",17,A300="CAB4",0,A300="CAB5S",17,A300="CAB5M",0,A300="CAB5L",17,A300="CAB6",0)</f>
        <v>#N/A</v>
      </c>
    </row>
    <row r="301" spans="1:29" x14ac:dyDescent="0.15">
      <c r="A301" s="7"/>
      <c r="B301" s="25"/>
      <c r="C301" s="1" t="s">
        <v>307</v>
      </c>
      <c r="H301" s="12"/>
      <c r="I301" s="12"/>
      <c r="J301" s="12"/>
      <c r="K301" s="12"/>
      <c r="L301" s="12"/>
      <c r="M301" s="12"/>
      <c r="N301" s="12"/>
      <c r="O301" s="12"/>
      <c r="P301" s="12"/>
      <c r="Q301" s="12"/>
      <c r="R301" s="12"/>
      <c r="S301" s="12"/>
      <c r="T301" s="12"/>
      <c r="U301" s="12"/>
      <c r="V301" s="12"/>
      <c r="W301" s="12"/>
      <c r="X301" s="12"/>
      <c r="Y301" s="12"/>
      <c r="Z301" s="12"/>
      <c r="AA301" s="12"/>
      <c r="AB301" s="12"/>
      <c r="AC301" s="3" t="e" cm="1">
        <f t="array" ref="AC301">_xlfn.IFS(A301="FA", 17, A301="SFCR", 0, A301="CFCR", 17, A301="TR", 0, A301="CAB1",17,A301="CAB2",0,A301="CAB3",17,A301="CAB4",0,A301="CAB5S",17,A301="CAB5M",0,A301="CAB5L",17,A301="CAB6",0)</f>
        <v>#N/A</v>
      </c>
    </row>
    <row r="302" spans="1:29" x14ac:dyDescent="0.15">
      <c r="A302" s="7"/>
      <c r="B302" s="25"/>
      <c r="C302" s="1" t="s">
        <v>308</v>
      </c>
      <c r="H302" s="12"/>
      <c r="I302" s="12"/>
      <c r="J302" s="12"/>
      <c r="K302" s="12"/>
      <c r="L302" s="12"/>
      <c r="M302" s="12"/>
      <c r="N302" s="12"/>
      <c r="O302" s="12"/>
      <c r="P302" s="12"/>
      <c r="Q302" s="12"/>
      <c r="R302" s="12"/>
      <c r="S302" s="12"/>
      <c r="T302" s="12"/>
      <c r="U302" s="12"/>
      <c r="V302" s="12"/>
      <c r="W302" s="12"/>
      <c r="X302" s="12"/>
      <c r="Y302" s="12"/>
      <c r="Z302" s="12"/>
      <c r="AA302" s="12"/>
      <c r="AB302" s="12"/>
      <c r="AC302" s="3" t="e" cm="1">
        <f t="array" ref="AC302">_xlfn.IFS(A302="FA", 17, A302="SFCR", 0, A302="CFCR", 17, A302="TR", 0, A302="CAB1",17,A302="CAB2",0,A302="CAB3",17,A302="CAB4",0,A302="CAB5S",17,A302="CAB5M",0,A302="CAB5L",17,A302="CAB6",0)</f>
        <v>#N/A</v>
      </c>
    </row>
    <row r="303" spans="1:29" x14ac:dyDescent="0.15">
      <c r="A303" s="7"/>
      <c r="B303" s="25"/>
      <c r="C303" s="1" t="s">
        <v>309</v>
      </c>
      <c r="H303" s="12"/>
      <c r="I303" s="12"/>
      <c r="J303" s="12"/>
      <c r="K303" s="12"/>
      <c r="L303" s="12"/>
      <c r="M303" s="12"/>
      <c r="N303" s="12"/>
      <c r="O303" s="12"/>
      <c r="P303" s="12"/>
      <c r="Q303" s="12"/>
      <c r="R303" s="12"/>
      <c r="S303" s="12"/>
      <c r="T303" s="12"/>
      <c r="U303" s="12"/>
      <c r="V303" s="12"/>
      <c r="W303" s="12"/>
      <c r="X303" s="12"/>
      <c r="Y303" s="12"/>
      <c r="Z303" s="12"/>
      <c r="AA303" s="12"/>
      <c r="AB303" s="12"/>
      <c r="AC303" s="3" t="e" cm="1">
        <f t="array" ref="AC303">_xlfn.IFS(A303="FA", 17, A303="SFCR", 0, A303="CFCR", 17, A303="TR", 0, A303="CAB1",17,A303="CAB2",0,A303="CAB3",17,A303="CAB4",0,A303="CAB5S",17,A303="CAB5M",0,A303="CAB5L",17,A303="CAB6",0)</f>
        <v>#N/A</v>
      </c>
    </row>
    <row r="304" spans="1:29" x14ac:dyDescent="0.15">
      <c r="A304" s="7"/>
      <c r="B304" s="25"/>
      <c r="C304" s="1" t="s">
        <v>316</v>
      </c>
      <c r="H304" s="12"/>
      <c r="I304" s="12"/>
      <c r="J304" s="12"/>
      <c r="K304" s="12"/>
      <c r="L304" s="12"/>
      <c r="M304" s="12"/>
      <c r="N304" s="12"/>
      <c r="O304" s="12"/>
      <c r="P304" s="12"/>
      <c r="Q304" s="12"/>
      <c r="R304" s="12"/>
      <c r="S304" s="12"/>
      <c r="T304" s="12"/>
      <c r="U304" s="12"/>
      <c r="V304" s="12"/>
      <c r="W304" s="12"/>
      <c r="X304" s="12"/>
      <c r="Y304" s="12"/>
      <c r="Z304" s="12"/>
      <c r="AA304" s="12"/>
      <c r="AB304" s="12"/>
      <c r="AC304" s="3" t="e" cm="1">
        <f t="array" ref="AC304">_xlfn.IFS(A304="FA", 17, A304="SFCR", 0, A304="CFCR", 17, A304="TR", 0, A304="CAB1",17,A304="CAB2",0,A304="CAB3",17,A304="CAB4",0,A304="CAB5S",17,A304="CAB5M",0,A304="CAB5L",17,A304="CAB6",0)</f>
        <v>#N/A</v>
      </c>
    </row>
    <row r="305" spans="1:29" x14ac:dyDescent="0.15">
      <c r="A305" s="7"/>
      <c r="B305" s="25"/>
      <c r="C305" s="1" t="s">
        <v>317</v>
      </c>
      <c r="H305" s="12"/>
      <c r="I305" s="12"/>
      <c r="J305" s="12"/>
      <c r="K305" s="12"/>
      <c r="L305" s="12"/>
      <c r="M305" s="12"/>
      <c r="N305" s="12"/>
      <c r="O305" s="12"/>
      <c r="P305" s="12"/>
      <c r="Q305" s="12"/>
      <c r="R305" s="12"/>
      <c r="S305" s="12"/>
      <c r="T305" s="12"/>
      <c r="U305" s="12"/>
      <c r="V305" s="12"/>
      <c r="W305" s="12"/>
      <c r="X305" s="12"/>
      <c r="Y305" s="12"/>
      <c r="Z305" s="12"/>
      <c r="AA305" s="12"/>
      <c r="AB305" s="12"/>
      <c r="AC305" s="3" t="e" cm="1">
        <f t="array" ref="AC305">_xlfn.IFS(A305="FA", 17, A305="SFCR", 0, A305="CFCR", 17, A305="TR", 0, A305="CAB1",17,A305="CAB2",0,A305="CAB3",17,A305="CAB4",0,A305="CAB5S",17,A305="CAB5M",0,A305="CAB5L",17,A305="CAB6",0)</f>
        <v>#N/A</v>
      </c>
    </row>
    <row r="306" spans="1:29" x14ac:dyDescent="0.15">
      <c r="A306" s="7"/>
      <c r="B306" s="25"/>
      <c r="C306" s="1" t="s">
        <v>318</v>
      </c>
      <c r="H306" s="12"/>
      <c r="I306" s="12"/>
      <c r="J306" s="12"/>
      <c r="K306" s="12"/>
      <c r="L306" s="12"/>
      <c r="M306" s="12"/>
      <c r="N306" s="12"/>
      <c r="O306" s="12"/>
      <c r="P306" s="12"/>
      <c r="Q306" s="12"/>
      <c r="R306" s="12"/>
      <c r="S306" s="12"/>
      <c r="T306" s="12"/>
      <c r="U306" s="12"/>
      <c r="V306" s="12"/>
      <c r="W306" s="12"/>
      <c r="X306" s="12"/>
      <c r="Y306" s="12"/>
      <c r="Z306" s="12"/>
      <c r="AA306" s="12"/>
      <c r="AB306" s="12"/>
      <c r="AC306" s="3" t="e" cm="1">
        <f t="array" ref="AC306">_xlfn.IFS(A306="FA", 17, A306="SFCR", 0, A306="CFCR", 17, A306="TR", 0, A306="CAB1",17,A306="CAB2",0,A306="CAB3",17,A306="CAB4",0,A306="CAB5S",17,A306="CAB5M",0,A306="CAB5L",17,A306="CAB6",0)</f>
        <v>#N/A</v>
      </c>
    </row>
    <row r="307" spans="1:29" x14ac:dyDescent="0.15">
      <c r="A307" s="7"/>
      <c r="B307" s="25"/>
      <c r="C307" s="1" t="s">
        <v>319</v>
      </c>
      <c r="H307" s="12"/>
      <c r="I307" s="12"/>
      <c r="J307" s="12"/>
      <c r="K307" s="12"/>
      <c r="L307" s="12"/>
      <c r="M307" s="12"/>
      <c r="N307" s="12"/>
      <c r="O307" s="12"/>
      <c r="P307" s="12"/>
      <c r="Q307" s="12"/>
      <c r="R307" s="12"/>
      <c r="S307" s="12"/>
      <c r="T307" s="12"/>
      <c r="U307" s="12"/>
      <c r="V307" s="12"/>
      <c r="W307" s="12"/>
      <c r="X307" s="12"/>
      <c r="Y307" s="12"/>
      <c r="Z307" s="12"/>
      <c r="AA307" s="12"/>
      <c r="AB307" s="12"/>
      <c r="AC307" s="3" t="e" cm="1">
        <f t="array" ref="AC307">_xlfn.IFS(A307="FA", 17, A307="SFCR", 0, A307="CFCR", 17, A307="TR", 0, A307="CAB1",17,A307="CAB2",0,A307="CAB3",17,A307="CAB4",0,A307="CAB5S",17,A307="CAB5M",0,A307="CAB5L",17,A307="CAB6",0)</f>
        <v>#N/A</v>
      </c>
    </row>
    <row r="308" spans="1:29" x14ac:dyDescent="0.15">
      <c r="A308" s="7"/>
      <c r="B308" s="25"/>
      <c r="C308" s="1" t="s">
        <v>320</v>
      </c>
      <c r="H308" s="12"/>
      <c r="I308" s="12"/>
      <c r="J308" s="12"/>
      <c r="K308" s="12"/>
      <c r="L308" s="12"/>
      <c r="M308" s="12"/>
      <c r="N308" s="12"/>
      <c r="O308" s="12"/>
      <c r="P308" s="12"/>
      <c r="Q308" s="12"/>
      <c r="R308" s="12"/>
      <c r="S308" s="12"/>
      <c r="T308" s="12"/>
      <c r="U308" s="12"/>
      <c r="V308" s="12"/>
      <c r="W308" s="12"/>
      <c r="X308" s="12"/>
      <c r="Y308" s="12"/>
      <c r="Z308" s="12"/>
      <c r="AA308" s="12"/>
      <c r="AB308" s="12"/>
      <c r="AC308" s="3" t="e" cm="1">
        <f t="array" ref="AC308">_xlfn.IFS(A308="FA", 17, A308="SFCR", 0, A308="CFCR", 17, A308="TR", 0, A308="CAB1",17,A308="CAB2",0,A308="CAB3",17,A308="CAB4",0,A308="CAB5S",17,A308="CAB5M",0,A308="CAB5L",17,A308="CAB6",0)</f>
        <v>#N/A</v>
      </c>
    </row>
    <row r="309" spans="1:29" x14ac:dyDescent="0.15">
      <c r="A309" s="7"/>
      <c r="B309" s="25"/>
      <c r="C309" s="1" t="s">
        <v>321</v>
      </c>
      <c r="H309" s="12"/>
      <c r="I309" s="12"/>
      <c r="J309" s="12"/>
      <c r="K309" s="12"/>
      <c r="L309" s="12"/>
      <c r="M309" s="12"/>
      <c r="N309" s="12"/>
      <c r="O309" s="12"/>
      <c r="P309" s="12"/>
      <c r="Q309" s="12"/>
      <c r="R309" s="12"/>
      <c r="S309" s="12"/>
      <c r="T309" s="12"/>
      <c r="U309" s="12"/>
      <c r="V309" s="12"/>
      <c r="W309" s="12"/>
      <c r="X309" s="12"/>
      <c r="Y309" s="12"/>
      <c r="Z309" s="12"/>
      <c r="AA309" s="12"/>
      <c r="AB309" s="12"/>
      <c r="AC309" s="3" t="e" cm="1">
        <f t="array" ref="AC309">_xlfn.IFS(A309="FA", 17, A309="SFCR", 0, A309="CFCR", 17, A309="TR", 0, A309="CAB1",17,A309="CAB2",0,A309="CAB3",17,A309="CAB4",0,A309="CAB5S",17,A309="CAB5M",0,A309="CAB5L",17,A309="CAB6",0)</f>
        <v>#N/A</v>
      </c>
    </row>
    <row r="310" spans="1:29" x14ac:dyDescent="0.15">
      <c r="A310" s="7"/>
      <c r="B310" s="25"/>
      <c r="C310" s="1" t="s">
        <v>322</v>
      </c>
      <c r="H310" s="12"/>
      <c r="I310" s="12"/>
      <c r="J310" s="12"/>
      <c r="K310" s="12"/>
      <c r="L310" s="12"/>
      <c r="M310" s="12"/>
      <c r="N310" s="12"/>
      <c r="O310" s="12"/>
      <c r="P310" s="12"/>
      <c r="Q310" s="12"/>
      <c r="R310" s="12"/>
      <c r="S310" s="12"/>
      <c r="T310" s="12"/>
      <c r="U310" s="12"/>
      <c r="V310" s="12"/>
      <c r="W310" s="12"/>
      <c r="X310" s="12"/>
      <c r="Y310" s="12"/>
      <c r="Z310" s="12"/>
      <c r="AA310" s="12"/>
      <c r="AB310" s="12"/>
      <c r="AC310" s="3" t="e" cm="1">
        <f t="array" ref="AC310">_xlfn.IFS(A310="FA", 17, A310="SFCR", 0, A310="CFCR", 17, A310="TR", 0, A310="CAB1",17,A310="CAB2",0,A310="CAB3",17,A310="CAB4",0,A310="CAB5S",17,A310="CAB5M",0,A310="CAB5L",17,A310="CAB6",0)</f>
        <v>#N/A</v>
      </c>
    </row>
    <row r="311" spans="1:29" x14ac:dyDescent="0.15">
      <c r="A311" s="7"/>
      <c r="B311" s="25"/>
      <c r="C311" s="1" t="s">
        <v>323</v>
      </c>
      <c r="H311" s="12"/>
      <c r="I311" s="12"/>
      <c r="J311" s="12"/>
      <c r="K311" s="12"/>
      <c r="L311" s="12"/>
      <c r="M311" s="12"/>
      <c r="N311" s="12"/>
      <c r="O311" s="12"/>
      <c r="P311" s="12"/>
      <c r="Q311" s="12"/>
      <c r="R311" s="12"/>
      <c r="S311" s="12"/>
      <c r="T311" s="12"/>
      <c r="U311" s="12"/>
      <c r="V311" s="12"/>
      <c r="W311" s="12"/>
      <c r="X311" s="12"/>
      <c r="Y311" s="12"/>
      <c r="Z311" s="12"/>
      <c r="AA311" s="12"/>
      <c r="AB311" s="12"/>
      <c r="AC311" s="3" t="e" cm="1">
        <f t="array" ref="AC311">_xlfn.IFS(A311="FA", 17, A311="SFCR", 0, A311="CFCR", 17, A311="TR", 0, A311="CAB1",17,A311="CAB2",0,A311="CAB3",17,A311="CAB4",0,A311="CAB5S",17,A311="CAB5M",0,A311="CAB5L",17,A311="CAB6",0)</f>
        <v>#N/A</v>
      </c>
    </row>
    <row r="312" spans="1:29" x14ac:dyDescent="0.15">
      <c r="A312" s="7"/>
      <c r="B312" s="25"/>
      <c r="C312" s="1" t="s">
        <v>324</v>
      </c>
      <c r="H312" s="12"/>
      <c r="I312" s="12"/>
      <c r="J312" s="12"/>
      <c r="K312" s="12"/>
      <c r="L312" s="12"/>
      <c r="M312" s="12"/>
      <c r="N312" s="12"/>
      <c r="O312" s="12"/>
      <c r="P312" s="12"/>
      <c r="Q312" s="12"/>
      <c r="R312" s="12"/>
      <c r="S312" s="12"/>
      <c r="T312" s="12"/>
      <c r="U312" s="12"/>
      <c r="V312" s="12"/>
      <c r="W312" s="12"/>
      <c r="X312" s="12"/>
      <c r="Y312" s="12"/>
      <c r="Z312" s="12"/>
      <c r="AA312" s="12"/>
      <c r="AB312" s="12"/>
      <c r="AC312" s="3" t="e" cm="1">
        <f t="array" ref="AC312">_xlfn.IFS(A312="FA", 17, A312="SFCR", 0, A312="CFCR", 17, A312="TR", 0, A312="CAB1",17,A312="CAB2",0,A312="CAB3",17,A312="CAB4",0,A312="CAB5S",17,A312="CAB5M",0,A312="CAB5L",17,A312="CAB6",0)</f>
        <v>#N/A</v>
      </c>
    </row>
    <row r="313" spans="1:29" x14ac:dyDescent="0.15">
      <c r="A313" s="7"/>
      <c r="B313" s="25"/>
      <c r="C313" s="1" t="s">
        <v>325</v>
      </c>
      <c r="H313" s="12"/>
      <c r="I313" s="12"/>
      <c r="J313" s="12"/>
      <c r="K313" s="12"/>
      <c r="L313" s="12"/>
      <c r="M313" s="12"/>
      <c r="N313" s="12"/>
      <c r="O313" s="12"/>
      <c r="P313" s="12"/>
      <c r="Q313" s="12"/>
      <c r="R313" s="12"/>
      <c r="S313" s="12"/>
      <c r="T313" s="12"/>
      <c r="U313" s="12"/>
      <c r="V313" s="12"/>
      <c r="W313" s="12"/>
      <c r="X313" s="12"/>
      <c r="Y313" s="12"/>
      <c r="Z313" s="12"/>
      <c r="AA313" s="12"/>
      <c r="AB313" s="12"/>
      <c r="AC313" s="3" t="e" cm="1">
        <f t="array" ref="AC313">_xlfn.IFS(A313="FA", 17, A313="SFCR", 0, A313="CFCR", 17, A313="TR", 0, A313="CAB1",17,A313="CAB2",0,A313="CAB3",17,A313="CAB4",0,A313="CAB5S",17,A313="CAB5M",0,A313="CAB5L",17,A313="CAB6",0)</f>
        <v>#N/A</v>
      </c>
    </row>
    <row r="314" spans="1:29" x14ac:dyDescent="0.15">
      <c r="A314" s="7"/>
      <c r="B314" s="25"/>
      <c r="C314" s="1" t="s">
        <v>326</v>
      </c>
      <c r="H314" s="12"/>
      <c r="I314" s="12"/>
      <c r="J314" s="12"/>
      <c r="K314" s="12"/>
      <c r="L314" s="12"/>
      <c r="M314" s="12"/>
      <c r="N314" s="12"/>
      <c r="O314" s="12"/>
      <c r="P314" s="12"/>
      <c r="Q314" s="12"/>
      <c r="R314" s="12"/>
      <c r="S314" s="12"/>
      <c r="T314" s="12"/>
      <c r="U314" s="12"/>
      <c r="V314" s="12"/>
      <c r="W314" s="12"/>
      <c r="X314" s="12"/>
      <c r="Y314" s="12"/>
      <c r="Z314" s="12"/>
      <c r="AA314" s="12"/>
      <c r="AB314" s="12"/>
      <c r="AC314" s="3" t="e" cm="1">
        <f t="array" ref="AC314">_xlfn.IFS(A314="FA", 17, A314="SFCR", 0, A314="CFCR", 17, A314="TR", 0, A314="CAB1",17,A314="CAB2",0,A314="CAB3",17,A314="CAB4",0,A314="CAB5S",17,A314="CAB5M",0,A314="CAB5L",17,A314="CAB6",0)</f>
        <v>#N/A</v>
      </c>
    </row>
    <row r="315" spans="1:29" x14ac:dyDescent="0.15">
      <c r="A315" s="7"/>
      <c r="B315" s="25"/>
      <c r="C315" s="1" t="s">
        <v>327</v>
      </c>
      <c r="H315" s="12"/>
      <c r="I315" s="12"/>
      <c r="J315" s="12"/>
      <c r="K315" s="12"/>
      <c r="L315" s="12"/>
      <c r="M315" s="12"/>
      <c r="N315" s="12"/>
      <c r="O315" s="12"/>
      <c r="P315" s="12"/>
      <c r="Q315" s="12"/>
      <c r="R315" s="12"/>
      <c r="S315" s="12"/>
      <c r="T315" s="12"/>
      <c r="U315" s="12"/>
      <c r="V315" s="12"/>
      <c r="W315" s="12"/>
      <c r="X315" s="12"/>
      <c r="Y315" s="12"/>
      <c r="Z315" s="12"/>
      <c r="AA315" s="12"/>
      <c r="AB315" s="12"/>
      <c r="AC315" s="3" t="e" cm="1">
        <f t="array" ref="AC315">_xlfn.IFS(A315="FA", 17, A315="SFCR", 0, A315="CFCR", 17, A315="TR", 0, A315="CAB1",17,A315="CAB2",0,A315="CAB3",17,A315="CAB4",0,A315="CAB5S",17,A315="CAB5M",0,A315="CAB5L",17,A315="CAB6",0)</f>
        <v>#N/A</v>
      </c>
    </row>
    <row r="316" spans="1:29" x14ac:dyDescent="0.15">
      <c r="A316" s="7"/>
      <c r="B316" s="25"/>
      <c r="C316" s="1" t="s">
        <v>328</v>
      </c>
      <c r="H316" s="12"/>
      <c r="I316" s="12"/>
      <c r="J316" s="12"/>
      <c r="K316" s="12"/>
      <c r="L316" s="12"/>
      <c r="M316" s="12"/>
      <c r="N316" s="12"/>
      <c r="O316" s="12"/>
      <c r="P316" s="12"/>
      <c r="Q316" s="12"/>
      <c r="R316" s="12"/>
      <c r="S316" s="12"/>
      <c r="T316" s="12"/>
      <c r="U316" s="12"/>
      <c r="V316" s="12"/>
      <c r="W316" s="12"/>
      <c r="X316" s="12"/>
      <c r="Y316" s="12"/>
      <c r="Z316" s="12"/>
      <c r="AA316" s="12"/>
      <c r="AB316" s="12"/>
      <c r="AC316" s="3" t="e" cm="1">
        <f t="array" ref="AC316">_xlfn.IFS(A316="FA", 17, A316="SFCR", 0, A316="CFCR", 17, A316="TR", 0, A316="CAB1",17,A316="CAB2",0,A316="CAB3",17,A316="CAB4",0,A316="CAB5S",17,A316="CAB5M",0,A316="CAB5L",17,A316="CAB6",0)</f>
        <v>#N/A</v>
      </c>
    </row>
    <row r="317" spans="1:29" x14ac:dyDescent="0.15">
      <c r="A317" s="7"/>
      <c r="B317" s="25"/>
      <c r="C317" s="1" t="s">
        <v>329</v>
      </c>
      <c r="H317" s="12"/>
      <c r="I317" s="12"/>
      <c r="J317" s="12"/>
      <c r="K317" s="12"/>
      <c r="L317" s="12"/>
      <c r="M317" s="12"/>
      <c r="N317" s="12"/>
      <c r="O317" s="12"/>
      <c r="P317" s="12"/>
      <c r="Q317" s="12"/>
      <c r="R317" s="12"/>
      <c r="S317" s="12"/>
      <c r="T317" s="12"/>
      <c r="U317" s="12"/>
      <c r="V317" s="12"/>
      <c r="W317" s="12"/>
      <c r="X317" s="12"/>
      <c r="Y317" s="12"/>
      <c r="Z317" s="12"/>
      <c r="AA317" s="12"/>
      <c r="AB317" s="12"/>
      <c r="AC317" s="3" t="e" cm="1">
        <f t="array" ref="AC317">_xlfn.IFS(A317="FA", 17, A317="SFCR", 0, A317="CFCR", 17, A317="TR", 0, A317="CAB1",17,A317="CAB2",0,A317="CAB3",17,A317="CAB4",0,A317="CAB5S",17,A317="CAB5M",0,A317="CAB5L",17,A317="CAB6",0)</f>
        <v>#N/A</v>
      </c>
    </row>
    <row r="318" spans="1:29" x14ac:dyDescent="0.15">
      <c r="A318" s="7"/>
      <c r="B318" s="25"/>
      <c r="C318" s="1" t="s">
        <v>330</v>
      </c>
      <c r="H318" s="12"/>
      <c r="I318" s="12"/>
      <c r="J318" s="12"/>
      <c r="K318" s="12"/>
      <c r="L318" s="12"/>
      <c r="M318" s="12"/>
      <c r="N318" s="12"/>
      <c r="O318" s="12"/>
      <c r="P318" s="12"/>
      <c r="Q318" s="12"/>
      <c r="R318" s="12"/>
      <c r="S318" s="12"/>
      <c r="T318" s="12"/>
      <c r="U318" s="12"/>
      <c r="V318" s="12"/>
      <c r="W318" s="12"/>
      <c r="X318" s="12"/>
      <c r="Y318" s="12"/>
      <c r="Z318" s="12"/>
      <c r="AA318" s="12"/>
      <c r="AB318" s="12"/>
      <c r="AC318" s="3" t="e" cm="1">
        <f t="array" ref="AC318">_xlfn.IFS(A318="FA", 17, A318="SFCR", 0, A318="CFCR", 17, A318="TR", 0, A318="CAB1",17,A318="CAB2",0,A318="CAB3",17,A318="CAB4",0,A318="CAB5S",17,A318="CAB5M",0,A318="CAB5L",17,A318="CAB6",0)</f>
        <v>#N/A</v>
      </c>
    </row>
    <row r="319" spans="1:29" x14ac:dyDescent="0.15">
      <c r="A319" s="7"/>
      <c r="B319" s="25"/>
      <c r="C319" s="1" t="s">
        <v>331</v>
      </c>
      <c r="H319" s="12"/>
      <c r="I319" s="12"/>
      <c r="J319" s="12"/>
      <c r="K319" s="12"/>
      <c r="L319" s="12"/>
      <c r="M319" s="12"/>
      <c r="N319" s="12"/>
      <c r="O319" s="12"/>
      <c r="P319" s="12"/>
      <c r="Q319" s="12"/>
      <c r="R319" s="12"/>
      <c r="S319" s="12"/>
      <c r="T319" s="12"/>
      <c r="U319" s="12"/>
      <c r="V319" s="12"/>
      <c r="W319" s="12"/>
      <c r="X319" s="12"/>
      <c r="Y319" s="12"/>
      <c r="Z319" s="12"/>
      <c r="AA319" s="12"/>
      <c r="AB319" s="12"/>
      <c r="AC319" s="3" t="e" cm="1">
        <f t="array" ref="AC319">_xlfn.IFS(A319="FA", 17, A319="SFCR", 0, A319="CFCR", 17, A319="TR", 0, A319="CAB1",17,A319="CAB2",0,A319="CAB3",17,A319="CAB4",0,A319="CAB5S",17,A319="CAB5M",0,A319="CAB5L",17,A319="CAB6",0)</f>
        <v>#N/A</v>
      </c>
    </row>
    <row r="320" spans="1:29" x14ac:dyDescent="0.15">
      <c r="A320" s="7"/>
      <c r="B320" s="25"/>
      <c r="C320" s="1" t="s">
        <v>332</v>
      </c>
      <c r="H320" s="12"/>
      <c r="I320" s="12"/>
      <c r="J320" s="12"/>
      <c r="K320" s="12"/>
      <c r="L320" s="12"/>
      <c r="M320" s="12"/>
      <c r="N320" s="12"/>
      <c r="O320" s="12"/>
      <c r="P320" s="12"/>
      <c r="Q320" s="12"/>
      <c r="R320" s="12"/>
      <c r="S320" s="12"/>
      <c r="T320" s="12"/>
      <c r="U320" s="12"/>
      <c r="V320" s="12"/>
      <c r="W320" s="12"/>
      <c r="X320" s="12"/>
      <c r="Y320" s="12"/>
      <c r="Z320" s="12"/>
      <c r="AA320" s="12"/>
      <c r="AB320" s="12"/>
      <c r="AC320" s="3" t="e" cm="1">
        <f t="array" ref="AC320">_xlfn.IFS(A320="FA", 17, A320="SFCR", 0, A320="CFCR", 17, A320="TR", 0, A320="CAB1",17,A320="CAB2",0,A320="CAB3",17,A320="CAB4",0,A320="CAB5S",17,A320="CAB5M",0,A320="CAB5L",17,A320="CAB6",0)</f>
        <v>#N/A</v>
      </c>
    </row>
    <row r="321" spans="1:29" x14ac:dyDescent="0.15">
      <c r="A321" s="7"/>
      <c r="B321" s="25"/>
      <c r="C321" s="1" t="s">
        <v>333</v>
      </c>
      <c r="H321" s="12"/>
      <c r="I321" s="12"/>
      <c r="J321" s="12"/>
      <c r="K321" s="12"/>
      <c r="L321" s="12"/>
      <c r="M321" s="12"/>
      <c r="N321" s="12"/>
      <c r="O321" s="12"/>
      <c r="P321" s="12"/>
      <c r="Q321" s="12"/>
      <c r="R321" s="12"/>
      <c r="S321" s="12"/>
      <c r="T321" s="12"/>
      <c r="U321" s="12"/>
      <c r="V321" s="12"/>
      <c r="W321" s="12"/>
      <c r="X321" s="12"/>
      <c r="Y321" s="12"/>
      <c r="Z321" s="12"/>
      <c r="AA321" s="12"/>
      <c r="AB321" s="12"/>
      <c r="AC321" s="3" t="e" cm="1">
        <f t="array" ref="AC321">_xlfn.IFS(A321="FA", 17, A321="SFCR", 0, A321="CFCR", 17, A321="TR", 0, A321="CAB1",17,A321="CAB2",0,A321="CAB3",17,A321="CAB4",0,A321="CAB5S",17,A321="CAB5M",0,A321="CAB5L",17,A321="CAB6",0)</f>
        <v>#N/A</v>
      </c>
    </row>
    <row r="322" spans="1:29" x14ac:dyDescent="0.15">
      <c r="A322" s="7"/>
      <c r="B322" s="25"/>
      <c r="C322" s="1" t="s">
        <v>334</v>
      </c>
      <c r="H322" s="12"/>
      <c r="I322" s="12"/>
      <c r="J322" s="12"/>
      <c r="K322" s="12"/>
      <c r="L322" s="12"/>
      <c r="M322" s="12"/>
      <c r="N322" s="12"/>
      <c r="O322" s="12"/>
      <c r="P322" s="12"/>
      <c r="Q322" s="12"/>
      <c r="R322" s="12"/>
      <c r="S322" s="12"/>
      <c r="T322" s="12"/>
      <c r="U322" s="12"/>
      <c r="V322" s="12"/>
      <c r="W322" s="12"/>
      <c r="X322" s="12"/>
      <c r="Y322" s="12"/>
      <c r="Z322" s="12"/>
      <c r="AA322" s="12"/>
      <c r="AB322" s="12"/>
      <c r="AC322" s="3" t="e" cm="1">
        <f t="array" ref="AC322">_xlfn.IFS(A322="FA", 17, A322="SFCR", 0, A322="CFCR", 17, A322="TR", 0, A322="CAB1",17,A322="CAB2",0,A322="CAB3",17,A322="CAB4",0,A322="CAB5S",17,A322="CAB5M",0,A322="CAB5L",17,A322="CAB6",0)</f>
        <v>#N/A</v>
      </c>
    </row>
    <row r="323" spans="1:29" x14ac:dyDescent="0.15">
      <c r="A323" s="7"/>
      <c r="B323" s="25"/>
      <c r="C323" s="1" t="s">
        <v>335</v>
      </c>
      <c r="H323" s="12"/>
      <c r="I323" s="12"/>
      <c r="J323" s="12"/>
      <c r="K323" s="12"/>
      <c r="L323" s="12"/>
      <c r="M323" s="12"/>
      <c r="N323" s="12"/>
      <c r="O323" s="12"/>
      <c r="P323" s="12"/>
      <c r="Q323" s="12"/>
      <c r="R323" s="12"/>
      <c r="S323" s="12"/>
      <c r="T323" s="12"/>
      <c r="U323" s="12"/>
      <c r="V323" s="12"/>
      <c r="W323" s="12"/>
      <c r="X323" s="12"/>
      <c r="Y323" s="12"/>
      <c r="Z323" s="12"/>
      <c r="AA323" s="12"/>
      <c r="AB323" s="12"/>
      <c r="AC323" s="3" t="e" cm="1">
        <f t="array" ref="AC323">_xlfn.IFS(A323="FA", 17, A323="SFCR", 0, A323="CFCR", 17, A323="TR", 0, A323="CAB1",17,A323="CAB2",0,A323="CAB3",17,A323="CAB4",0,A323="CAB5S",17,A323="CAB5M",0,A323="CAB5L",17,A323="CAB6",0)</f>
        <v>#N/A</v>
      </c>
    </row>
    <row r="324" spans="1:29" x14ac:dyDescent="0.15">
      <c r="A324" s="7"/>
      <c r="B324" s="25"/>
      <c r="C324" s="1" t="s">
        <v>336</v>
      </c>
      <c r="H324" s="12"/>
      <c r="I324" s="12"/>
      <c r="J324" s="12"/>
      <c r="K324" s="12"/>
      <c r="L324" s="12"/>
      <c r="M324" s="12"/>
      <c r="N324" s="12"/>
      <c r="O324" s="12"/>
      <c r="P324" s="12"/>
      <c r="Q324" s="12"/>
      <c r="R324" s="12"/>
      <c r="S324" s="12"/>
      <c r="T324" s="12"/>
      <c r="U324" s="12"/>
      <c r="V324" s="12"/>
      <c r="W324" s="12"/>
      <c r="X324" s="12"/>
      <c r="Y324" s="12"/>
      <c r="Z324" s="12"/>
      <c r="AA324" s="12"/>
      <c r="AB324" s="12"/>
      <c r="AC324" s="3" t="e" cm="1">
        <f t="array" ref="AC324">_xlfn.IFS(A324="FA", 17, A324="SFCR", 0, A324="CFCR", 17, A324="TR", 0, A324="CAB1",17,A324="CAB2",0,A324="CAB3",17,A324="CAB4",0,A324="CAB5S",17,A324="CAB5M",0,A324="CAB5L",17,A324="CAB6",0)</f>
        <v>#N/A</v>
      </c>
    </row>
    <row r="325" spans="1:29" x14ac:dyDescent="0.15">
      <c r="A325" s="7"/>
      <c r="B325" s="25"/>
      <c r="C325" s="1" t="s">
        <v>337</v>
      </c>
      <c r="H325" s="12"/>
      <c r="I325" s="12"/>
      <c r="J325" s="12"/>
      <c r="K325" s="12"/>
      <c r="L325" s="12"/>
      <c r="M325" s="12"/>
      <c r="N325" s="12"/>
      <c r="O325" s="12"/>
      <c r="P325" s="12"/>
      <c r="Q325" s="12"/>
      <c r="R325" s="12"/>
      <c r="S325" s="12"/>
      <c r="T325" s="12"/>
      <c r="U325" s="12"/>
      <c r="V325" s="12"/>
      <c r="W325" s="12"/>
      <c r="X325" s="12"/>
      <c r="Y325" s="12"/>
      <c r="Z325" s="12"/>
      <c r="AA325" s="12"/>
      <c r="AB325" s="12"/>
      <c r="AC325" s="3" t="e" cm="1">
        <f t="array" ref="AC325">_xlfn.IFS(A325="FA", 17, A325="SFCR", 0, A325="CFCR", 17, A325="TR", 0, A325="CAB1",17,A325="CAB2",0,A325="CAB3",17,A325="CAB4",0,A325="CAB5S",17,A325="CAB5M",0,A325="CAB5L",17,A325="CAB6",0)</f>
        <v>#N/A</v>
      </c>
    </row>
    <row r="326" spans="1:29" x14ac:dyDescent="0.15">
      <c r="A326" s="7"/>
      <c r="B326" s="25"/>
      <c r="C326" s="1" t="s">
        <v>338</v>
      </c>
      <c r="H326" s="12"/>
      <c r="I326" s="12"/>
      <c r="J326" s="12"/>
      <c r="K326" s="12"/>
      <c r="L326" s="12"/>
      <c r="M326" s="12"/>
      <c r="N326" s="12"/>
      <c r="O326" s="12"/>
      <c r="P326" s="12"/>
      <c r="Q326" s="12"/>
      <c r="R326" s="12"/>
      <c r="S326" s="12"/>
      <c r="T326" s="12"/>
      <c r="U326" s="12"/>
      <c r="V326" s="12"/>
      <c r="W326" s="12"/>
      <c r="X326" s="12"/>
      <c r="Y326" s="12"/>
      <c r="Z326" s="12"/>
      <c r="AA326" s="12"/>
      <c r="AB326" s="12"/>
      <c r="AC326" s="3" t="e" cm="1">
        <f t="array" ref="AC326">_xlfn.IFS(A326="FA", 17, A326="SFCR", 0, A326="CFCR", 17, A326="TR", 0, A326="CAB1",17,A326="CAB2",0,A326="CAB3",17,A326="CAB4",0,A326="CAB5S",17,A326="CAB5M",0,A326="CAB5L",17,A326="CAB6",0)</f>
        <v>#N/A</v>
      </c>
    </row>
    <row r="327" spans="1:29" x14ac:dyDescent="0.15">
      <c r="A327" s="7"/>
      <c r="B327" s="25"/>
      <c r="C327" s="1" t="s">
        <v>339</v>
      </c>
      <c r="H327" s="12"/>
      <c r="I327" s="12"/>
      <c r="J327" s="12"/>
      <c r="K327" s="12"/>
      <c r="L327" s="12"/>
      <c r="M327" s="12"/>
      <c r="N327" s="12"/>
      <c r="O327" s="12"/>
      <c r="P327" s="12"/>
      <c r="Q327" s="12"/>
      <c r="R327" s="12"/>
      <c r="S327" s="12"/>
      <c r="T327" s="12"/>
      <c r="U327" s="12"/>
      <c r="V327" s="12"/>
      <c r="W327" s="12"/>
      <c r="X327" s="12"/>
      <c r="Y327" s="12"/>
      <c r="Z327" s="12"/>
      <c r="AA327" s="12"/>
      <c r="AB327" s="12"/>
      <c r="AC327" s="3" t="e" cm="1">
        <f t="array" ref="AC327">_xlfn.IFS(A327="FA", 17, A327="SFCR", 0, A327="CFCR", 17, A327="TR", 0, A327="CAB1",17,A327="CAB2",0,A327="CAB3",17,A327="CAB4",0,A327="CAB5S",17,A327="CAB5M",0,A327="CAB5L",17,A327="CAB6",0)</f>
        <v>#N/A</v>
      </c>
    </row>
    <row r="328" spans="1:29" x14ac:dyDescent="0.15">
      <c r="A328" s="7"/>
      <c r="B328" s="25"/>
      <c r="C328" s="1" t="s">
        <v>340</v>
      </c>
      <c r="H328" s="12"/>
      <c r="I328" s="12"/>
      <c r="J328" s="12"/>
      <c r="K328" s="12"/>
      <c r="L328" s="12"/>
      <c r="M328" s="12"/>
      <c r="N328" s="12"/>
      <c r="O328" s="12"/>
      <c r="P328" s="12"/>
      <c r="Q328" s="12"/>
      <c r="R328" s="12"/>
      <c r="S328" s="12"/>
      <c r="T328" s="12"/>
      <c r="U328" s="12"/>
      <c r="V328" s="12"/>
      <c r="W328" s="12"/>
      <c r="X328" s="12"/>
      <c r="Y328" s="12"/>
      <c r="Z328" s="12"/>
      <c r="AA328" s="12"/>
      <c r="AB328" s="12"/>
      <c r="AC328" s="3" t="e" cm="1">
        <f t="array" ref="AC328">_xlfn.IFS(A328="FA", 17, A328="SFCR", 0, A328="CFCR", 17, A328="TR", 0, A328="CAB1",17,A328="CAB2",0,A328="CAB3",17,A328="CAB4",0,A328="CAB5S",17,A328="CAB5M",0,A328="CAB5L",17,A328="CAB6",0)</f>
        <v>#N/A</v>
      </c>
    </row>
    <row r="329" spans="1:29" x14ac:dyDescent="0.15">
      <c r="A329" s="7"/>
      <c r="B329" s="25"/>
      <c r="C329" s="1" t="s">
        <v>341</v>
      </c>
      <c r="H329" s="12"/>
      <c r="I329" s="12"/>
      <c r="J329" s="12"/>
      <c r="K329" s="12"/>
      <c r="L329" s="12"/>
      <c r="M329" s="12"/>
      <c r="N329" s="12"/>
      <c r="O329" s="12"/>
      <c r="P329" s="12"/>
      <c r="Q329" s="12"/>
      <c r="R329" s="12"/>
      <c r="S329" s="12"/>
      <c r="T329" s="12"/>
      <c r="U329" s="12"/>
      <c r="V329" s="12"/>
      <c r="W329" s="12"/>
      <c r="X329" s="12"/>
      <c r="Y329" s="12"/>
      <c r="Z329" s="12"/>
      <c r="AA329" s="12"/>
      <c r="AB329" s="12"/>
      <c r="AC329" s="3" t="e" cm="1">
        <f t="array" ref="AC329">_xlfn.IFS(A329="FA", 17, A329="SFCR", 0, A329="CFCR", 17, A329="TR", 0, A329="CAB1",17,A329="CAB2",0,A329="CAB3",17,A329="CAB4",0,A329="CAB5S",17,A329="CAB5M",0,A329="CAB5L",17,A329="CAB6",0)</f>
        <v>#N/A</v>
      </c>
    </row>
    <row r="330" spans="1:29" x14ac:dyDescent="0.15">
      <c r="A330" s="7"/>
      <c r="B330" s="25"/>
      <c r="C330" s="1" t="s">
        <v>342</v>
      </c>
      <c r="H330" s="12"/>
      <c r="I330" s="12"/>
      <c r="J330" s="12"/>
      <c r="K330" s="12"/>
      <c r="L330" s="12"/>
      <c r="M330" s="12"/>
      <c r="N330" s="12"/>
      <c r="O330" s="12"/>
      <c r="P330" s="12"/>
      <c r="Q330" s="12"/>
      <c r="R330" s="12"/>
      <c r="S330" s="12"/>
      <c r="T330" s="12"/>
      <c r="U330" s="12"/>
      <c r="V330" s="12"/>
      <c r="W330" s="12"/>
      <c r="X330" s="12"/>
      <c r="Y330" s="12"/>
      <c r="Z330" s="12"/>
      <c r="AA330" s="12"/>
      <c r="AB330" s="12"/>
      <c r="AC330" s="3" t="e" cm="1">
        <f t="array" ref="AC330">_xlfn.IFS(A330="FA", 17, A330="SFCR", 0, A330="CFCR", 17, A330="TR", 0, A330="CAB1",17,A330="CAB2",0,A330="CAB3",17,A330="CAB4",0,A330="CAB5S",17,A330="CAB5M",0,A330="CAB5L",17,A330="CAB6",0)</f>
        <v>#N/A</v>
      </c>
    </row>
    <row r="331" spans="1:29" x14ac:dyDescent="0.15">
      <c r="A331" s="7"/>
      <c r="B331" s="25"/>
      <c r="C331" s="1" t="s">
        <v>343</v>
      </c>
      <c r="H331" s="12"/>
      <c r="I331" s="12"/>
      <c r="J331" s="12"/>
      <c r="K331" s="12"/>
      <c r="L331" s="12"/>
      <c r="M331" s="12"/>
      <c r="N331" s="12"/>
      <c r="O331" s="12"/>
      <c r="P331" s="12"/>
      <c r="Q331" s="12"/>
      <c r="R331" s="12"/>
      <c r="S331" s="12"/>
      <c r="T331" s="12"/>
      <c r="U331" s="12"/>
      <c r="V331" s="12"/>
      <c r="W331" s="12"/>
      <c r="X331" s="12"/>
      <c r="Y331" s="12"/>
      <c r="Z331" s="12"/>
      <c r="AA331" s="12"/>
      <c r="AB331" s="12"/>
      <c r="AC331" s="3" t="e" cm="1">
        <f t="array" ref="AC331">_xlfn.IFS(A331="FA", 17, A331="SFCR", 0, A331="CFCR", 17, A331="TR", 0, A331="CAB1",17,A331="CAB2",0,A331="CAB3",17,A331="CAB4",0,A331="CAB5S",17,A331="CAB5M",0,A331="CAB5L",17,A331="CAB6",0)</f>
        <v>#N/A</v>
      </c>
    </row>
    <row r="332" spans="1:29" x14ac:dyDescent="0.15">
      <c r="A332" s="7"/>
      <c r="B332" s="25"/>
      <c r="C332" s="1" t="s">
        <v>344</v>
      </c>
      <c r="H332" s="12"/>
      <c r="I332" s="12"/>
      <c r="J332" s="12"/>
      <c r="K332" s="12"/>
      <c r="L332" s="12"/>
      <c r="M332" s="12"/>
      <c r="N332" s="12"/>
      <c r="O332" s="12"/>
      <c r="P332" s="12"/>
      <c r="Q332" s="12"/>
      <c r="R332" s="12"/>
      <c r="S332" s="12"/>
      <c r="T332" s="12"/>
      <c r="U332" s="12"/>
      <c r="V332" s="12"/>
      <c r="W332" s="12"/>
      <c r="X332" s="12"/>
      <c r="Y332" s="12"/>
      <c r="Z332" s="12"/>
      <c r="AA332" s="12"/>
      <c r="AB332" s="12"/>
      <c r="AC332" s="3" t="e" cm="1">
        <f t="array" ref="AC332">_xlfn.IFS(A332="FA", 17, A332="SFCR", 0, A332="CFCR", 17, A332="TR", 0, A332="CAB1",17,A332="CAB2",0,A332="CAB3",17,A332="CAB4",0,A332="CAB5S",17,A332="CAB5M",0,A332="CAB5L",17,A332="CAB6",0)</f>
        <v>#N/A</v>
      </c>
    </row>
    <row r="333" spans="1:29" x14ac:dyDescent="0.15">
      <c r="A333" s="7"/>
      <c r="B333" s="25"/>
      <c r="C333" s="1" t="s">
        <v>345</v>
      </c>
      <c r="H333" s="12"/>
      <c r="I333" s="12"/>
      <c r="J333" s="12"/>
      <c r="K333" s="12"/>
      <c r="L333" s="12"/>
      <c r="M333" s="12"/>
      <c r="N333" s="12"/>
      <c r="O333" s="12"/>
      <c r="P333" s="12"/>
      <c r="Q333" s="12"/>
      <c r="R333" s="12"/>
      <c r="S333" s="12"/>
      <c r="T333" s="12"/>
      <c r="U333" s="12"/>
      <c r="V333" s="12"/>
      <c r="W333" s="12"/>
      <c r="X333" s="12"/>
      <c r="Y333" s="12"/>
      <c r="Z333" s="12"/>
      <c r="AA333" s="12"/>
      <c r="AB333" s="12"/>
      <c r="AC333" s="3" t="e" cm="1">
        <f t="array" ref="AC333">_xlfn.IFS(A333="FA", 17, A333="SFCR", 0, A333="CFCR", 17, A333="TR", 0, A333="CAB1",17,A333="CAB2",0,A333="CAB3",17,A333="CAB4",0,A333="CAB5S",17,A333="CAB5M",0,A333="CAB5L",17,A333="CAB6",0)</f>
        <v>#N/A</v>
      </c>
    </row>
    <row r="334" spans="1:29" x14ac:dyDescent="0.15">
      <c r="A334" s="7"/>
      <c r="B334" s="25"/>
      <c r="C334" s="1" t="s">
        <v>346</v>
      </c>
      <c r="H334" s="12"/>
      <c r="I334" s="12"/>
      <c r="J334" s="12"/>
      <c r="K334" s="12"/>
      <c r="L334" s="12"/>
      <c r="M334" s="12"/>
      <c r="N334" s="12"/>
      <c r="O334" s="12"/>
      <c r="P334" s="12"/>
      <c r="Q334" s="12"/>
      <c r="R334" s="12"/>
      <c r="S334" s="12"/>
      <c r="T334" s="12"/>
      <c r="U334" s="12"/>
      <c r="V334" s="12"/>
      <c r="W334" s="12"/>
      <c r="X334" s="12"/>
      <c r="Y334" s="12"/>
      <c r="Z334" s="12"/>
      <c r="AA334" s="12"/>
      <c r="AB334" s="12"/>
      <c r="AC334" s="3" t="e" cm="1">
        <f t="array" ref="AC334">_xlfn.IFS(A334="FA", 17, A334="SFCR", 0, A334="CFCR", 17, A334="TR", 0, A334="CAB1",17,A334="CAB2",0,A334="CAB3",17,A334="CAB4",0,A334="CAB5S",17,A334="CAB5M",0,A334="CAB5L",17,A334="CAB6",0)</f>
        <v>#N/A</v>
      </c>
    </row>
    <row r="335" spans="1:29" x14ac:dyDescent="0.15">
      <c r="A335" s="7"/>
      <c r="B335" s="25"/>
      <c r="C335" s="1" t="s">
        <v>347</v>
      </c>
      <c r="H335" s="12"/>
      <c r="I335" s="12"/>
      <c r="J335" s="12"/>
      <c r="K335" s="12"/>
      <c r="L335" s="12"/>
      <c r="M335" s="12"/>
      <c r="N335" s="12"/>
      <c r="O335" s="12"/>
      <c r="P335" s="12"/>
      <c r="Q335" s="12"/>
      <c r="R335" s="12"/>
      <c r="S335" s="12"/>
      <c r="T335" s="12"/>
      <c r="U335" s="12"/>
      <c r="V335" s="12"/>
      <c r="W335" s="12"/>
      <c r="X335" s="12"/>
      <c r="Y335" s="12"/>
      <c r="Z335" s="12"/>
      <c r="AA335" s="12"/>
      <c r="AB335" s="12"/>
      <c r="AC335" s="3" t="e" cm="1">
        <f t="array" ref="AC335">_xlfn.IFS(A335="FA", 17, A335="SFCR", 0, A335="CFCR", 17, A335="TR", 0, A335="CAB1",17,A335="CAB2",0,A335="CAB3",17,A335="CAB4",0,A335="CAB5S",17,A335="CAB5M",0,A335="CAB5L",17,A335="CAB6",0)</f>
        <v>#N/A</v>
      </c>
    </row>
    <row r="336" spans="1:29" x14ac:dyDescent="0.15">
      <c r="A336" s="7"/>
      <c r="B336" s="25"/>
      <c r="C336" s="1" t="s">
        <v>348</v>
      </c>
      <c r="H336" s="12"/>
      <c r="I336" s="12"/>
      <c r="J336" s="12"/>
      <c r="K336" s="12"/>
      <c r="L336" s="12"/>
      <c r="M336" s="12"/>
      <c r="N336" s="12"/>
      <c r="O336" s="12"/>
      <c r="P336" s="12"/>
      <c r="Q336" s="12"/>
      <c r="R336" s="12"/>
      <c r="S336" s="12"/>
      <c r="T336" s="12"/>
      <c r="U336" s="12"/>
      <c r="V336" s="12"/>
      <c r="W336" s="12"/>
      <c r="X336" s="12"/>
      <c r="Y336" s="12"/>
      <c r="Z336" s="12"/>
      <c r="AA336" s="12"/>
      <c r="AB336" s="12"/>
      <c r="AC336" s="3" t="e" cm="1">
        <f t="array" ref="AC336">_xlfn.IFS(A336="FA", 17, A336="SFCR", 0, A336="CFCR", 17, A336="TR", 0, A336="CAB1",17,A336="CAB2",0,A336="CAB3",17,A336="CAB4",0,A336="CAB5S",17,A336="CAB5M",0,A336="CAB5L",17,A336="CAB6",0)</f>
        <v>#N/A</v>
      </c>
    </row>
    <row r="337" spans="1:29" x14ac:dyDescent="0.15">
      <c r="A337" s="7"/>
      <c r="B337" s="25"/>
      <c r="C337" s="1" t="s">
        <v>349</v>
      </c>
      <c r="H337" s="12"/>
      <c r="I337" s="12"/>
      <c r="J337" s="12"/>
      <c r="K337" s="12"/>
      <c r="L337" s="12"/>
      <c r="M337" s="12"/>
      <c r="N337" s="12"/>
      <c r="O337" s="12"/>
      <c r="P337" s="12"/>
      <c r="Q337" s="12"/>
      <c r="R337" s="12"/>
      <c r="S337" s="12"/>
      <c r="T337" s="12"/>
      <c r="U337" s="12"/>
      <c r="V337" s="12"/>
      <c r="W337" s="12"/>
      <c r="X337" s="12"/>
      <c r="Y337" s="12"/>
      <c r="Z337" s="12"/>
      <c r="AA337" s="12"/>
      <c r="AB337" s="12"/>
      <c r="AC337" s="3" t="e" cm="1">
        <f t="array" ref="AC337">_xlfn.IFS(A337="FA", 17, A337="SFCR", 0, A337="CFCR", 17, A337="TR", 0, A337="CAB1",17,A337="CAB2",0,A337="CAB3",17,A337="CAB4",0,A337="CAB5S",17,A337="CAB5M",0,A337="CAB5L",17,A337="CAB6",0)</f>
        <v>#N/A</v>
      </c>
    </row>
    <row r="338" spans="1:29" x14ac:dyDescent="0.15">
      <c r="A338" s="7"/>
      <c r="B338" s="25"/>
      <c r="C338" s="1" t="s">
        <v>350</v>
      </c>
      <c r="H338" s="12"/>
      <c r="I338" s="12"/>
      <c r="J338" s="12"/>
      <c r="K338" s="12"/>
      <c r="L338" s="12"/>
      <c r="M338" s="12"/>
      <c r="N338" s="12"/>
      <c r="O338" s="12"/>
      <c r="P338" s="12"/>
      <c r="Q338" s="12"/>
      <c r="R338" s="12"/>
      <c r="S338" s="12"/>
      <c r="T338" s="12"/>
      <c r="U338" s="12"/>
      <c r="V338" s="12"/>
      <c r="W338" s="12"/>
      <c r="X338" s="12"/>
      <c r="Y338" s="12"/>
      <c r="Z338" s="12"/>
      <c r="AA338" s="12"/>
      <c r="AB338" s="12"/>
      <c r="AC338" s="3" t="e" cm="1">
        <f t="array" ref="AC338">_xlfn.IFS(A338="FA", 17, A338="SFCR", 0, A338="CFCR", 17, A338="TR", 0, A338="CAB1",17,A338="CAB2",0,A338="CAB3",17,A338="CAB4",0,A338="CAB5S",17,A338="CAB5M",0,A338="CAB5L",17,A338="CAB6",0)</f>
        <v>#N/A</v>
      </c>
    </row>
    <row r="339" spans="1:29" x14ac:dyDescent="0.15">
      <c r="A339" s="7"/>
      <c r="B339" s="25"/>
      <c r="C339" s="1" t="s">
        <v>351</v>
      </c>
      <c r="H339" s="12"/>
      <c r="I339" s="12"/>
      <c r="J339" s="12"/>
      <c r="K339" s="12"/>
      <c r="L339" s="12"/>
      <c r="M339" s="12"/>
      <c r="N339" s="12"/>
      <c r="O339" s="12"/>
      <c r="P339" s="12"/>
      <c r="Q339" s="12"/>
      <c r="R339" s="12"/>
      <c r="S339" s="12"/>
      <c r="T339" s="12"/>
      <c r="U339" s="12"/>
      <c r="V339" s="12"/>
      <c r="W339" s="12"/>
      <c r="X339" s="12"/>
      <c r="Y339" s="12"/>
      <c r="Z339" s="12"/>
      <c r="AA339" s="12"/>
      <c r="AB339" s="12"/>
      <c r="AC339" s="3" t="e" cm="1">
        <f t="array" ref="AC339">_xlfn.IFS(A339="FA", 17, A339="SFCR", 0, A339="CFCR", 17, A339="TR", 0, A339="CAB1",17,A339="CAB2",0,A339="CAB3",17,A339="CAB4",0,A339="CAB5S",17,A339="CAB5M",0,A339="CAB5L",17,A339="CAB6",0)</f>
        <v>#N/A</v>
      </c>
    </row>
    <row r="340" spans="1:29" x14ac:dyDescent="0.15">
      <c r="A340" s="7"/>
      <c r="B340" s="25"/>
      <c r="C340" s="1" t="s">
        <v>352</v>
      </c>
      <c r="H340" s="12"/>
      <c r="I340" s="12"/>
      <c r="J340" s="12"/>
      <c r="K340" s="12"/>
      <c r="L340" s="12"/>
      <c r="M340" s="12"/>
      <c r="N340" s="12"/>
      <c r="O340" s="12"/>
      <c r="P340" s="12"/>
      <c r="Q340" s="12"/>
      <c r="R340" s="12"/>
      <c r="S340" s="12"/>
      <c r="T340" s="12"/>
      <c r="U340" s="12"/>
      <c r="V340" s="12"/>
      <c r="W340" s="12"/>
      <c r="X340" s="12"/>
      <c r="Y340" s="12"/>
      <c r="Z340" s="12"/>
      <c r="AA340" s="12"/>
      <c r="AB340" s="12"/>
      <c r="AC340" s="3" t="e" cm="1">
        <f t="array" ref="AC340">_xlfn.IFS(A340="FA", 17, A340="SFCR", 0, A340="CFCR", 17, A340="TR", 0, A340="CAB1",17,A340="CAB2",0,A340="CAB3",17,A340="CAB4",0,A340="CAB5S",17,A340="CAB5M",0,A340="CAB5L",17,A340="CAB6",0)</f>
        <v>#N/A</v>
      </c>
    </row>
    <row r="341" spans="1:29" x14ac:dyDescent="0.15">
      <c r="A341" s="7"/>
      <c r="B341" s="25"/>
      <c r="C341" s="1" t="s">
        <v>353</v>
      </c>
      <c r="H341" s="12"/>
      <c r="I341" s="12"/>
      <c r="J341" s="12"/>
      <c r="K341" s="12"/>
      <c r="L341" s="12"/>
      <c r="M341" s="12"/>
      <c r="N341" s="12"/>
      <c r="O341" s="12"/>
      <c r="P341" s="12"/>
      <c r="Q341" s="12"/>
      <c r="R341" s="12"/>
      <c r="S341" s="12"/>
      <c r="T341" s="12"/>
      <c r="U341" s="12"/>
      <c r="V341" s="12"/>
      <c r="W341" s="12"/>
      <c r="X341" s="12"/>
      <c r="Y341" s="12"/>
      <c r="Z341" s="12"/>
      <c r="AA341" s="12"/>
      <c r="AB341" s="12"/>
      <c r="AC341" s="3" t="e" cm="1">
        <f t="array" ref="AC341">_xlfn.IFS(A341="FA", 17, A341="SFCR", 0, A341="CFCR", 17, A341="TR", 0, A341="CAB1",17,A341="CAB2",0,A341="CAB3",17,A341="CAB4",0,A341="CAB5S",17,A341="CAB5M",0,A341="CAB5L",17,A341="CAB6",0)</f>
        <v>#N/A</v>
      </c>
    </row>
    <row r="342" spans="1:29" x14ac:dyDescent="0.15">
      <c r="A342" s="7"/>
      <c r="B342" s="25"/>
      <c r="C342" s="1" t="s">
        <v>354</v>
      </c>
      <c r="H342" s="12"/>
      <c r="I342" s="12"/>
      <c r="J342" s="12"/>
      <c r="K342" s="12"/>
      <c r="L342" s="12"/>
      <c r="M342" s="12"/>
      <c r="N342" s="12"/>
      <c r="O342" s="12"/>
      <c r="P342" s="12"/>
      <c r="Q342" s="12"/>
      <c r="R342" s="12"/>
      <c r="S342" s="12"/>
      <c r="T342" s="12"/>
      <c r="U342" s="12"/>
      <c r="V342" s="12"/>
      <c r="W342" s="12"/>
      <c r="X342" s="12"/>
      <c r="Y342" s="12"/>
      <c r="Z342" s="12"/>
      <c r="AA342" s="12"/>
      <c r="AB342" s="12"/>
      <c r="AC342" s="3" t="e" cm="1">
        <f t="array" ref="AC342">_xlfn.IFS(A342="FA", 17, A342="SFCR", 0, A342="CFCR", 17, A342="TR", 0, A342="CAB1",17,A342="CAB2",0,A342="CAB3",17,A342="CAB4",0,A342="CAB5S",17,A342="CAB5M",0,A342="CAB5L",17,A342="CAB6",0)</f>
        <v>#N/A</v>
      </c>
    </row>
    <row r="343" spans="1:29" x14ac:dyDescent="0.15">
      <c r="A343" s="7"/>
      <c r="B343" s="25"/>
      <c r="C343" s="1" t="s">
        <v>355</v>
      </c>
      <c r="H343" s="12"/>
      <c r="I343" s="12"/>
      <c r="J343" s="12"/>
      <c r="K343" s="12"/>
      <c r="L343" s="12"/>
      <c r="M343" s="12"/>
      <c r="N343" s="12"/>
      <c r="O343" s="12"/>
      <c r="P343" s="12"/>
      <c r="Q343" s="12"/>
      <c r="R343" s="12"/>
      <c r="S343" s="12"/>
      <c r="T343" s="12"/>
      <c r="U343" s="12"/>
      <c r="V343" s="12"/>
      <c r="W343" s="12"/>
      <c r="X343" s="12"/>
      <c r="Y343" s="12"/>
      <c r="Z343" s="12"/>
      <c r="AA343" s="12"/>
      <c r="AB343" s="12"/>
      <c r="AC343" s="3" t="e" cm="1">
        <f t="array" ref="AC343">_xlfn.IFS(A343="FA", 17, A343="SFCR", 0, A343="CFCR", 17, A343="TR", 0, A343="CAB1",17,A343="CAB2",0,A343="CAB3",17,A343="CAB4",0,A343="CAB5S",17,A343="CAB5M",0,A343="CAB5L",17,A343="CAB6",0)</f>
        <v>#N/A</v>
      </c>
    </row>
    <row r="344" spans="1:29" x14ac:dyDescent="0.15">
      <c r="A344" s="7"/>
      <c r="B344" s="25"/>
      <c r="C344" s="1" t="s">
        <v>356</v>
      </c>
      <c r="H344" s="12"/>
      <c r="I344" s="12"/>
      <c r="J344" s="12"/>
      <c r="K344" s="12"/>
      <c r="L344" s="12"/>
      <c r="M344" s="12"/>
      <c r="N344" s="12"/>
      <c r="O344" s="12"/>
      <c r="P344" s="12"/>
      <c r="Q344" s="12"/>
      <c r="R344" s="12"/>
      <c r="S344" s="12"/>
      <c r="T344" s="12"/>
      <c r="U344" s="12"/>
      <c r="V344" s="12"/>
      <c r="W344" s="12"/>
      <c r="X344" s="12"/>
      <c r="Y344" s="12"/>
      <c r="Z344" s="12"/>
      <c r="AA344" s="12"/>
      <c r="AB344" s="12"/>
      <c r="AC344" s="3" t="e" cm="1">
        <f t="array" ref="AC344">_xlfn.IFS(A344="FA", 17, A344="SFCR", 0, A344="CFCR", 17, A344="TR", 0, A344="CAB1",17,A344="CAB2",0,A344="CAB3",17,A344="CAB4",0,A344="CAB5S",17,A344="CAB5M",0,A344="CAB5L",17,A344="CAB6",0)</f>
        <v>#N/A</v>
      </c>
    </row>
    <row r="345" spans="1:29" x14ac:dyDescent="0.15">
      <c r="A345" s="7"/>
      <c r="B345" s="25"/>
      <c r="C345" s="1" t="s">
        <v>357</v>
      </c>
      <c r="H345" s="12"/>
      <c r="I345" s="12"/>
      <c r="J345" s="12"/>
      <c r="K345" s="12"/>
      <c r="L345" s="12"/>
      <c r="M345" s="12"/>
      <c r="N345" s="12"/>
      <c r="O345" s="12"/>
      <c r="P345" s="12"/>
      <c r="Q345" s="12"/>
      <c r="R345" s="12"/>
      <c r="S345" s="12"/>
      <c r="T345" s="12"/>
      <c r="U345" s="12"/>
      <c r="V345" s="12"/>
      <c r="W345" s="12"/>
      <c r="X345" s="12"/>
      <c r="Y345" s="12"/>
      <c r="Z345" s="12"/>
      <c r="AA345" s="12"/>
      <c r="AB345" s="12"/>
      <c r="AC345" s="3" t="e" cm="1">
        <f t="array" ref="AC345">_xlfn.IFS(A345="FA", 17, A345="SFCR", 0, A345="CFCR", 17, A345="TR", 0, A345="CAB1",17,A345="CAB2",0,A345="CAB3",17,A345="CAB4",0,A345="CAB5S",17,A345="CAB5M",0,A345="CAB5L",17,A345="CAB6",0)</f>
        <v>#N/A</v>
      </c>
    </row>
    <row r="346" spans="1:29" x14ac:dyDescent="0.15">
      <c r="A346" s="7"/>
      <c r="B346" s="25"/>
      <c r="C346" s="1" t="s">
        <v>358</v>
      </c>
      <c r="H346" s="12"/>
      <c r="I346" s="12"/>
      <c r="J346" s="12"/>
      <c r="K346" s="12"/>
      <c r="L346" s="12"/>
      <c r="M346" s="12"/>
      <c r="N346" s="12"/>
      <c r="O346" s="12"/>
      <c r="P346" s="12"/>
      <c r="Q346" s="12"/>
      <c r="R346" s="12"/>
      <c r="S346" s="12"/>
      <c r="T346" s="12"/>
      <c r="U346" s="12"/>
      <c r="V346" s="12"/>
      <c r="W346" s="12"/>
      <c r="X346" s="12"/>
      <c r="Y346" s="12"/>
      <c r="Z346" s="12"/>
      <c r="AA346" s="12"/>
      <c r="AB346" s="12"/>
      <c r="AC346" s="3" t="e" cm="1">
        <f t="array" ref="AC346">_xlfn.IFS(A346="FA", 17, A346="SFCR", 0, A346="CFCR", 17, A346="TR", 0, A346="CAB1",17,A346="CAB2",0,A346="CAB3",17,A346="CAB4",0,A346="CAB5S",17,A346="CAB5M",0,A346="CAB5L",17,A346="CAB6",0)</f>
        <v>#N/A</v>
      </c>
    </row>
    <row r="347" spans="1:29" x14ac:dyDescent="0.15">
      <c r="A347" s="7"/>
      <c r="B347" s="25"/>
      <c r="C347" s="1" t="s">
        <v>359</v>
      </c>
      <c r="H347" s="12"/>
      <c r="I347" s="12"/>
      <c r="J347" s="12"/>
      <c r="K347" s="12"/>
      <c r="L347" s="12"/>
      <c r="M347" s="12"/>
      <c r="N347" s="12"/>
      <c r="O347" s="12"/>
      <c r="P347" s="12"/>
      <c r="Q347" s="12"/>
      <c r="R347" s="12"/>
      <c r="S347" s="12"/>
      <c r="T347" s="12"/>
      <c r="U347" s="12"/>
      <c r="V347" s="12"/>
      <c r="W347" s="12"/>
      <c r="X347" s="12"/>
      <c r="Y347" s="12"/>
      <c r="Z347" s="12"/>
      <c r="AA347" s="12"/>
      <c r="AB347" s="12"/>
      <c r="AC347" s="3" t="e" cm="1">
        <f t="array" ref="AC347">_xlfn.IFS(A347="FA", 17, A347="SFCR", 0, A347="CFCR", 17, A347="TR", 0, A347="CAB1",17,A347="CAB2",0,A347="CAB3",17,A347="CAB4",0,A347="CAB5S",17,A347="CAB5M",0,A347="CAB5L",17,A347="CAB6",0)</f>
        <v>#N/A</v>
      </c>
    </row>
    <row r="348" spans="1:29" x14ac:dyDescent="0.15">
      <c r="A348" s="7"/>
      <c r="B348" s="25"/>
      <c r="C348" s="1" t="s">
        <v>360</v>
      </c>
      <c r="H348" s="12"/>
      <c r="I348" s="12"/>
      <c r="J348" s="12"/>
      <c r="K348" s="12"/>
      <c r="L348" s="12"/>
      <c r="M348" s="12"/>
      <c r="N348" s="12"/>
      <c r="O348" s="12"/>
      <c r="P348" s="12"/>
      <c r="Q348" s="12"/>
      <c r="R348" s="12"/>
      <c r="S348" s="12"/>
      <c r="T348" s="12"/>
      <c r="U348" s="12"/>
      <c r="V348" s="12"/>
      <c r="W348" s="12"/>
      <c r="X348" s="12"/>
      <c r="Y348" s="12"/>
      <c r="Z348" s="12"/>
      <c r="AA348" s="12"/>
      <c r="AB348" s="12"/>
      <c r="AC348" s="3" t="e" cm="1">
        <f t="array" ref="AC348">_xlfn.IFS(A348="FA", 17, A348="SFCR", 0, A348="CFCR", 17, A348="TR", 0, A348="CAB1",17,A348="CAB2",0,A348="CAB3",17,A348="CAB4",0,A348="CAB5S",17,A348="CAB5M",0,A348="CAB5L",17,A348="CAB6",0)</f>
        <v>#N/A</v>
      </c>
    </row>
    <row r="349" spans="1:29" x14ac:dyDescent="0.15">
      <c r="A349" s="7"/>
      <c r="B349" s="25"/>
      <c r="C349" s="1" t="s">
        <v>361</v>
      </c>
      <c r="H349" s="12"/>
      <c r="I349" s="12"/>
      <c r="J349" s="12"/>
      <c r="K349" s="12"/>
      <c r="L349" s="12"/>
      <c r="M349" s="12"/>
      <c r="N349" s="12"/>
      <c r="O349" s="12"/>
      <c r="P349" s="12"/>
      <c r="Q349" s="12"/>
      <c r="R349" s="12"/>
      <c r="S349" s="12"/>
      <c r="T349" s="12"/>
      <c r="U349" s="12"/>
      <c r="V349" s="12"/>
      <c r="W349" s="12"/>
      <c r="X349" s="12"/>
      <c r="Y349" s="12"/>
      <c r="Z349" s="12"/>
      <c r="AA349" s="12"/>
      <c r="AB349" s="12"/>
      <c r="AC349" s="3" t="e" cm="1">
        <f t="array" ref="AC349">_xlfn.IFS(A349="FA", 17, A349="SFCR", 0, A349="CFCR", 17, A349="TR", 0, A349="CAB1",17,A349="CAB2",0,A349="CAB3",17,A349="CAB4",0,A349="CAB5S",17,A349="CAB5M",0,A349="CAB5L",17,A349="CAB6",0)</f>
        <v>#N/A</v>
      </c>
    </row>
    <row r="350" spans="1:29" x14ac:dyDescent="0.15">
      <c r="A350" s="7"/>
      <c r="B350" s="25"/>
      <c r="C350" s="1" t="s">
        <v>362</v>
      </c>
      <c r="H350" s="12"/>
      <c r="I350" s="12"/>
      <c r="J350" s="12"/>
      <c r="K350" s="12"/>
      <c r="L350" s="12"/>
      <c r="M350" s="12"/>
      <c r="N350" s="32"/>
      <c r="O350" s="32"/>
      <c r="P350" s="32"/>
      <c r="Q350" s="32"/>
      <c r="R350" s="32"/>
      <c r="S350" s="32"/>
      <c r="T350" s="32"/>
      <c r="U350" s="32"/>
      <c r="V350" s="32"/>
      <c r="W350" s="32"/>
      <c r="X350" s="32"/>
      <c r="Y350" s="32"/>
      <c r="Z350" s="32"/>
      <c r="AA350" s="12"/>
      <c r="AB350" s="12"/>
      <c r="AC350" s="3" t="e" cm="1">
        <f t="array" ref="AC350">_xlfn.IFS(A350="FA", 17, A350="SFCR", 0, A350="CFCR", 17, A350="TR", 0, A350="CAB1",17,A350="CAB2",0,A350="CAB3",17,A350="CAB4",0,A350="CAB5S",17,A350="CAB5M",0,A350="CAB5L",17,A350="CAB6",0)</f>
        <v>#N/A</v>
      </c>
    </row>
    <row r="351" spans="1:29" x14ac:dyDescent="0.15">
      <c r="A351" s="7"/>
      <c r="B351" s="25"/>
      <c r="C351" s="1" t="s">
        <v>363</v>
      </c>
      <c r="H351" s="12"/>
      <c r="I351" s="12"/>
      <c r="J351" s="12"/>
      <c r="K351" s="12"/>
      <c r="L351" s="12"/>
      <c r="M351" s="12"/>
      <c r="N351" s="32"/>
      <c r="O351" s="32"/>
      <c r="P351" s="32"/>
      <c r="Q351" s="32"/>
      <c r="R351" s="32"/>
      <c r="S351" s="32"/>
      <c r="T351" s="32"/>
      <c r="U351" s="32"/>
      <c r="V351" s="32"/>
      <c r="W351" s="32"/>
      <c r="X351" s="32"/>
      <c r="Y351" s="32"/>
      <c r="Z351" s="32"/>
      <c r="AA351" s="12"/>
      <c r="AB351" s="12"/>
      <c r="AC351" s="3" t="e" cm="1">
        <f t="array" ref="AC351">_xlfn.IFS(A351="FA", 17, A351="SFCR", 0, A351="CFCR", 17, A351="TR", 0, A351="CAB1",17,A351="CAB2",0,A351="CAB3",17,A351="CAB4",0,A351="CAB5S",17,A351="CAB5M",0,A351="CAB5L",17,A351="CAB6",0)</f>
        <v>#N/A</v>
      </c>
    </row>
    <row r="352" spans="1:29" x14ac:dyDescent="0.15">
      <c r="A352" s="7"/>
      <c r="B352" s="25"/>
      <c r="C352" s="1" t="s">
        <v>364</v>
      </c>
      <c r="H352" s="12"/>
      <c r="I352" s="12"/>
      <c r="J352" s="12"/>
      <c r="K352" s="12"/>
      <c r="L352" s="12"/>
      <c r="M352" s="12"/>
      <c r="N352" s="12"/>
      <c r="O352" s="12"/>
      <c r="P352" s="12"/>
      <c r="Q352" s="12"/>
      <c r="R352" s="12"/>
      <c r="S352" s="12"/>
      <c r="T352" s="12"/>
      <c r="U352" s="12"/>
      <c r="V352" s="12"/>
      <c r="W352" s="12"/>
      <c r="X352" s="12"/>
      <c r="Y352" s="12"/>
      <c r="Z352" s="12"/>
      <c r="AA352" s="12"/>
      <c r="AB352" s="12"/>
      <c r="AC352" s="3" t="e" cm="1">
        <f t="array" ref="AC352">_xlfn.IFS(A352="FA", 17, A352="SFCR", 0, A352="CFCR", 17, A352="TR", 0, A352="CAB1",17,A352="CAB2",0,A352="CAB3",17,A352="CAB4",0,A352="CAB5S",17,A352="CAB5M",0,A352="CAB5L",17,A352="CAB6",0)</f>
        <v>#N/A</v>
      </c>
    </row>
    <row r="353" spans="1:29" x14ac:dyDescent="0.15">
      <c r="A353" s="7"/>
      <c r="B353" s="25"/>
      <c r="C353" s="1" t="s">
        <v>365</v>
      </c>
      <c r="H353" s="12"/>
      <c r="I353" s="12"/>
      <c r="J353" s="12"/>
      <c r="K353" s="12"/>
      <c r="L353" s="12"/>
      <c r="M353" s="12"/>
      <c r="N353" s="32"/>
      <c r="O353" s="32"/>
      <c r="P353" s="32"/>
      <c r="Q353" s="32"/>
      <c r="R353" s="32"/>
      <c r="S353" s="32"/>
      <c r="T353" s="32"/>
      <c r="U353" s="32"/>
      <c r="V353" s="32"/>
      <c r="W353" s="32"/>
      <c r="X353" s="32"/>
      <c r="Y353" s="32"/>
      <c r="Z353" s="32"/>
      <c r="AA353" s="12"/>
      <c r="AB353" s="12"/>
      <c r="AC353" s="3" t="e" cm="1">
        <f t="array" ref="AC353">_xlfn.IFS(A353="FA", 17, A353="SFCR", 0, A353="CFCR", 17, A353="TR", 0, A353="CAB1",17,A353="CAB2",0,A353="CAB3",17,A353="CAB4",0,A353="CAB5S",17,A353="CAB5M",0,A353="CAB5L",17,A353="CAB6",0)</f>
        <v>#N/A</v>
      </c>
    </row>
    <row r="354" spans="1:29" x14ac:dyDescent="0.15">
      <c r="A354" s="7"/>
      <c r="B354" s="25"/>
      <c r="C354" s="1" t="s">
        <v>366</v>
      </c>
      <c r="H354" s="12"/>
      <c r="I354" s="12"/>
      <c r="J354" s="12"/>
      <c r="K354" s="12"/>
      <c r="L354" s="12"/>
      <c r="M354" s="12"/>
      <c r="N354" s="12"/>
      <c r="O354" s="12"/>
      <c r="P354" s="12"/>
      <c r="Q354" s="12"/>
      <c r="R354" s="12"/>
      <c r="S354" s="12"/>
      <c r="T354" s="12"/>
      <c r="U354" s="12"/>
      <c r="V354" s="12"/>
      <c r="W354" s="12"/>
      <c r="X354" s="12"/>
      <c r="Y354" s="12"/>
      <c r="Z354" s="12"/>
      <c r="AA354" s="12"/>
      <c r="AB354" s="12"/>
      <c r="AC354" s="3" t="e" cm="1">
        <f t="array" ref="AC354">_xlfn.IFS(A354="FA", 17, A354="SFCR", 0, A354="CFCR", 17, A354="TR", 0, A354="CAB1",17,A354="CAB2",0,A354="CAB3",17,A354="CAB4",0,A354="CAB5S",17,A354="CAB5M",0,A354="CAB5L",17,A354="CAB6",0)</f>
        <v>#N/A</v>
      </c>
    </row>
    <row r="355" spans="1:29" x14ac:dyDescent="0.15">
      <c r="A355" s="7"/>
      <c r="B355" s="25"/>
      <c r="C355" s="1" t="s">
        <v>367</v>
      </c>
      <c r="H355" s="12"/>
      <c r="I355" s="12"/>
      <c r="J355" s="12"/>
      <c r="K355" s="12"/>
      <c r="L355" s="12"/>
      <c r="M355" s="12"/>
      <c r="N355" s="12"/>
      <c r="O355" s="12"/>
      <c r="P355" s="12"/>
      <c r="Q355" s="12"/>
      <c r="R355" s="12"/>
      <c r="S355" s="12"/>
      <c r="T355" s="12"/>
      <c r="U355" s="12"/>
      <c r="V355" s="12"/>
      <c r="W355" s="12"/>
      <c r="X355" s="12"/>
      <c r="Y355" s="12"/>
      <c r="Z355" s="12"/>
      <c r="AA355" s="12"/>
      <c r="AB355" s="12"/>
      <c r="AC355" s="3" t="e" cm="1">
        <f t="array" ref="AC355">_xlfn.IFS(A355="FA", 17, A355="SFCR", 0, A355="CFCR", 17, A355="TR", 0, A355="CAB1",17,A355="CAB2",0,A355="CAB3",17,A355="CAB4",0,A355="CAB5S",17,A355="CAB5M",0,A355="CAB5L",17,A355="CAB6",0)</f>
        <v>#N/A</v>
      </c>
    </row>
    <row r="356" spans="1:29" x14ac:dyDescent="0.15">
      <c r="A356" s="7"/>
      <c r="B356" s="25"/>
      <c r="C356" s="1" t="s">
        <v>368</v>
      </c>
      <c r="H356" s="12"/>
      <c r="I356" s="12"/>
      <c r="J356" s="12"/>
      <c r="K356" s="12"/>
      <c r="L356" s="12"/>
      <c r="M356" s="12"/>
      <c r="N356" s="12"/>
      <c r="O356" s="12"/>
      <c r="P356" s="12"/>
      <c r="Q356" s="12"/>
      <c r="R356" s="12"/>
      <c r="S356" s="12"/>
      <c r="T356" s="12"/>
      <c r="U356" s="12"/>
      <c r="V356" s="12"/>
      <c r="W356" s="12"/>
      <c r="X356" s="12"/>
      <c r="Y356" s="12"/>
      <c r="Z356" s="12"/>
      <c r="AA356" s="12"/>
      <c r="AB356" s="12"/>
      <c r="AC356" s="3" t="e" cm="1">
        <f t="array" ref="AC356">_xlfn.IFS(A356="FA", 17, A356="SFCR", 0, A356="CFCR", 17, A356="TR", 0, A356="CAB1",17,A356="CAB2",0,A356="CAB3",17,A356="CAB4",0,A356="CAB5S",17,A356="CAB5M",0,A356="CAB5L",17,A356="CAB6",0)</f>
        <v>#N/A</v>
      </c>
    </row>
    <row r="357" spans="1:29" x14ac:dyDescent="0.15">
      <c r="A357" s="7"/>
      <c r="B357" s="25"/>
      <c r="C357" s="1" t="s">
        <v>369</v>
      </c>
      <c r="H357" s="12"/>
      <c r="I357" s="12"/>
      <c r="J357" s="12"/>
      <c r="K357" s="12"/>
      <c r="L357" s="12"/>
      <c r="M357" s="12"/>
      <c r="N357" s="12"/>
      <c r="O357" s="12"/>
      <c r="P357" s="12"/>
      <c r="Q357" s="12"/>
      <c r="R357" s="12"/>
      <c r="S357" s="12"/>
      <c r="T357" s="12"/>
      <c r="U357" s="12"/>
      <c r="V357" s="12"/>
      <c r="W357" s="12"/>
      <c r="X357" s="12"/>
      <c r="Y357" s="12"/>
      <c r="Z357" s="12"/>
      <c r="AA357" s="12"/>
      <c r="AB357" s="12"/>
      <c r="AC357" s="3" t="e" cm="1">
        <f t="array" ref="AC357">_xlfn.IFS(A357="FA", 17, A357="SFCR", 0, A357="CFCR", 17, A357="TR", 0, A357="CAB1",17,A357="CAB2",0,A357="CAB3",17,A357="CAB4",0,A357="CAB5S",17,A357="CAB5M",0,A357="CAB5L",17,A357="CAB6",0)</f>
        <v>#N/A</v>
      </c>
    </row>
    <row r="358" spans="1:29" x14ac:dyDescent="0.15">
      <c r="A358" s="7"/>
      <c r="B358" s="25"/>
      <c r="C358" s="1" t="s">
        <v>370</v>
      </c>
      <c r="H358" s="12"/>
      <c r="I358" s="12"/>
      <c r="J358" s="12"/>
      <c r="K358" s="12"/>
      <c r="L358" s="12"/>
      <c r="M358" s="12"/>
      <c r="N358" s="12"/>
      <c r="O358" s="12"/>
      <c r="P358" s="12"/>
      <c r="Q358" s="12"/>
      <c r="R358" s="12"/>
      <c r="S358" s="12"/>
      <c r="T358" s="12"/>
      <c r="U358" s="12"/>
      <c r="V358" s="12"/>
      <c r="W358" s="12"/>
      <c r="X358" s="12"/>
      <c r="Y358" s="12"/>
      <c r="Z358" s="12"/>
      <c r="AA358" s="12"/>
      <c r="AB358" s="12"/>
      <c r="AC358" s="3" t="e" cm="1">
        <f t="array" ref="AC358">_xlfn.IFS(A358="FA", 17, A358="SFCR", 0, A358="CFCR", 17, A358="TR", 0, A358="CAB1",17,A358="CAB2",0,A358="CAB3",17,A358="CAB4",0,A358="CAB5S",17,A358="CAB5M",0,A358="CAB5L",17,A358="CAB6",0)</f>
        <v>#N/A</v>
      </c>
    </row>
    <row r="359" spans="1:29" x14ac:dyDescent="0.15">
      <c r="A359" s="7"/>
      <c r="B359" s="25"/>
      <c r="C359" s="1" t="s">
        <v>371</v>
      </c>
      <c r="H359" s="12"/>
      <c r="I359" s="12"/>
      <c r="J359" s="12"/>
      <c r="K359" s="12"/>
      <c r="L359" s="12"/>
      <c r="M359" s="12"/>
      <c r="N359" s="32"/>
      <c r="O359" s="32"/>
      <c r="P359" s="32"/>
      <c r="Q359" s="32"/>
      <c r="R359" s="32"/>
      <c r="S359" s="32"/>
      <c r="T359" s="32"/>
      <c r="U359" s="32"/>
      <c r="V359" s="32"/>
      <c r="W359" s="32"/>
      <c r="X359" s="32"/>
      <c r="Y359" s="32"/>
      <c r="Z359" s="32"/>
      <c r="AA359" s="12"/>
      <c r="AB359" s="12"/>
      <c r="AC359" s="3" t="e" cm="1">
        <f t="array" ref="AC359">_xlfn.IFS(A359="FA", 17, A359="SFCR", 0, A359="CFCR", 17, A359="TR", 0, A359="CAB1",17,A359="CAB2",0,A359="CAB3",17,A359="CAB4",0,A359="CAB5S",17,A359="CAB5M",0,A359="CAB5L",17,A359="CAB6",0)</f>
        <v>#N/A</v>
      </c>
    </row>
    <row r="360" spans="1:29" x14ac:dyDescent="0.15">
      <c r="A360" s="7"/>
      <c r="B360" s="25"/>
      <c r="C360" s="1" t="s">
        <v>372</v>
      </c>
      <c r="H360" s="12"/>
      <c r="I360" s="12"/>
      <c r="J360" s="12"/>
      <c r="K360" s="12"/>
      <c r="L360" s="12"/>
      <c r="M360" s="12"/>
      <c r="N360" s="32"/>
      <c r="O360" s="32"/>
      <c r="P360" s="32"/>
      <c r="Q360" s="32"/>
      <c r="R360" s="32"/>
      <c r="S360" s="32"/>
      <c r="T360" s="32"/>
      <c r="U360" s="32"/>
      <c r="V360" s="32"/>
      <c r="W360" s="32"/>
      <c r="X360" s="32"/>
      <c r="Y360" s="32"/>
      <c r="Z360" s="32"/>
      <c r="AA360" s="12"/>
      <c r="AB360" s="12"/>
      <c r="AC360" s="3" t="e" cm="1">
        <f t="array" ref="AC360">_xlfn.IFS(A360="FA", 17, A360="SFCR", 0, A360="CFCR", 17, A360="TR", 0, A360="CAB1",17,A360="CAB2",0,A360="CAB3",17,A360="CAB4",0,A360="CAB5S",17,A360="CAB5M",0,A360="CAB5L",17,A360="CAB6",0)</f>
        <v>#N/A</v>
      </c>
    </row>
    <row r="361" spans="1:29" x14ac:dyDescent="0.15">
      <c r="A361" s="7"/>
      <c r="B361" s="25"/>
      <c r="C361" s="1" t="s">
        <v>373</v>
      </c>
      <c r="H361" s="12"/>
      <c r="I361" s="12"/>
      <c r="J361" s="12"/>
      <c r="K361" s="12"/>
      <c r="L361" s="12"/>
      <c r="M361" s="12"/>
      <c r="N361" s="12"/>
      <c r="O361" s="12"/>
      <c r="P361" s="12"/>
      <c r="Q361" s="12"/>
      <c r="R361" s="12"/>
      <c r="S361" s="12"/>
      <c r="T361" s="12"/>
      <c r="U361" s="12"/>
      <c r="V361" s="12"/>
      <c r="W361" s="12"/>
      <c r="X361" s="12"/>
      <c r="Y361" s="12"/>
      <c r="Z361" s="12"/>
      <c r="AA361" s="12"/>
      <c r="AB361" s="12"/>
      <c r="AC361" s="3" t="e" cm="1">
        <f t="array" ref="AC361">_xlfn.IFS(A361="FA", 17, A361="SFCR", 0, A361="CFCR", 17, A361="TR", 0, A361="CAB1",17,A361="CAB2",0,A361="CAB3",17,A361="CAB4",0,A361="CAB5S",17,A361="CAB5M",0,A361="CAB5L",17,A361="CAB6",0)</f>
        <v>#N/A</v>
      </c>
    </row>
    <row r="362" spans="1:29" x14ac:dyDescent="0.15">
      <c r="A362" s="7"/>
      <c r="B362" s="25"/>
      <c r="C362" s="1" t="s">
        <v>374</v>
      </c>
      <c r="H362" s="12"/>
      <c r="I362" s="12"/>
      <c r="J362" s="12"/>
      <c r="K362" s="12"/>
      <c r="L362" s="12"/>
      <c r="M362" s="12"/>
      <c r="N362" s="32"/>
      <c r="O362" s="32"/>
      <c r="P362" s="32"/>
      <c r="Q362" s="32"/>
      <c r="R362" s="32"/>
      <c r="S362" s="32"/>
      <c r="T362" s="32"/>
      <c r="U362" s="32"/>
      <c r="V362" s="32"/>
      <c r="W362" s="32"/>
      <c r="X362" s="32"/>
      <c r="Y362" s="32"/>
      <c r="Z362" s="32"/>
      <c r="AA362" s="12"/>
      <c r="AB362" s="12"/>
      <c r="AC362" s="3" t="e" cm="1">
        <f t="array" ref="AC362">_xlfn.IFS(A362="FA", 17, A362="SFCR", 0, A362="CFCR", 17, A362="TR", 0, A362="CAB1",17,A362="CAB2",0,A362="CAB3",17,A362="CAB4",0,A362="CAB5S",17,A362="CAB5M",0,A362="CAB5L",17,A362="CAB6",0)</f>
        <v>#N/A</v>
      </c>
    </row>
    <row r="363" spans="1:29" x14ac:dyDescent="0.15">
      <c r="A363" s="7"/>
      <c r="B363" s="25"/>
      <c r="C363" s="1" t="s">
        <v>375</v>
      </c>
      <c r="H363" s="12"/>
      <c r="I363" s="12"/>
      <c r="J363" s="12"/>
      <c r="K363" s="12"/>
      <c r="L363" s="12"/>
      <c r="M363" s="12"/>
      <c r="N363" s="32"/>
      <c r="O363" s="32"/>
      <c r="P363" s="32"/>
      <c r="Q363" s="32"/>
      <c r="R363" s="32"/>
      <c r="S363" s="32"/>
      <c r="T363" s="32"/>
      <c r="U363" s="32"/>
      <c r="V363" s="32"/>
      <c r="W363" s="32"/>
      <c r="X363" s="32"/>
      <c r="Y363" s="32"/>
      <c r="Z363" s="32"/>
      <c r="AA363" s="12"/>
      <c r="AB363" s="12"/>
      <c r="AC363" s="3" t="e" cm="1">
        <f t="array" ref="AC363">_xlfn.IFS(A363="FA", 17, A363="SFCR", 0, A363="CFCR", 17, A363="TR", 0, A363="CAB1",17,A363="CAB2",0,A363="CAB3",17,A363="CAB4",0,A363="CAB5S",17,A363="CAB5M",0,A363="CAB5L",17,A363="CAB6",0)</f>
        <v>#N/A</v>
      </c>
    </row>
    <row r="364" spans="1:29" x14ac:dyDescent="0.15">
      <c r="A364" s="7"/>
      <c r="B364" s="25"/>
      <c r="C364" s="1" t="s">
        <v>376</v>
      </c>
      <c r="H364" s="12"/>
      <c r="I364" s="12"/>
      <c r="J364" s="12"/>
      <c r="K364" s="12"/>
      <c r="L364" s="12"/>
      <c r="M364" s="12"/>
      <c r="N364" s="12"/>
      <c r="O364" s="12"/>
      <c r="P364" s="12"/>
      <c r="Q364" s="12"/>
      <c r="R364" s="12"/>
      <c r="S364" s="12"/>
      <c r="T364" s="12"/>
      <c r="U364" s="12"/>
      <c r="V364" s="12"/>
      <c r="W364" s="12"/>
      <c r="X364" s="12"/>
      <c r="Y364" s="12"/>
      <c r="Z364" s="12"/>
      <c r="AA364" s="12"/>
      <c r="AB364" s="12"/>
      <c r="AC364" s="3" t="e" cm="1">
        <f t="array" ref="AC364">_xlfn.IFS(A364="FA", 17, A364="SFCR", 0, A364="CFCR", 17, A364="TR", 0, A364="CAB1",17,A364="CAB2",0,A364="CAB3",17,A364="CAB4",0,A364="CAB5S",17,A364="CAB5M",0,A364="CAB5L",17,A364="CAB6",0)</f>
        <v>#N/A</v>
      </c>
    </row>
    <row r="365" spans="1:29" x14ac:dyDescent="0.15">
      <c r="A365" s="7"/>
      <c r="B365" s="25"/>
      <c r="C365" s="1" t="s">
        <v>377</v>
      </c>
      <c r="H365" s="12"/>
      <c r="I365" s="12"/>
      <c r="J365" s="12"/>
      <c r="K365" s="12"/>
      <c r="L365" s="12"/>
      <c r="M365" s="12"/>
      <c r="N365" s="12"/>
      <c r="O365" s="12"/>
      <c r="P365" s="12"/>
      <c r="Q365" s="12"/>
      <c r="R365" s="12"/>
      <c r="S365" s="12"/>
      <c r="T365" s="12"/>
      <c r="U365" s="12"/>
      <c r="V365" s="12"/>
      <c r="W365" s="12"/>
      <c r="X365" s="12"/>
      <c r="Y365" s="12"/>
      <c r="Z365" s="12"/>
      <c r="AA365" s="12"/>
      <c r="AB365" s="12"/>
      <c r="AC365" s="3" t="e" cm="1">
        <f t="array" ref="AC365">_xlfn.IFS(A365="FA", 17, A365="SFCR", 0, A365="CFCR", 17, A365="TR", 0, A365="CAB1",17,A365="CAB2",0,A365="CAB3",17,A365="CAB4",0,A365="CAB5S",17,A365="CAB5M",0,A365="CAB5L",17,A365="CAB6",0)</f>
        <v>#N/A</v>
      </c>
    </row>
    <row r="366" spans="1:29" x14ac:dyDescent="0.15">
      <c r="A366" s="7"/>
      <c r="B366" s="25"/>
      <c r="C366" s="1" t="s">
        <v>378</v>
      </c>
      <c r="H366" s="12"/>
      <c r="I366" s="12"/>
      <c r="J366" s="12"/>
      <c r="K366" s="12"/>
      <c r="L366" s="12"/>
      <c r="M366" s="12"/>
      <c r="N366" s="32"/>
      <c r="O366" s="32"/>
      <c r="P366" s="32"/>
      <c r="Q366" s="32"/>
      <c r="R366" s="32"/>
      <c r="S366" s="32"/>
      <c r="T366" s="32"/>
      <c r="U366" s="32"/>
      <c r="V366" s="32"/>
      <c r="W366" s="32"/>
      <c r="X366" s="32"/>
      <c r="Y366" s="32"/>
      <c r="Z366" s="32"/>
      <c r="AA366" s="12"/>
      <c r="AB366" s="12"/>
      <c r="AC366" s="3" t="e" cm="1">
        <f t="array" ref="AC366">_xlfn.IFS(A366="FA", 17, A366="SFCR", 0, A366="CFCR", 17, A366="TR", 0, A366="CAB1",17,A366="CAB2",0,A366="CAB3",17,A366="CAB4",0,A366="CAB5S",17,A366="CAB5M",0,A366="CAB5L",17,A366="CAB6",0)</f>
        <v>#N/A</v>
      </c>
    </row>
    <row r="367" spans="1:29" x14ac:dyDescent="0.15">
      <c r="A367" s="7"/>
      <c r="B367" s="25"/>
      <c r="C367" s="1" t="s">
        <v>379</v>
      </c>
      <c r="H367" s="12"/>
      <c r="I367" s="12"/>
      <c r="J367" s="12"/>
      <c r="K367" s="12"/>
      <c r="L367" s="12"/>
      <c r="M367" s="12"/>
      <c r="N367" s="12"/>
      <c r="O367" s="12"/>
      <c r="P367" s="12"/>
      <c r="Q367" s="12"/>
      <c r="R367" s="12"/>
      <c r="S367" s="12"/>
      <c r="T367" s="12"/>
      <c r="U367" s="12"/>
      <c r="V367" s="12"/>
      <c r="W367" s="12"/>
      <c r="X367" s="12"/>
      <c r="Y367" s="12"/>
      <c r="Z367" s="12"/>
      <c r="AA367" s="12"/>
      <c r="AB367" s="12"/>
      <c r="AC367" s="3" t="e" cm="1">
        <f t="array" ref="AC367">_xlfn.IFS(A367="FA", 17, A367="SFCR", 0, A367="CFCR", 17, A367="TR", 0, A367="CAB1",17,A367="CAB2",0,A367="CAB3",17,A367="CAB4",0,A367="CAB5S",17,A367="CAB5M",0,A367="CAB5L",17,A367="CAB6",0)</f>
        <v>#N/A</v>
      </c>
    </row>
    <row r="368" spans="1:29" x14ac:dyDescent="0.15">
      <c r="A368" s="7"/>
      <c r="B368" s="25"/>
      <c r="C368" s="1" t="s">
        <v>380</v>
      </c>
      <c r="H368" s="12"/>
      <c r="I368" s="12"/>
      <c r="J368" s="12"/>
      <c r="K368" s="12"/>
      <c r="L368" s="12"/>
      <c r="M368" s="12"/>
      <c r="N368" s="32"/>
      <c r="O368" s="32"/>
      <c r="P368" s="32"/>
      <c r="Q368" s="32"/>
      <c r="R368" s="32"/>
      <c r="S368" s="32"/>
      <c r="T368" s="32"/>
      <c r="U368" s="32"/>
      <c r="V368" s="32"/>
      <c r="W368" s="32"/>
      <c r="X368" s="32"/>
      <c r="Y368" s="32"/>
      <c r="Z368" s="32"/>
      <c r="AA368" s="12"/>
      <c r="AB368" s="12"/>
      <c r="AC368" s="3" t="e" cm="1">
        <f t="array" ref="AC368">_xlfn.IFS(A368="FA", 17, A368="SFCR", 0, A368="CFCR", 17, A368="TR", 0, A368="CAB1",17,A368="CAB2",0,A368="CAB3",17,A368="CAB4",0,A368="CAB5S",17,A368="CAB5M",0,A368="CAB5L",17,A368="CAB6",0)</f>
        <v>#N/A</v>
      </c>
    </row>
    <row r="369" spans="1:29" x14ac:dyDescent="0.15">
      <c r="A369" s="7"/>
      <c r="B369" s="25"/>
      <c r="C369" s="1" t="s">
        <v>381</v>
      </c>
      <c r="H369" s="12"/>
      <c r="I369" s="12"/>
      <c r="J369" s="12"/>
      <c r="K369" s="12"/>
      <c r="L369" s="12"/>
      <c r="M369" s="12"/>
      <c r="N369" s="32"/>
      <c r="O369" s="32"/>
      <c r="P369" s="32"/>
      <c r="Q369" s="32"/>
      <c r="R369" s="32"/>
      <c r="S369" s="32"/>
      <c r="T369" s="32"/>
      <c r="U369" s="32"/>
      <c r="V369" s="32"/>
      <c r="W369" s="32"/>
      <c r="X369" s="32"/>
      <c r="Y369" s="32"/>
      <c r="Z369" s="32"/>
      <c r="AA369" s="12"/>
      <c r="AB369" s="12"/>
      <c r="AC369" s="3" t="e" cm="1">
        <f t="array" ref="AC369">_xlfn.IFS(A369="FA", 17, A369="SFCR", 0, A369="CFCR", 17, A369="TR", 0, A369="CAB1",17,A369="CAB2",0,A369="CAB3",17,A369="CAB4",0,A369="CAB5S",17,A369="CAB5M",0,A369="CAB5L",17,A369="CAB6",0)</f>
        <v>#N/A</v>
      </c>
    </row>
    <row r="370" spans="1:29" x14ac:dyDescent="0.15">
      <c r="A370" s="7"/>
      <c r="B370" s="25"/>
      <c r="C370" s="1" t="s">
        <v>382</v>
      </c>
      <c r="H370" s="12"/>
      <c r="I370" s="12"/>
      <c r="J370" s="12"/>
      <c r="K370" s="12"/>
      <c r="L370" s="12"/>
      <c r="M370" s="12"/>
      <c r="N370" s="12"/>
      <c r="O370" s="12"/>
      <c r="P370" s="12"/>
      <c r="Q370" s="12"/>
      <c r="R370" s="12"/>
      <c r="S370" s="12"/>
      <c r="T370" s="12"/>
      <c r="U370" s="12"/>
      <c r="V370" s="12"/>
      <c r="W370" s="12"/>
      <c r="X370" s="12"/>
      <c r="Y370" s="12"/>
      <c r="Z370" s="12"/>
      <c r="AA370" s="12"/>
      <c r="AB370" s="12"/>
      <c r="AC370" s="3" t="e" cm="1">
        <f t="array" ref="AC370">_xlfn.IFS(A370="FA", 17, A370="SFCR", 0, A370="CFCR", 17, A370="TR", 0, A370="CAB1",17,A370="CAB2",0,A370="CAB3",17,A370="CAB4",0,A370="CAB5S",17,A370="CAB5M",0,A370="CAB5L",17,A370="CAB6",0)</f>
        <v>#N/A</v>
      </c>
    </row>
    <row r="371" spans="1:29" x14ac:dyDescent="0.15">
      <c r="A371" s="7"/>
      <c r="B371" s="25"/>
      <c r="C371" s="1" t="s">
        <v>383</v>
      </c>
      <c r="H371" s="12"/>
      <c r="I371" s="12"/>
      <c r="J371" s="12"/>
      <c r="K371" s="12"/>
      <c r="L371" s="12"/>
      <c r="M371" s="12"/>
      <c r="N371" s="12"/>
      <c r="O371" s="12"/>
      <c r="P371" s="12"/>
      <c r="Q371" s="12"/>
      <c r="R371" s="12"/>
      <c r="S371" s="12"/>
      <c r="T371" s="12"/>
      <c r="U371" s="12"/>
      <c r="V371" s="12"/>
      <c r="W371" s="12"/>
      <c r="X371" s="12"/>
      <c r="Y371" s="12"/>
      <c r="Z371" s="12"/>
      <c r="AA371" s="12"/>
      <c r="AB371" s="12"/>
      <c r="AC371" s="3" t="e" cm="1">
        <f t="array" ref="AC371">_xlfn.IFS(A371="FA", 17, A371="SFCR", 0, A371="CFCR", 17, A371="TR", 0, A371="CAB1",17,A371="CAB2",0,A371="CAB3",17,A371="CAB4",0,A371="CAB5S",17,A371="CAB5M",0,A371="CAB5L",17,A371="CAB6",0)</f>
        <v>#N/A</v>
      </c>
    </row>
    <row r="372" spans="1:29" x14ac:dyDescent="0.15">
      <c r="A372" s="7"/>
      <c r="B372" s="25"/>
      <c r="C372" s="1" t="s">
        <v>384</v>
      </c>
      <c r="H372" s="12"/>
      <c r="I372" s="12"/>
      <c r="J372" s="12"/>
      <c r="K372" s="12"/>
      <c r="L372" s="12"/>
      <c r="M372" s="12"/>
      <c r="N372" s="32"/>
      <c r="O372" s="32"/>
      <c r="P372" s="32"/>
      <c r="Q372" s="32"/>
      <c r="R372" s="32"/>
      <c r="S372" s="32"/>
      <c r="T372" s="32"/>
      <c r="U372" s="32"/>
      <c r="V372" s="32"/>
      <c r="W372" s="32"/>
      <c r="X372" s="32"/>
      <c r="Y372" s="32"/>
      <c r="Z372" s="32"/>
      <c r="AA372" s="32"/>
      <c r="AB372" s="32"/>
      <c r="AC372" s="3" t="e" cm="1">
        <f t="array" ref="AC372">_xlfn.IFS(A372="FA", 17, A372="SFCR", 0, A372="CFCR", 17, A372="TR", 0, A372="CAB1",17,A372="CAB2",0,A372="CAB3",17,A372="CAB4",0,A372="CAB5S",17,A372="CAB5M",0,A372="CAB5L",17,A372="CAB6",0)</f>
        <v>#N/A</v>
      </c>
    </row>
    <row r="373" spans="1:29" x14ac:dyDescent="0.15">
      <c r="A373" s="7"/>
      <c r="B373" s="25"/>
      <c r="C373" s="1" t="s">
        <v>385</v>
      </c>
      <c r="H373" s="12"/>
      <c r="I373" s="12"/>
      <c r="J373" s="12"/>
      <c r="K373" s="12"/>
      <c r="L373" s="12"/>
      <c r="M373" s="12"/>
      <c r="N373" s="12"/>
      <c r="O373" s="12"/>
      <c r="P373" s="12"/>
      <c r="Q373" s="12"/>
      <c r="R373" s="12"/>
      <c r="S373" s="12"/>
      <c r="T373" s="12"/>
      <c r="U373" s="12"/>
      <c r="V373" s="12"/>
      <c r="W373" s="12"/>
      <c r="X373" s="12"/>
      <c r="Y373" s="12"/>
      <c r="Z373" s="12"/>
      <c r="AA373" s="12"/>
      <c r="AB373" s="12"/>
      <c r="AC373" s="3" t="e" cm="1">
        <f t="array" ref="AC373">_xlfn.IFS(A373="FA", 17, A373="SFCR", 0, A373="CFCR", 17, A373="TR", 0, A373="CAB1",17,A373="CAB2",0,A373="CAB3",17,A373="CAB4",0,A373="CAB5S",17,A373="CAB5M",0,A373="CAB5L",17,A373="CAB6",0)</f>
        <v>#N/A</v>
      </c>
    </row>
    <row r="374" spans="1:29" x14ac:dyDescent="0.15">
      <c r="A374" s="7"/>
      <c r="B374" s="25"/>
      <c r="C374" s="1" t="s">
        <v>386</v>
      </c>
      <c r="H374" s="12"/>
      <c r="I374" s="12"/>
      <c r="J374" s="12"/>
      <c r="K374" s="12"/>
      <c r="L374" s="12"/>
      <c r="M374" s="12"/>
      <c r="N374" s="12"/>
      <c r="O374" s="12"/>
      <c r="P374" s="12"/>
      <c r="Q374" s="12"/>
      <c r="R374" s="12"/>
      <c r="S374" s="12"/>
      <c r="T374" s="12"/>
      <c r="U374" s="12"/>
      <c r="V374" s="12"/>
      <c r="W374" s="12"/>
      <c r="X374" s="12"/>
      <c r="Y374" s="12"/>
      <c r="Z374" s="12"/>
      <c r="AA374" s="12"/>
      <c r="AB374" s="12"/>
      <c r="AC374" s="3" t="e" cm="1">
        <f t="array" ref="AC374">_xlfn.IFS(A374="FA", 17, A374="SFCR", 0, A374="CFCR", 17, A374="TR", 0, A374="CAB1",17,A374="CAB2",0,A374="CAB3",17,A374="CAB4",0,A374="CAB5S",17,A374="CAB5M",0,A374="CAB5L",17,A374="CAB6",0)</f>
        <v>#N/A</v>
      </c>
    </row>
    <row r="375" spans="1:29" x14ac:dyDescent="0.15">
      <c r="A375" s="7"/>
      <c r="B375" s="25"/>
      <c r="C375" s="1" t="s">
        <v>387</v>
      </c>
      <c r="H375" s="12"/>
      <c r="I375" s="12"/>
      <c r="J375" s="12"/>
      <c r="K375" s="12"/>
      <c r="L375" s="12"/>
      <c r="M375" s="12"/>
      <c r="N375" s="12"/>
      <c r="O375" s="12"/>
      <c r="P375" s="12"/>
      <c r="Q375" s="12"/>
      <c r="R375" s="12"/>
      <c r="S375" s="12"/>
      <c r="T375" s="12"/>
      <c r="U375" s="12"/>
      <c r="V375" s="12"/>
      <c r="W375" s="12"/>
      <c r="X375" s="12"/>
      <c r="Y375" s="12"/>
      <c r="Z375" s="12"/>
      <c r="AA375" s="12"/>
      <c r="AB375" s="12"/>
      <c r="AC375" s="3" t="e" cm="1">
        <f t="array" ref="AC375">_xlfn.IFS(A375="FA", 17, A375="SFCR", 0, A375="CFCR", 17, A375="TR", 0, A375="CAB1",17,A375="CAB2",0,A375="CAB3",17,A375="CAB4",0,A375="CAB5S",17,A375="CAB5M",0,A375="CAB5L",17,A375="CAB6",0)</f>
        <v>#N/A</v>
      </c>
    </row>
    <row r="376" spans="1:29" x14ac:dyDescent="0.15">
      <c r="A376" s="7"/>
      <c r="B376" s="25"/>
      <c r="C376" s="1" t="s">
        <v>388</v>
      </c>
      <c r="H376" s="12"/>
      <c r="I376" s="12"/>
      <c r="J376" s="12"/>
      <c r="K376" s="12"/>
      <c r="L376" s="12"/>
      <c r="M376" s="12"/>
      <c r="N376" s="12"/>
      <c r="O376" s="12"/>
      <c r="P376" s="12"/>
      <c r="Q376" s="12"/>
      <c r="R376" s="12"/>
      <c r="S376" s="12"/>
      <c r="T376" s="12"/>
      <c r="U376" s="12"/>
      <c r="V376" s="12"/>
      <c r="W376" s="12"/>
      <c r="X376" s="12"/>
      <c r="Y376" s="12"/>
      <c r="Z376" s="12"/>
      <c r="AA376" s="12"/>
      <c r="AB376" s="12"/>
      <c r="AC376" s="3" t="e" cm="1">
        <f t="array" ref="AC376">_xlfn.IFS(A376="FA", 17, A376="SFCR", 0, A376="CFCR", 17, A376="TR", 0, A376="CAB1",17,A376="CAB2",0,A376="CAB3",17,A376="CAB4",0,A376="CAB5S",17,A376="CAB5M",0,A376="CAB5L",17,A376="CAB6",0)</f>
        <v>#N/A</v>
      </c>
    </row>
    <row r="377" spans="1:29" x14ac:dyDescent="0.15">
      <c r="A377" s="7"/>
      <c r="B377" s="25"/>
      <c r="C377" s="1" t="s">
        <v>389</v>
      </c>
      <c r="H377" s="12"/>
      <c r="I377" s="12"/>
      <c r="J377" s="12"/>
      <c r="K377" s="12"/>
      <c r="L377" s="12"/>
      <c r="M377" s="12"/>
      <c r="N377" s="12"/>
      <c r="O377" s="12"/>
      <c r="P377" s="12"/>
      <c r="Q377" s="12"/>
      <c r="R377" s="12"/>
      <c r="S377" s="12"/>
      <c r="T377" s="12"/>
      <c r="U377" s="12"/>
      <c r="V377" s="12"/>
      <c r="W377" s="12"/>
      <c r="X377" s="12"/>
      <c r="Y377" s="12"/>
      <c r="Z377" s="12"/>
      <c r="AA377" s="12"/>
      <c r="AB377" s="12"/>
      <c r="AC377" s="3" t="e" cm="1">
        <f t="array" ref="AC377">_xlfn.IFS(A377="FA", 17, A377="SFCR", 0, A377="CFCR", 17, A377="TR", 0, A377="CAB1",17,A377="CAB2",0,A377="CAB3",17,A377="CAB4",0,A377="CAB5S",17,A377="CAB5M",0,A377="CAB5L",17,A377="CAB6",0)</f>
        <v>#N/A</v>
      </c>
    </row>
    <row r="378" spans="1:29" x14ac:dyDescent="0.15">
      <c r="A378" s="7"/>
      <c r="B378" s="25"/>
      <c r="C378" s="1" t="s">
        <v>390</v>
      </c>
      <c r="H378" s="12"/>
      <c r="I378" s="12"/>
      <c r="J378" s="12"/>
      <c r="K378" s="12"/>
      <c r="L378" s="12"/>
      <c r="M378" s="12"/>
      <c r="N378" s="32"/>
      <c r="O378" s="32"/>
      <c r="P378" s="32"/>
      <c r="Q378" s="32"/>
      <c r="R378" s="32"/>
      <c r="S378" s="32"/>
      <c r="T378" s="32"/>
      <c r="U378" s="32"/>
      <c r="V378" s="32"/>
      <c r="W378" s="32"/>
      <c r="X378" s="32"/>
      <c r="Y378" s="32"/>
      <c r="Z378" s="32"/>
      <c r="AA378" s="32"/>
      <c r="AB378" s="32"/>
      <c r="AC378" s="3" t="e" cm="1">
        <f t="array" ref="AC378">_xlfn.IFS(A378="FA", 17, A378="SFCR", 0, A378="CFCR", 17, A378="TR", 0, A378="CAB1",17,A378="CAB2",0,A378="CAB3",17,A378="CAB4",0,A378="CAB5S",17,A378="CAB5M",0,A378="CAB5L",17,A378="CAB6",0)</f>
        <v>#N/A</v>
      </c>
    </row>
    <row r="379" spans="1:29" x14ac:dyDescent="0.15">
      <c r="A379" s="7"/>
      <c r="B379" s="25"/>
      <c r="C379" s="1" t="s">
        <v>391</v>
      </c>
      <c r="H379" s="12"/>
      <c r="I379" s="12"/>
      <c r="J379" s="12"/>
      <c r="K379" s="12"/>
      <c r="L379" s="12"/>
      <c r="M379" s="12"/>
      <c r="N379" s="32"/>
      <c r="O379" s="32"/>
      <c r="P379" s="32"/>
      <c r="Q379" s="32"/>
      <c r="R379" s="32"/>
      <c r="S379" s="32"/>
      <c r="T379" s="32"/>
      <c r="U379" s="32"/>
      <c r="V379" s="32"/>
      <c r="W379" s="32"/>
      <c r="X379" s="32"/>
      <c r="Y379" s="32"/>
      <c r="Z379" s="32"/>
      <c r="AA379" s="32"/>
      <c r="AB379" s="32"/>
      <c r="AC379" s="3" t="e" cm="1">
        <f t="array" ref="AC379">_xlfn.IFS(A379="FA", 17, A379="SFCR", 0, A379="CFCR", 17, A379="TR", 0, A379="CAB1",17,A379="CAB2",0,A379="CAB3",17,A379="CAB4",0,A379="CAB5S",17,A379="CAB5M",0,A379="CAB5L",17,A379="CAB6",0)</f>
        <v>#N/A</v>
      </c>
    </row>
    <row r="380" spans="1:29" x14ac:dyDescent="0.15">
      <c r="A380" s="7"/>
      <c r="B380" s="25"/>
      <c r="C380" s="1" t="s">
        <v>392</v>
      </c>
      <c r="H380" s="12"/>
      <c r="I380" s="12"/>
      <c r="J380" s="12"/>
      <c r="K380" s="12"/>
      <c r="L380" s="12"/>
      <c r="M380" s="12"/>
      <c r="N380" s="12"/>
      <c r="O380" s="12"/>
      <c r="P380" s="12"/>
      <c r="Q380" s="12"/>
      <c r="R380" s="12"/>
      <c r="S380" s="12"/>
      <c r="T380" s="12"/>
      <c r="U380" s="12"/>
      <c r="V380" s="12"/>
      <c r="W380" s="12"/>
      <c r="X380" s="12"/>
      <c r="Y380" s="12"/>
      <c r="Z380" s="12"/>
      <c r="AA380" s="12"/>
      <c r="AB380" s="12"/>
      <c r="AC380" s="3" t="e" cm="1">
        <f t="array" ref="AC380">_xlfn.IFS(A380="FA", 17, A380="SFCR", 0, A380="CFCR", 17, A380="TR", 0, A380="CAB1",17,A380="CAB2",0,A380="CAB3",17,A380="CAB4",0,A380="CAB5S",17,A380="CAB5M",0,A380="CAB5L",17,A380="CAB6",0)</f>
        <v>#N/A</v>
      </c>
    </row>
    <row r="381" spans="1:29" x14ac:dyDescent="0.15">
      <c r="A381" s="7"/>
      <c r="B381" s="25"/>
      <c r="C381" s="1" t="s">
        <v>393</v>
      </c>
      <c r="H381" s="12"/>
      <c r="I381" s="12"/>
      <c r="J381" s="12"/>
      <c r="K381" s="12"/>
      <c r="L381" s="12"/>
      <c r="M381" s="12"/>
      <c r="N381" s="32"/>
      <c r="O381" s="32"/>
      <c r="P381" s="32"/>
      <c r="Q381" s="32"/>
      <c r="R381" s="32"/>
      <c r="S381" s="32"/>
      <c r="T381" s="32"/>
      <c r="U381" s="32"/>
      <c r="V381" s="32"/>
      <c r="W381" s="32"/>
      <c r="X381" s="32"/>
      <c r="Y381" s="32"/>
      <c r="Z381" s="32"/>
      <c r="AA381" s="32"/>
      <c r="AB381" s="32"/>
      <c r="AC381" s="3" t="e" cm="1">
        <f t="array" ref="AC381">_xlfn.IFS(A381="FA", 17, A381="SFCR", 0, A381="CFCR", 17, A381="TR", 0, A381="CAB1",17,A381="CAB2",0,A381="CAB3",17,A381="CAB4",0,A381="CAB5S",17,A381="CAB5M",0,A381="CAB5L",17,A381="CAB6",0)</f>
        <v>#N/A</v>
      </c>
    </row>
    <row r="382" spans="1:29" x14ac:dyDescent="0.15">
      <c r="A382" s="7"/>
      <c r="B382" s="25"/>
      <c r="C382" s="1" t="s">
        <v>394</v>
      </c>
      <c r="H382" s="12"/>
      <c r="I382" s="12"/>
      <c r="J382" s="12"/>
      <c r="K382" s="12"/>
      <c r="L382" s="12"/>
      <c r="M382" s="12"/>
      <c r="N382" s="32"/>
      <c r="O382" s="32"/>
      <c r="P382" s="32"/>
      <c r="Q382" s="32"/>
      <c r="R382" s="32"/>
      <c r="S382" s="32"/>
      <c r="T382" s="32"/>
      <c r="U382" s="32"/>
      <c r="V382" s="32"/>
      <c r="W382" s="32"/>
      <c r="X382" s="32"/>
      <c r="Y382" s="32"/>
      <c r="Z382" s="32"/>
      <c r="AA382" s="32"/>
      <c r="AB382" s="32"/>
      <c r="AC382" s="3" t="e" cm="1">
        <f t="array" ref="AC382">_xlfn.IFS(A382="FA", 17, A382="SFCR", 0, A382="CFCR", 17, A382="TR", 0, A382="CAB1",17,A382="CAB2",0,A382="CAB3",17,A382="CAB4",0,A382="CAB5S",17,A382="CAB5M",0,A382="CAB5L",17,A382="CAB6",0)</f>
        <v>#N/A</v>
      </c>
    </row>
    <row r="383" spans="1:29" x14ac:dyDescent="0.15">
      <c r="A383" s="7"/>
      <c r="B383" s="25"/>
      <c r="C383" s="1" t="s">
        <v>395</v>
      </c>
      <c r="H383" s="12"/>
      <c r="I383" s="12"/>
      <c r="J383" s="12"/>
      <c r="K383" s="12"/>
      <c r="L383" s="12"/>
      <c r="M383" s="12"/>
      <c r="N383" s="32"/>
      <c r="O383" s="32"/>
      <c r="P383" s="32"/>
      <c r="Q383" s="32"/>
      <c r="R383" s="32"/>
      <c r="S383" s="32"/>
      <c r="T383" s="32"/>
      <c r="U383" s="32"/>
      <c r="V383" s="32"/>
      <c r="W383" s="32"/>
      <c r="X383" s="32"/>
      <c r="Y383" s="32"/>
      <c r="Z383" s="32"/>
      <c r="AA383" s="32"/>
      <c r="AB383" s="32"/>
      <c r="AC383" s="3" t="e" cm="1">
        <f t="array" ref="AC383">_xlfn.IFS(A383="FA", 17, A383="SFCR", 0, A383="CFCR", 17, A383="TR", 0, A383="CAB1",17,A383="CAB2",0,A383="CAB3",17,A383="CAB4",0,A383="CAB5S",17,A383="CAB5M",0,A383="CAB5L",17,A383="CAB6",0)</f>
        <v>#N/A</v>
      </c>
    </row>
    <row r="384" spans="1:29" x14ac:dyDescent="0.15">
      <c r="A384" s="7"/>
      <c r="B384" s="25"/>
      <c r="C384" s="1" t="s">
        <v>396</v>
      </c>
      <c r="H384" s="12"/>
      <c r="I384" s="12"/>
      <c r="J384" s="12"/>
      <c r="K384" s="12"/>
      <c r="L384" s="12"/>
      <c r="M384" s="12"/>
      <c r="N384" s="12"/>
      <c r="O384" s="12"/>
      <c r="P384" s="12"/>
      <c r="Q384" s="12"/>
      <c r="R384" s="12"/>
      <c r="S384" s="12"/>
      <c r="T384" s="12"/>
      <c r="U384" s="12"/>
      <c r="V384" s="12"/>
      <c r="W384" s="12"/>
      <c r="X384" s="12"/>
      <c r="Y384" s="12"/>
      <c r="Z384" s="12"/>
      <c r="AA384" s="12"/>
      <c r="AB384" s="12"/>
      <c r="AC384" s="3" t="e" cm="1">
        <f t="array" ref="AC384">_xlfn.IFS(A384="FA", 17, A384="SFCR", 0, A384="CFCR", 17, A384="TR", 0, A384="CAB1",17,A384="CAB2",0,A384="CAB3",17,A384="CAB4",0,A384="CAB5S",17,A384="CAB5M",0,A384="CAB5L",17,A384="CAB6",0)</f>
        <v>#N/A</v>
      </c>
    </row>
    <row r="385" spans="1:29" x14ac:dyDescent="0.15">
      <c r="A385" s="7"/>
      <c r="B385" s="25"/>
      <c r="C385" s="1" t="s">
        <v>397</v>
      </c>
      <c r="H385" s="12"/>
      <c r="I385" s="12"/>
      <c r="J385" s="12"/>
      <c r="K385" s="12"/>
      <c r="L385" s="12"/>
      <c r="M385" s="12"/>
      <c r="N385" s="32"/>
      <c r="O385" s="32"/>
      <c r="P385" s="32"/>
      <c r="Q385" s="32"/>
      <c r="R385" s="32"/>
      <c r="S385" s="32"/>
      <c r="T385" s="32"/>
      <c r="U385" s="32"/>
      <c r="V385" s="32"/>
      <c r="W385" s="32"/>
      <c r="X385" s="32"/>
      <c r="Y385" s="32"/>
      <c r="Z385" s="32"/>
      <c r="AA385" s="32"/>
      <c r="AB385" s="32"/>
      <c r="AC385" s="3" t="e" cm="1">
        <f t="array" ref="AC385">_xlfn.IFS(A385="FA", 17, A385="SFCR", 0, A385="CFCR", 17, A385="TR", 0, A385="CAB1",17,A385="CAB2",0,A385="CAB3",17,A385="CAB4",0,A385="CAB5S",17,A385="CAB5M",0,A385="CAB5L",17,A385="CAB6",0)</f>
        <v>#N/A</v>
      </c>
    </row>
    <row r="386" spans="1:29" x14ac:dyDescent="0.15">
      <c r="A386" s="7"/>
      <c r="B386" s="25"/>
      <c r="C386" s="1" t="s">
        <v>398</v>
      </c>
      <c r="H386" s="12"/>
      <c r="I386" s="12"/>
      <c r="J386" s="12"/>
      <c r="K386" s="12"/>
      <c r="L386" s="12"/>
      <c r="M386" s="12"/>
      <c r="N386" s="12"/>
      <c r="O386" s="12"/>
      <c r="P386" s="12"/>
      <c r="Q386" s="12"/>
      <c r="R386" s="12"/>
      <c r="S386" s="12"/>
      <c r="T386" s="12"/>
      <c r="U386" s="12"/>
      <c r="V386" s="12"/>
      <c r="W386" s="12"/>
      <c r="X386" s="12"/>
      <c r="Y386" s="12"/>
      <c r="Z386" s="12"/>
      <c r="AA386" s="12"/>
      <c r="AB386" s="12"/>
      <c r="AC386" s="3" t="e" cm="1">
        <f t="array" ref="AC386">_xlfn.IFS(A386="FA", 17, A386="SFCR", 0, A386="CFCR", 17, A386="TR", 0, A386="CAB1",17,A386="CAB2",0,A386="CAB3",17,A386="CAB4",0,A386="CAB5S",17,A386="CAB5M",0,A386="CAB5L",17,A386="CAB6",0)</f>
        <v>#N/A</v>
      </c>
    </row>
    <row r="387" spans="1:29" x14ac:dyDescent="0.15">
      <c r="A387" s="7"/>
      <c r="B387" s="25"/>
      <c r="C387" s="1" t="s">
        <v>399</v>
      </c>
      <c r="H387" s="12"/>
      <c r="I387" s="12"/>
      <c r="J387" s="12"/>
      <c r="K387" s="12"/>
      <c r="L387" s="12"/>
      <c r="M387" s="12"/>
      <c r="N387" s="12"/>
      <c r="O387" s="12"/>
      <c r="P387" s="12"/>
      <c r="Q387" s="12"/>
      <c r="R387" s="12"/>
      <c r="S387" s="12"/>
      <c r="T387" s="12"/>
      <c r="U387" s="12"/>
      <c r="V387" s="12"/>
      <c r="W387" s="12"/>
      <c r="X387" s="12"/>
      <c r="Y387" s="12"/>
      <c r="Z387" s="12"/>
      <c r="AA387" s="12"/>
      <c r="AB387" s="12"/>
      <c r="AC387" s="3" t="e" cm="1">
        <f t="array" ref="AC387">_xlfn.IFS(A387="FA", 17, A387="SFCR", 0, A387="CFCR", 17, A387="TR", 0, A387="CAB1",17,A387="CAB2",0,A387="CAB3",17,A387="CAB4",0,A387="CAB5S",17,A387="CAB5M",0,A387="CAB5L",17,A387="CAB6",0)</f>
        <v>#N/A</v>
      </c>
    </row>
    <row r="388" spans="1:29" x14ac:dyDescent="0.15">
      <c r="A388" s="7"/>
      <c r="B388" s="25"/>
      <c r="C388" s="1" t="s">
        <v>400</v>
      </c>
      <c r="H388" s="12"/>
      <c r="I388" s="12"/>
      <c r="J388" s="12"/>
      <c r="K388" s="12"/>
      <c r="L388" s="12"/>
      <c r="M388" s="12"/>
      <c r="N388" s="12"/>
      <c r="O388" s="12"/>
      <c r="P388" s="12"/>
      <c r="Q388" s="12"/>
      <c r="R388" s="12"/>
      <c r="S388" s="12"/>
      <c r="T388" s="12"/>
      <c r="U388" s="12"/>
      <c r="V388" s="12"/>
      <c r="W388" s="12"/>
      <c r="X388" s="12"/>
      <c r="Y388" s="12"/>
      <c r="Z388" s="12"/>
      <c r="AA388" s="12"/>
      <c r="AB388" s="12"/>
      <c r="AC388" s="3" t="e" cm="1">
        <f t="array" ref="AC388">_xlfn.IFS(A388="FA", 17, A388="SFCR", 0, A388="CFCR", 17, A388="TR", 0, A388="CAB1",17,A388="CAB2",0,A388="CAB3",17,A388="CAB4",0,A388="CAB5S",17,A388="CAB5M",0,A388="CAB5L",17,A388="CAB6",0)</f>
        <v>#N/A</v>
      </c>
    </row>
    <row r="389" spans="1:29" x14ac:dyDescent="0.15">
      <c r="A389" s="7"/>
      <c r="B389" s="25"/>
      <c r="C389" s="1" t="s">
        <v>401</v>
      </c>
      <c r="H389" s="12"/>
      <c r="I389" s="12"/>
      <c r="J389" s="12"/>
      <c r="K389" s="12"/>
      <c r="L389" s="12"/>
      <c r="M389" s="12"/>
      <c r="N389" s="12"/>
      <c r="O389" s="12"/>
      <c r="P389" s="12"/>
      <c r="Q389" s="12"/>
      <c r="R389" s="12"/>
      <c r="S389" s="12"/>
      <c r="T389" s="12"/>
      <c r="U389" s="12"/>
      <c r="V389" s="12"/>
      <c r="W389" s="12"/>
      <c r="X389" s="12"/>
      <c r="Y389" s="12"/>
      <c r="Z389" s="12"/>
      <c r="AA389" s="12"/>
      <c r="AB389" s="12"/>
      <c r="AC389" s="3" t="e" cm="1">
        <f t="array" ref="AC389">_xlfn.IFS(A389="FA", 17, A389="SFCR", 0, A389="CFCR", 17, A389="TR", 0, A389="CAB1",17,A389="CAB2",0,A389="CAB3",17,A389="CAB4",0,A389="CAB5S",17,A389="CAB5M",0,A389="CAB5L",17,A389="CAB6",0)</f>
        <v>#N/A</v>
      </c>
    </row>
    <row r="390" spans="1:29" x14ac:dyDescent="0.15">
      <c r="A390" s="7"/>
      <c r="B390" s="25"/>
      <c r="C390" s="1" t="s">
        <v>402</v>
      </c>
      <c r="H390" s="12"/>
      <c r="I390" s="12"/>
      <c r="J390" s="12"/>
      <c r="K390" s="12"/>
      <c r="L390" s="12"/>
      <c r="M390" s="12"/>
      <c r="N390" s="12"/>
      <c r="O390" s="12"/>
      <c r="P390" s="12"/>
      <c r="Q390" s="12"/>
      <c r="R390" s="12"/>
      <c r="S390" s="12"/>
      <c r="T390" s="12"/>
      <c r="U390" s="12"/>
      <c r="V390" s="12"/>
      <c r="W390" s="12"/>
      <c r="X390" s="12"/>
      <c r="Y390" s="12"/>
      <c r="Z390" s="12"/>
      <c r="AA390" s="12"/>
      <c r="AB390" s="12"/>
      <c r="AC390" s="3" t="e" cm="1">
        <f t="array" ref="AC390">_xlfn.IFS(A390="FA", 17, A390="SFCR", 0, A390="CFCR", 17, A390="TR", 0, A390="CAB1",17,A390="CAB2",0,A390="CAB3",17,A390="CAB4",0,A390="CAB5S",17,A390="CAB5M",0,A390="CAB5L",17,A390="CAB6",0)</f>
        <v>#N/A</v>
      </c>
    </row>
    <row r="391" spans="1:29" x14ac:dyDescent="0.15">
      <c r="A391" s="7"/>
      <c r="B391" s="25"/>
      <c r="C391" s="1" t="s">
        <v>403</v>
      </c>
      <c r="H391" s="12"/>
      <c r="I391" s="12"/>
      <c r="J391" s="12"/>
      <c r="K391" s="12"/>
      <c r="L391" s="12"/>
      <c r="M391" s="12"/>
      <c r="N391" s="12"/>
      <c r="O391" s="12"/>
      <c r="P391" s="12"/>
      <c r="Q391" s="12"/>
      <c r="R391" s="12"/>
      <c r="S391" s="12"/>
      <c r="T391" s="12"/>
      <c r="U391" s="12"/>
      <c r="V391" s="12"/>
      <c r="W391" s="12"/>
      <c r="X391" s="12"/>
      <c r="Y391" s="12"/>
      <c r="Z391" s="12"/>
      <c r="AA391" s="12"/>
      <c r="AB391" s="12"/>
      <c r="AC391" s="3" t="e" cm="1">
        <f t="array" ref="AC391">_xlfn.IFS(A391="FA", 17, A391="SFCR", 0, A391="CFCR", 17, A391="TR", 0, A391="CAB1",17,A391="CAB2",0,A391="CAB3",17,A391="CAB4",0,A391="CAB5S",17,A391="CAB5M",0,A391="CAB5L",17,A391="CAB6",0)</f>
        <v>#N/A</v>
      </c>
    </row>
    <row r="392" spans="1:29" x14ac:dyDescent="0.15">
      <c r="A392" s="7"/>
      <c r="B392" s="25"/>
      <c r="C392" s="1" t="s">
        <v>404</v>
      </c>
      <c r="H392" s="12"/>
      <c r="I392" s="12"/>
      <c r="J392" s="12"/>
      <c r="K392" s="12"/>
      <c r="L392" s="12"/>
      <c r="M392" s="12"/>
      <c r="N392" s="12"/>
      <c r="O392" s="12"/>
      <c r="P392" s="12"/>
      <c r="Q392" s="12"/>
      <c r="R392" s="12"/>
      <c r="S392" s="12"/>
      <c r="T392" s="12"/>
      <c r="U392" s="12"/>
      <c r="V392" s="12"/>
      <c r="W392" s="12"/>
      <c r="X392" s="12"/>
      <c r="Y392" s="12"/>
      <c r="Z392" s="12"/>
      <c r="AA392" s="12"/>
      <c r="AB392" s="12"/>
      <c r="AC392" s="3" t="e" cm="1">
        <f t="array" ref="AC392">_xlfn.IFS(A392="FA", 17, A392="SFCR", 0, A392="CFCR", 17, A392="TR", 0, A392="CAB1",17,A392="CAB2",0,A392="CAB3",17,A392="CAB4",0,A392="CAB5S",17,A392="CAB5M",0,A392="CAB5L",17,A392="CAB6",0)</f>
        <v>#N/A</v>
      </c>
    </row>
    <row r="393" spans="1:29" x14ac:dyDescent="0.15">
      <c r="A393" s="7"/>
      <c r="B393" s="25"/>
      <c r="C393" s="1" t="s">
        <v>405</v>
      </c>
      <c r="H393" s="12"/>
      <c r="I393" s="12"/>
      <c r="J393" s="12"/>
      <c r="K393" s="12"/>
      <c r="L393" s="12"/>
      <c r="M393" s="12"/>
      <c r="N393" s="12"/>
      <c r="O393" s="12"/>
      <c r="P393" s="12"/>
      <c r="Q393" s="12"/>
      <c r="R393" s="12"/>
      <c r="S393" s="12"/>
      <c r="T393" s="12"/>
      <c r="U393" s="12"/>
      <c r="V393" s="12"/>
      <c r="W393" s="12"/>
      <c r="X393" s="12"/>
      <c r="Y393" s="12"/>
      <c r="Z393" s="12"/>
      <c r="AA393" s="12"/>
      <c r="AB393" s="12"/>
      <c r="AC393" s="3" t="e" cm="1">
        <f t="array" ref="AC393">_xlfn.IFS(A393="FA", 17, A393="SFCR", 0, A393="CFCR", 17, A393="TR", 0, A393="CAB1",17,A393="CAB2",0,A393="CAB3",17,A393="CAB4",0,A393="CAB5S",17,A393="CAB5M",0,A393="CAB5L",17,A393="CAB6",0)</f>
        <v>#N/A</v>
      </c>
    </row>
    <row r="394" spans="1:29" x14ac:dyDescent="0.15">
      <c r="A394" s="7"/>
      <c r="B394" s="25"/>
      <c r="C394" s="1" t="s">
        <v>406</v>
      </c>
      <c r="H394" s="12"/>
      <c r="I394" s="12"/>
      <c r="J394" s="12"/>
      <c r="K394" s="12"/>
      <c r="L394" s="12"/>
      <c r="M394" s="12"/>
      <c r="N394" s="12"/>
      <c r="O394" s="12"/>
      <c r="P394" s="12"/>
      <c r="Q394" s="12"/>
      <c r="R394" s="12"/>
      <c r="S394" s="12"/>
      <c r="T394" s="12"/>
      <c r="U394" s="12"/>
      <c r="V394" s="12"/>
      <c r="W394" s="12"/>
      <c r="X394" s="12"/>
      <c r="Y394" s="12"/>
      <c r="Z394" s="12"/>
      <c r="AA394" s="12"/>
      <c r="AB394" s="12"/>
      <c r="AC394" s="3" t="e" cm="1">
        <f t="array" ref="AC394">_xlfn.IFS(A394="FA", 17, A394="SFCR", 0, A394="CFCR", 17, A394="TR", 0, A394="CAB1",17,A394="CAB2",0,A394="CAB3",17,A394="CAB4",0,A394="CAB5S",17,A394="CAB5M",0,A394="CAB5L",17,A394="CAB6",0)</f>
        <v>#N/A</v>
      </c>
    </row>
    <row r="395" spans="1:29" x14ac:dyDescent="0.15">
      <c r="A395" s="7"/>
      <c r="B395" s="25"/>
      <c r="C395" s="1" t="s">
        <v>407</v>
      </c>
      <c r="H395" s="12"/>
      <c r="I395" s="12"/>
      <c r="J395" s="12"/>
      <c r="K395" s="12"/>
      <c r="L395" s="12"/>
      <c r="M395" s="12"/>
      <c r="N395" s="12"/>
      <c r="O395" s="12"/>
      <c r="P395" s="12"/>
      <c r="Q395" s="12"/>
      <c r="R395" s="12"/>
      <c r="S395" s="12"/>
      <c r="T395" s="12"/>
      <c r="U395" s="12"/>
      <c r="V395" s="12"/>
      <c r="W395" s="12"/>
      <c r="X395" s="12"/>
      <c r="Y395" s="12"/>
      <c r="Z395" s="12"/>
      <c r="AA395" s="12"/>
      <c r="AB395" s="12"/>
      <c r="AC395" s="3" t="e" cm="1">
        <f t="array" ref="AC395">_xlfn.IFS(A395="FA", 17, A395="SFCR", 0, A395="CFCR", 17, A395="TR", 0, A395="CAB1",17,A395="CAB2",0,A395="CAB3",17,A395="CAB4",0,A395="CAB5S",17,A395="CAB5M",0,A395="CAB5L",17,A395="CAB6",0)</f>
        <v>#N/A</v>
      </c>
    </row>
    <row r="396" spans="1:29" x14ac:dyDescent="0.15">
      <c r="A396" s="7"/>
      <c r="B396" s="25"/>
      <c r="C396" s="1" t="s">
        <v>408</v>
      </c>
      <c r="H396" s="12"/>
      <c r="I396" s="12"/>
      <c r="J396" s="12"/>
      <c r="K396" s="12"/>
      <c r="L396" s="12"/>
      <c r="M396" s="12"/>
      <c r="N396" s="12"/>
      <c r="O396" s="12"/>
      <c r="P396" s="12"/>
      <c r="Q396" s="12"/>
      <c r="R396" s="12"/>
      <c r="S396" s="12"/>
      <c r="T396" s="12"/>
      <c r="U396" s="12"/>
      <c r="V396" s="12"/>
      <c r="W396" s="12"/>
      <c r="X396" s="12"/>
      <c r="Y396" s="12"/>
      <c r="Z396" s="12"/>
      <c r="AA396" s="12"/>
      <c r="AB396" s="12"/>
      <c r="AC396" s="3" t="e" cm="1">
        <f t="array" ref="AC396">_xlfn.IFS(A396="FA", 17, A396="SFCR", 0, A396="CFCR", 17, A396="TR", 0, A396="CAB1",17,A396="CAB2",0,A396="CAB3",17,A396="CAB4",0,A396="CAB5S",17,A396="CAB5M",0,A396="CAB5L",17,A396="CAB6",0)</f>
        <v>#N/A</v>
      </c>
    </row>
    <row r="397" spans="1:29" x14ac:dyDescent="0.15">
      <c r="A397" s="7"/>
      <c r="B397" s="25"/>
      <c r="C397" s="1" t="s">
        <v>409</v>
      </c>
      <c r="H397" s="12"/>
      <c r="I397" s="12"/>
      <c r="J397" s="12"/>
      <c r="K397" s="12"/>
      <c r="L397" s="12"/>
      <c r="M397" s="12"/>
      <c r="N397" s="12"/>
      <c r="O397" s="12"/>
      <c r="P397" s="12"/>
      <c r="Q397" s="12"/>
      <c r="R397" s="12"/>
      <c r="S397" s="12"/>
      <c r="T397" s="12"/>
      <c r="U397" s="12"/>
      <c r="V397" s="12"/>
      <c r="W397" s="12"/>
      <c r="X397" s="12"/>
      <c r="Y397" s="12"/>
      <c r="Z397" s="12"/>
      <c r="AA397" s="12"/>
      <c r="AB397" s="12"/>
      <c r="AC397" s="3" t="e" cm="1">
        <f t="array" ref="AC397">_xlfn.IFS(A397="FA", 17, A397="SFCR", 0, A397="CFCR", 17, A397="TR", 0, A397="CAB1",17,A397="CAB2",0,A397="CAB3",17,A397="CAB4",0,A397="CAB5S",17,A397="CAB5M",0,A397="CAB5L",17,A397="CAB6",0)</f>
        <v>#N/A</v>
      </c>
    </row>
    <row r="398" spans="1:29" x14ac:dyDescent="0.15">
      <c r="A398" s="7"/>
      <c r="B398" s="25"/>
      <c r="C398" s="1" t="s">
        <v>410</v>
      </c>
      <c r="H398" s="12"/>
      <c r="I398" s="12"/>
      <c r="J398" s="12"/>
      <c r="K398" s="12"/>
      <c r="L398" s="12"/>
      <c r="M398" s="12"/>
      <c r="N398" s="12"/>
      <c r="O398" s="12"/>
      <c r="P398" s="12"/>
      <c r="Q398" s="12"/>
      <c r="R398" s="12"/>
      <c r="S398" s="12"/>
      <c r="T398" s="12"/>
      <c r="U398" s="12"/>
      <c r="V398" s="12"/>
      <c r="W398" s="12"/>
      <c r="X398" s="12"/>
      <c r="Y398" s="12"/>
      <c r="Z398" s="12"/>
      <c r="AA398" s="12"/>
      <c r="AB398" s="12"/>
      <c r="AC398" s="3" t="e" cm="1">
        <f t="array" ref="AC398">_xlfn.IFS(A398="FA", 17, A398="SFCR", 0, A398="CFCR", 17, A398="TR", 0, A398="CAB1",17,A398="CAB2",0,A398="CAB3",17,A398="CAB4",0,A398="CAB5S",17,A398="CAB5M",0,A398="CAB5L",17,A398="CAB6",0)</f>
        <v>#N/A</v>
      </c>
    </row>
    <row r="399" spans="1:29" x14ac:dyDescent="0.15">
      <c r="A399" s="7"/>
      <c r="B399" s="25"/>
      <c r="C399" s="1" t="s">
        <v>411</v>
      </c>
      <c r="H399" s="12"/>
      <c r="I399" s="12"/>
      <c r="J399" s="12"/>
      <c r="K399" s="12"/>
      <c r="L399" s="12"/>
      <c r="M399" s="12"/>
      <c r="N399" s="12"/>
      <c r="O399" s="12"/>
      <c r="P399" s="12"/>
      <c r="Q399" s="12"/>
      <c r="R399" s="12"/>
      <c r="S399" s="12"/>
      <c r="T399" s="12"/>
      <c r="U399" s="12"/>
      <c r="V399" s="12"/>
      <c r="W399" s="12"/>
      <c r="X399" s="12"/>
      <c r="Y399" s="12"/>
      <c r="Z399" s="12"/>
      <c r="AA399" s="12"/>
      <c r="AB399" s="12"/>
      <c r="AC399" s="3" t="e" cm="1">
        <f t="array" ref="AC399">_xlfn.IFS(A399="FA", 17, A399="SFCR", 0, A399="CFCR", 17, A399="TR", 0, A399="CAB1",17,A399="CAB2",0,A399="CAB3",17,A399="CAB4",0,A399="CAB5S",17,A399="CAB5M",0,A399="CAB5L",17,A399="CAB6",0)</f>
        <v>#N/A</v>
      </c>
    </row>
    <row r="400" spans="1:29" x14ac:dyDescent="0.15">
      <c r="A400" s="7"/>
      <c r="B400" s="25"/>
      <c r="C400" s="1" t="s">
        <v>412</v>
      </c>
      <c r="H400" s="12"/>
      <c r="I400" s="12"/>
      <c r="J400" s="12"/>
      <c r="K400" s="12"/>
      <c r="L400" s="12"/>
      <c r="M400" s="12"/>
      <c r="N400" s="12"/>
      <c r="O400" s="12"/>
      <c r="P400" s="12"/>
      <c r="Q400" s="12"/>
      <c r="R400" s="12"/>
      <c r="S400" s="12"/>
      <c r="T400" s="12"/>
      <c r="U400" s="12"/>
      <c r="V400" s="12"/>
      <c r="W400" s="12"/>
      <c r="X400" s="12"/>
      <c r="Y400" s="12"/>
      <c r="Z400" s="12"/>
      <c r="AA400" s="12"/>
      <c r="AB400" s="12"/>
      <c r="AC400" s="3" t="e" cm="1">
        <f t="array" ref="AC400">_xlfn.IFS(A400="FA", 17, A400="SFCR", 0, A400="CFCR", 17, A400="TR", 0, A400="CAB1",17,A400="CAB2",0,A400="CAB3",17,A400="CAB4",0,A400="CAB5S",17,A400="CAB5M",0,A400="CAB5L",17,A400="CAB6",0)</f>
        <v>#N/A</v>
      </c>
    </row>
    <row r="401" spans="1:29" x14ac:dyDescent="0.15">
      <c r="A401" s="7"/>
      <c r="B401" s="25"/>
      <c r="C401" s="1" t="s">
        <v>413</v>
      </c>
      <c r="H401" s="12"/>
      <c r="I401" s="12"/>
      <c r="J401" s="12"/>
      <c r="K401" s="12"/>
      <c r="L401" s="12"/>
      <c r="M401" s="12"/>
      <c r="N401" s="12"/>
      <c r="O401" s="12"/>
      <c r="P401" s="12"/>
      <c r="Q401" s="12"/>
      <c r="R401" s="12"/>
      <c r="S401" s="12"/>
      <c r="T401" s="12"/>
      <c r="U401" s="12"/>
      <c r="V401" s="12"/>
      <c r="W401" s="12"/>
      <c r="X401" s="12"/>
      <c r="Y401" s="12"/>
      <c r="Z401" s="12"/>
      <c r="AA401" s="12"/>
      <c r="AB401" s="12"/>
      <c r="AC401" s="3" t="e" cm="1">
        <f t="array" ref="AC401">_xlfn.IFS(A401="FA", 17, A401="SFCR", 0, A401="CFCR", 17, A401="TR", 0, A401="CAB1",17,A401="CAB2",0,A401="CAB3",17,A401="CAB4",0,A401="CAB5S",17,A401="CAB5M",0,A401="CAB5L",17,A401="CAB6",0)</f>
        <v>#N/A</v>
      </c>
    </row>
    <row r="402" spans="1:29" x14ac:dyDescent="0.15">
      <c r="A402" s="7"/>
      <c r="B402" s="25"/>
      <c r="C402" s="1" t="s">
        <v>414</v>
      </c>
      <c r="H402" s="12"/>
      <c r="I402" s="12"/>
      <c r="J402" s="12"/>
      <c r="K402" s="12"/>
      <c r="L402" s="12"/>
      <c r="M402" s="12"/>
      <c r="N402" s="12"/>
      <c r="O402" s="12"/>
      <c r="P402" s="12"/>
      <c r="Q402" s="12"/>
      <c r="R402" s="12"/>
      <c r="S402" s="12"/>
      <c r="T402" s="12"/>
      <c r="U402" s="12"/>
      <c r="V402" s="12"/>
      <c r="W402" s="12"/>
      <c r="X402" s="12"/>
      <c r="Y402" s="12"/>
      <c r="Z402" s="12"/>
      <c r="AA402" s="12"/>
      <c r="AB402" s="12"/>
      <c r="AC402" s="3" t="e" cm="1">
        <f t="array" ref="AC402">_xlfn.IFS(A402="FA", 17, A402="SFCR", 0, A402="CFCR", 17, A402="TR", 0, A402="CAB1",17,A402="CAB2",0,A402="CAB3",17,A402="CAB4",0,A402="CAB5S",17,A402="CAB5M",0,A402="CAB5L",17,A402="CAB6",0)</f>
        <v>#N/A</v>
      </c>
    </row>
    <row r="403" spans="1:29" x14ac:dyDescent="0.15">
      <c r="A403" s="7"/>
      <c r="B403" s="25"/>
      <c r="C403" s="1" t="s">
        <v>415</v>
      </c>
      <c r="H403" s="12"/>
      <c r="I403" s="12"/>
      <c r="J403" s="12"/>
      <c r="K403" s="12"/>
      <c r="L403" s="12"/>
      <c r="M403" s="12"/>
      <c r="N403" s="12"/>
      <c r="O403" s="12"/>
      <c r="P403" s="12"/>
      <c r="Q403" s="12"/>
      <c r="R403" s="12"/>
      <c r="S403" s="12"/>
      <c r="T403" s="12"/>
      <c r="U403" s="12"/>
      <c r="V403" s="12"/>
      <c r="W403" s="12"/>
      <c r="X403" s="12"/>
      <c r="Y403" s="12"/>
      <c r="Z403" s="12"/>
      <c r="AA403" s="12"/>
      <c r="AB403" s="12"/>
      <c r="AC403" s="3" t="e" cm="1">
        <f t="array" ref="AC403">_xlfn.IFS(A403="FA", 17, A403="SFCR", 0, A403="CFCR", 17, A403="TR", 0, A403="CAB1",17,A403="CAB2",0,A403="CAB3",17,A403="CAB4",0,A403="CAB5S",17,A403="CAB5M",0,A403="CAB5L",17,A403="CAB6",0)</f>
        <v>#N/A</v>
      </c>
    </row>
    <row r="404" spans="1:29" x14ac:dyDescent="0.15">
      <c r="A404" s="7"/>
      <c r="B404" s="25"/>
      <c r="C404" s="1" t="s">
        <v>416</v>
      </c>
      <c r="H404" s="12"/>
      <c r="I404" s="12"/>
      <c r="J404" s="12"/>
      <c r="K404" s="12"/>
      <c r="L404" s="12"/>
      <c r="M404" s="12"/>
      <c r="N404" s="12"/>
      <c r="O404" s="12"/>
      <c r="P404" s="12"/>
      <c r="Q404" s="12"/>
      <c r="R404" s="12"/>
      <c r="S404" s="12"/>
      <c r="T404" s="12"/>
      <c r="U404" s="12"/>
      <c r="V404" s="12"/>
      <c r="W404" s="12"/>
      <c r="X404" s="12"/>
      <c r="Y404" s="12"/>
      <c r="Z404" s="12"/>
      <c r="AA404" s="12"/>
      <c r="AB404" s="12"/>
      <c r="AC404" s="3" t="e" cm="1">
        <f t="array" ref="AC404">_xlfn.IFS(A404="FA", 17, A404="SFCR", 0, A404="CFCR", 17, A404="TR", 0, A404="CAB1",17,A404="CAB2",0,A404="CAB3",17,A404="CAB4",0,A404="CAB5S",17,A404="CAB5M",0,A404="CAB5L",17,A404="CAB6",0)</f>
        <v>#N/A</v>
      </c>
    </row>
    <row r="405" spans="1:29" x14ac:dyDescent="0.15">
      <c r="A405" s="7"/>
      <c r="B405" s="25"/>
      <c r="C405" s="1" t="s">
        <v>417</v>
      </c>
      <c r="H405" s="12"/>
      <c r="I405" s="12"/>
      <c r="J405" s="12"/>
      <c r="K405" s="12"/>
      <c r="L405" s="12"/>
      <c r="M405" s="12"/>
      <c r="N405" s="12"/>
      <c r="O405" s="12"/>
      <c r="P405" s="12"/>
      <c r="Q405" s="12"/>
      <c r="R405" s="12"/>
      <c r="S405" s="12"/>
      <c r="T405" s="12"/>
      <c r="U405" s="12"/>
      <c r="V405" s="12"/>
      <c r="W405" s="12"/>
      <c r="X405" s="12"/>
      <c r="Y405" s="12"/>
      <c r="Z405" s="12"/>
      <c r="AA405" s="12"/>
      <c r="AB405" s="12"/>
      <c r="AC405" s="3" t="e" cm="1">
        <f t="array" ref="AC405">_xlfn.IFS(A405="FA", 17, A405="SFCR", 0, A405="CFCR", 17, A405="TR", 0, A405="CAB1",17,A405="CAB2",0,A405="CAB3",17,A405="CAB4",0,A405="CAB5S",17,A405="CAB5M",0,A405="CAB5L",17,A405="CAB6",0)</f>
        <v>#N/A</v>
      </c>
    </row>
    <row r="406" spans="1:29" x14ac:dyDescent="0.15">
      <c r="A406" s="7"/>
      <c r="B406" s="25"/>
      <c r="C406" s="1" t="s">
        <v>418</v>
      </c>
      <c r="H406" s="12"/>
      <c r="I406" s="12"/>
      <c r="J406" s="12"/>
      <c r="K406" s="12"/>
      <c r="L406" s="12"/>
      <c r="M406" s="12"/>
      <c r="N406" s="12"/>
      <c r="O406" s="12"/>
      <c r="P406" s="12"/>
      <c r="Q406" s="12"/>
      <c r="R406" s="12"/>
      <c r="S406" s="12"/>
      <c r="T406" s="12"/>
      <c r="U406" s="12"/>
      <c r="V406" s="12"/>
      <c r="W406" s="12"/>
      <c r="X406" s="12"/>
      <c r="Y406" s="12"/>
      <c r="Z406" s="12"/>
      <c r="AA406" s="12"/>
      <c r="AB406" s="12"/>
      <c r="AC406" s="3" t="e" cm="1">
        <f t="array" ref="AC406">_xlfn.IFS(A406="FA", 17, A406="SFCR", 0, A406="CFCR", 17, A406="TR", 0, A406="CAB1",17,A406="CAB2",0,A406="CAB3",17,A406="CAB4",0,A406="CAB5S",17,A406="CAB5M",0,A406="CAB5L",17,A406="CAB6",0)</f>
        <v>#N/A</v>
      </c>
    </row>
    <row r="407" spans="1:29" x14ac:dyDescent="0.15">
      <c r="A407" s="7"/>
      <c r="B407" s="25"/>
      <c r="C407" s="1" t="s">
        <v>419</v>
      </c>
      <c r="H407" s="12"/>
      <c r="I407" s="12"/>
      <c r="J407" s="12"/>
      <c r="K407" s="12"/>
      <c r="L407" s="12"/>
      <c r="M407" s="12"/>
      <c r="N407" s="12"/>
      <c r="O407" s="12"/>
      <c r="P407" s="12"/>
      <c r="Q407" s="12"/>
      <c r="R407" s="12"/>
      <c r="S407" s="12"/>
      <c r="T407" s="12"/>
      <c r="U407" s="12"/>
      <c r="V407" s="12"/>
      <c r="W407" s="12"/>
      <c r="X407" s="12"/>
      <c r="Y407" s="12"/>
      <c r="Z407" s="12"/>
      <c r="AA407" s="12"/>
      <c r="AB407" s="12"/>
      <c r="AC407" s="3" t="e" cm="1">
        <f t="array" ref="AC407">_xlfn.IFS(A407="FA", 17, A407="SFCR", 0, A407="CFCR", 17, A407="TR", 0, A407="CAB1",17,A407="CAB2",0,A407="CAB3",17,A407="CAB4",0,A407="CAB5S",17,A407="CAB5M",0,A407="CAB5L",17,A407="CAB6",0)</f>
        <v>#N/A</v>
      </c>
    </row>
    <row r="408" spans="1:29" x14ac:dyDescent="0.15">
      <c r="A408" s="7"/>
      <c r="B408" s="25"/>
      <c r="C408" s="1" t="s">
        <v>420</v>
      </c>
      <c r="H408" s="12"/>
      <c r="I408" s="12"/>
      <c r="J408" s="12"/>
      <c r="K408" s="12"/>
      <c r="L408" s="12"/>
      <c r="M408" s="12"/>
      <c r="N408" s="12"/>
      <c r="O408" s="12"/>
      <c r="P408" s="12"/>
      <c r="Q408" s="12"/>
      <c r="R408" s="12"/>
      <c r="S408" s="12"/>
      <c r="T408" s="12"/>
      <c r="U408" s="12"/>
      <c r="V408" s="12"/>
      <c r="W408" s="12"/>
      <c r="X408" s="12"/>
      <c r="Y408" s="12"/>
      <c r="Z408" s="12"/>
      <c r="AA408" s="12"/>
      <c r="AB408" s="12"/>
      <c r="AC408" s="3" t="e" cm="1">
        <f t="array" ref="AC408">_xlfn.IFS(A408="FA", 17, A408="SFCR", 0, A408="CFCR", 17, A408="TR", 0, A408="CAB1",17,A408="CAB2",0,A408="CAB3",17,A408="CAB4",0,A408="CAB5S",17,A408="CAB5M",0,A408="CAB5L",17,A408="CAB6",0)</f>
        <v>#N/A</v>
      </c>
    </row>
    <row r="409" spans="1:29" x14ac:dyDescent="0.15">
      <c r="A409" s="7"/>
      <c r="B409" s="25"/>
      <c r="C409" s="1" t="s">
        <v>421</v>
      </c>
      <c r="H409" s="12"/>
      <c r="I409" s="12"/>
      <c r="J409" s="12"/>
      <c r="K409" s="12"/>
      <c r="L409" s="12"/>
      <c r="M409" s="12"/>
      <c r="N409" s="12"/>
      <c r="O409" s="12"/>
      <c r="P409" s="12"/>
      <c r="Q409" s="12"/>
      <c r="R409" s="12"/>
      <c r="S409" s="12"/>
      <c r="T409" s="12"/>
      <c r="U409" s="12"/>
      <c r="V409" s="12"/>
      <c r="W409" s="12"/>
      <c r="X409" s="12"/>
      <c r="Y409" s="12"/>
      <c r="Z409" s="12"/>
      <c r="AA409" s="12"/>
      <c r="AB409" s="12"/>
      <c r="AC409" s="3" t="e" cm="1">
        <f t="array" ref="AC409">_xlfn.IFS(A409="FA", 17, A409="SFCR", 0, A409="CFCR", 17, A409="TR", 0, A409="CAB1",17,A409="CAB2",0,A409="CAB3",17,A409="CAB4",0,A409="CAB5S",17,A409="CAB5M",0,A409="CAB5L",17,A409="CAB6",0)</f>
        <v>#N/A</v>
      </c>
    </row>
    <row r="410" spans="1:29" x14ac:dyDescent="0.15">
      <c r="A410" s="7"/>
      <c r="B410" s="25"/>
      <c r="C410" s="1" t="s">
        <v>422</v>
      </c>
      <c r="H410" s="12"/>
      <c r="I410" s="12"/>
      <c r="J410" s="12"/>
      <c r="K410" s="12"/>
      <c r="L410" s="12"/>
      <c r="M410" s="12"/>
      <c r="N410" s="12"/>
      <c r="O410" s="12"/>
      <c r="P410" s="12"/>
      <c r="Q410" s="12"/>
      <c r="R410" s="12"/>
      <c r="S410" s="12"/>
      <c r="T410" s="12"/>
      <c r="U410" s="12"/>
      <c r="V410" s="12"/>
      <c r="W410" s="12"/>
      <c r="X410" s="12"/>
      <c r="Y410" s="12"/>
      <c r="Z410" s="12"/>
      <c r="AA410" s="12"/>
      <c r="AB410" s="12"/>
      <c r="AC410" s="3" t="e" cm="1">
        <f t="array" ref="AC410">_xlfn.IFS(A410="FA", 17, A410="SFCR", 0, A410="CFCR", 17, A410="TR", 0, A410="CAB1",17,A410="CAB2",0,A410="CAB3",17,A410="CAB4",0,A410="CAB5S",17,A410="CAB5M",0,A410="CAB5L",17,A410="CAB6",0)</f>
        <v>#N/A</v>
      </c>
    </row>
    <row r="411" spans="1:29" x14ac:dyDescent="0.15">
      <c r="A411" s="7"/>
      <c r="B411" s="25"/>
      <c r="C411" s="1" t="s">
        <v>423</v>
      </c>
      <c r="H411" s="12"/>
      <c r="I411" s="12"/>
      <c r="J411" s="12"/>
      <c r="K411" s="12"/>
      <c r="L411" s="12"/>
      <c r="M411" s="12"/>
      <c r="N411" s="12"/>
      <c r="O411" s="12"/>
      <c r="P411" s="12"/>
      <c r="Q411" s="12"/>
      <c r="R411" s="12"/>
      <c r="S411" s="12"/>
      <c r="T411" s="12"/>
      <c r="U411" s="12"/>
      <c r="V411" s="12"/>
      <c r="W411" s="12"/>
      <c r="X411" s="12"/>
      <c r="Y411" s="12"/>
      <c r="Z411" s="12"/>
      <c r="AA411" s="12"/>
      <c r="AB411" s="12"/>
      <c r="AC411" s="3" t="e" cm="1">
        <f t="array" ref="AC411">_xlfn.IFS(A411="FA", 17, A411="SFCR", 0, A411="CFCR", 17, A411="TR", 0, A411="CAB1",17,A411="CAB2",0,A411="CAB3",17,A411="CAB4",0,A411="CAB5S",17,A411="CAB5M",0,A411="CAB5L",17,A411="CAB6",0)</f>
        <v>#N/A</v>
      </c>
    </row>
    <row r="412" spans="1:29" x14ac:dyDescent="0.15">
      <c r="A412" s="7"/>
      <c r="B412" s="25"/>
      <c r="C412" s="1" t="s">
        <v>424</v>
      </c>
      <c r="H412" s="12"/>
      <c r="I412" s="12"/>
      <c r="J412" s="12"/>
      <c r="K412" s="12"/>
      <c r="L412" s="12"/>
      <c r="M412" s="12"/>
      <c r="N412" s="12"/>
      <c r="O412" s="12"/>
      <c r="P412" s="12"/>
      <c r="Q412" s="12"/>
      <c r="R412" s="12"/>
      <c r="S412" s="12"/>
      <c r="T412" s="12"/>
      <c r="U412" s="12"/>
      <c r="V412" s="12"/>
      <c r="W412" s="12"/>
      <c r="X412" s="12"/>
      <c r="Y412" s="12"/>
      <c r="Z412" s="12"/>
      <c r="AA412" s="12"/>
      <c r="AB412" s="12"/>
      <c r="AC412" s="3" t="e" cm="1">
        <f t="array" ref="AC412">_xlfn.IFS(A412="FA", 17, A412="SFCR", 0, A412="CFCR", 17, A412="TR", 0, A412="CAB1",17,A412="CAB2",0,A412="CAB3",17,A412="CAB4",0,A412="CAB5S",17,A412="CAB5M",0,A412="CAB5L",17,A412="CAB6",0)</f>
        <v>#N/A</v>
      </c>
    </row>
    <row r="413" spans="1:29" x14ac:dyDescent="0.15">
      <c r="A413" s="7"/>
      <c r="B413" s="25"/>
      <c r="C413" s="1" t="s">
        <v>425</v>
      </c>
      <c r="H413" s="12"/>
      <c r="I413" s="12"/>
      <c r="J413" s="12"/>
      <c r="K413" s="12"/>
      <c r="L413" s="12"/>
      <c r="M413" s="12"/>
      <c r="N413" s="12"/>
      <c r="O413" s="12"/>
      <c r="P413" s="12"/>
      <c r="Q413" s="12"/>
      <c r="R413" s="12"/>
      <c r="S413" s="12"/>
      <c r="T413" s="12"/>
      <c r="U413" s="12"/>
      <c r="V413" s="12"/>
      <c r="W413" s="12"/>
      <c r="X413" s="12"/>
      <c r="Y413" s="12"/>
      <c r="Z413" s="12"/>
      <c r="AA413" s="12"/>
      <c r="AB413" s="12"/>
      <c r="AC413" s="3" t="e" cm="1">
        <f t="array" ref="AC413">_xlfn.IFS(A413="FA", 17, A413="SFCR", 0, A413="CFCR", 17, A413="TR", 0, A413="CAB1",17,A413="CAB2",0,A413="CAB3",17,A413="CAB4",0,A413="CAB5S",17,A413="CAB5M",0,A413="CAB5L",17,A413="CAB6",0)</f>
        <v>#N/A</v>
      </c>
    </row>
    <row r="414" spans="1:29" x14ac:dyDescent="0.15">
      <c r="A414" s="7"/>
      <c r="B414" s="25"/>
      <c r="C414" s="1" t="s">
        <v>426</v>
      </c>
      <c r="H414" s="12"/>
      <c r="I414" s="12"/>
      <c r="J414" s="12"/>
      <c r="K414" s="12"/>
      <c r="L414" s="12"/>
      <c r="M414" s="12"/>
      <c r="N414" s="12"/>
      <c r="O414" s="12"/>
      <c r="P414" s="12"/>
      <c r="Q414" s="12"/>
      <c r="R414" s="12"/>
      <c r="S414" s="12"/>
      <c r="T414" s="12"/>
      <c r="U414" s="12"/>
      <c r="V414" s="12"/>
      <c r="W414" s="12"/>
      <c r="X414" s="12"/>
      <c r="Y414" s="12"/>
      <c r="Z414" s="12"/>
      <c r="AA414" s="12"/>
      <c r="AB414" s="12"/>
      <c r="AC414" s="3" t="e" cm="1">
        <f t="array" ref="AC414">_xlfn.IFS(A414="FA", 17, A414="SFCR", 0, A414="CFCR", 17, A414="TR", 0, A414="CAB1",17,A414="CAB2",0,A414="CAB3",17,A414="CAB4",0,A414="CAB5S",17,A414="CAB5M",0,A414="CAB5L",17,A414="CAB6",0)</f>
        <v>#N/A</v>
      </c>
    </row>
    <row r="415" spans="1:29" x14ac:dyDescent="0.15">
      <c r="A415" s="7"/>
      <c r="B415" s="25"/>
      <c r="C415" s="1" t="s">
        <v>427</v>
      </c>
      <c r="H415" s="12"/>
      <c r="I415" s="12"/>
      <c r="J415" s="12"/>
      <c r="K415" s="12"/>
      <c r="L415" s="12"/>
      <c r="M415" s="12"/>
      <c r="N415" s="12"/>
      <c r="O415" s="12"/>
      <c r="P415" s="12"/>
      <c r="Q415" s="12"/>
      <c r="R415" s="12"/>
      <c r="S415" s="12"/>
      <c r="T415" s="12"/>
      <c r="U415" s="12"/>
      <c r="V415" s="12"/>
      <c r="W415" s="12"/>
      <c r="X415" s="12"/>
      <c r="Y415" s="12"/>
      <c r="Z415" s="12"/>
      <c r="AA415" s="12"/>
      <c r="AB415" s="12"/>
      <c r="AC415" s="3" t="e" cm="1">
        <f t="array" ref="AC415">_xlfn.IFS(A415="FA", 17, A415="SFCR", 0, A415="CFCR", 17, A415="TR", 0, A415="CAB1",17,A415="CAB2",0,A415="CAB3",17,A415="CAB4",0,A415="CAB5S",17,A415="CAB5M",0,A415="CAB5L",17,A415="CAB6",0)</f>
        <v>#N/A</v>
      </c>
    </row>
    <row r="416" spans="1:29" x14ac:dyDescent="0.15">
      <c r="A416" s="7"/>
      <c r="B416" s="25"/>
      <c r="C416" s="1" t="s">
        <v>428</v>
      </c>
      <c r="H416" s="12"/>
      <c r="I416" s="12"/>
      <c r="J416" s="12"/>
      <c r="K416" s="12"/>
      <c r="L416" s="12"/>
      <c r="M416" s="12"/>
      <c r="N416" s="12"/>
      <c r="O416" s="12"/>
      <c r="P416" s="12"/>
      <c r="Q416" s="12"/>
      <c r="R416" s="12"/>
      <c r="S416" s="12"/>
      <c r="T416" s="12"/>
      <c r="U416" s="12"/>
      <c r="V416" s="12"/>
      <c r="W416" s="12"/>
      <c r="X416" s="12"/>
      <c r="Y416" s="12"/>
      <c r="Z416" s="12"/>
      <c r="AA416" s="12"/>
      <c r="AB416" s="12"/>
      <c r="AC416" s="3" t="e" cm="1">
        <f t="array" ref="AC416">_xlfn.IFS(A416="FA", 17, A416="SFCR", 0, A416="CFCR", 17, A416="TR", 0, A416="CAB1",17,A416="CAB2",0,A416="CAB3",17,A416="CAB4",0,A416="CAB5S",17,A416="CAB5M",0,A416="CAB5L",17,A416="CAB6",0)</f>
        <v>#N/A</v>
      </c>
    </row>
    <row r="417" spans="1:29" x14ac:dyDescent="0.15">
      <c r="A417" s="7"/>
      <c r="B417" s="25"/>
      <c r="C417" s="1" t="s">
        <v>429</v>
      </c>
      <c r="H417" s="12"/>
      <c r="I417" s="12"/>
      <c r="J417" s="12"/>
      <c r="K417" s="12"/>
      <c r="L417" s="12"/>
      <c r="M417" s="12"/>
      <c r="N417" s="12"/>
      <c r="O417" s="12"/>
      <c r="P417" s="12"/>
      <c r="Q417" s="12"/>
      <c r="R417" s="12"/>
      <c r="S417" s="12"/>
      <c r="T417" s="12"/>
      <c r="U417" s="12"/>
      <c r="V417" s="12"/>
      <c r="W417" s="12"/>
      <c r="X417" s="12"/>
      <c r="Y417" s="12"/>
      <c r="Z417" s="12"/>
      <c r="AA417" s="12"/>
      <c r="AB417" s="12"/>
      <c r="AC417" s="3" t="e" cm="1">
        <f t="array" ref="AC417">_xlfn.IFS(A417="FA", 17, A417="SFCR", 0, A417="CFCR", 17, A417="TR", 0, A417="CAB1",17,A417="CAB2",0,A417="CAB3",17,A417="CAB4",0,A417="CAB5S",17,A417="CAB5M",0,A417="CAB5L",17,A417="CAB6",0)</f>
        <v>#N/A</v>
      </c>
    </row>
    <row r="418" spans="1:29" x14ac:dyDescent="0.15">
      <c r="A418" s="7"/>
      <c r="B418" s="25"/>
      <c r="C418" s="1" t="s">
        <v>430</v>
      </c>
      <c r="H418" s="12"/>
      <c r="I418" s="12"/>
      <c r="J418" s="12"/>
      <c r="K418" s="12"/>
      <c r="L418" s="12"/>
      <c r="M418" s="12"/>
      <c r="N418" s="12"/>
      <c r="O418" s="12"/>
      <c r="P418" s="12"/>
      <c r="Q418" s="12"/>
      <c r="R418" s="12"/>
      <c r="S418" s="12"/>
      <c r="T418" s="12"/>
      <c r="U418" s="12"/>
      <c r="V418" s="12"/>
      <c r="W418" s="12"/>
      <c r="X418" s="12"/>
      <c r="Y418" s="12"/>
      <c r="Z418" s="12"/>
      <c r="AA418" s="12"/>
      <c r="AB418" s="12"/>
      <c r="AC418" s="3" t="e" cm="1">
        <f t="array" ref="AC418">_xlfn.IFS(A418="FA", 17, A418="SFCR", 0, A418="CFCR", 17, A418="TR", 0, A418="CAB1",17,A418="CAB2",0,A418="CAB3",17,A418="CAB4",0,A418="CAB5S",17,A418="CAB5M",0,A418="CAB5L",17,A418="CAB6",0)</f>
        <v>#N/A</v>
      </c>
    </row>
    <row r="419" spans="1:29" x14ac:dyDescent="0.15">
      <c r="A419" s="7"/>
      <c r="B419" s="25"/>
      <c r="C419" s="1" t="s">
        <v>431</v>
      </c>
      <c r="H419" s="12"/>
      <c r="I419" s="12"/>
      <c r="J419" s="12"/>
      <c r="K419" s="12"/>
      <c r="L419" s="12"/>
      <c r="M419" s="12"/>
      <c r="N419" s="12"/>
      <c r="O419" s="12"/>
      <c r="P419" s="12"/>
      <c r="Q419" s="12"/>
      <c r="R419" s="12"/>
      <c r="S419" s="12"/>
      <c r="T419" s="12"/>
      <c r="U419" s="12"/>
      <c r="V419" s="12"/>
      <c r="W419" s="12"/>
      <c r="X419" s="12"/>
      <c r="Y419" s="12"/>
      <c r="Z419" s="12"/>
      <c r="AA419" s="12"/>
      <c r="AB419" s="12"/>
      <c r="AC419" s="3" t="e" cm="1">
        <f t="array" ref="AC419">_xlfn.IFS(A419="FA", 17, A419="SFCR", 0, A419="CFCR", 17, A419="TR", 0, A419="CAB1",17,A419="CAB2",0,A419="CAB3",17,A419="CAB4",0,A419="CAB5S",17,A419="CAB5M",0,A419="CAB5L",17,A419="CAB6",0)</f>
        <v>#N/A</v>
      </c>
    </row>
    <row r="420" spans="1:29" x14ac:dyDescent="0.15">
      <c r="A420" s="7"/>
      <c r="B420" s="25"/>
      <c r="C420" s="1" t="s">
        <v>432</v>
      </c>
      <c r="H420" s="12"/>
      <c r="I420" s="12"/>
      <c r="J420" s="12"/>
      <c r="K420" s="12"/>
      <c r="L420" s="12"/>
      <c r="M420" s="12"/>
      <c r="N420" s="12"/>
      <c r="O420" s="12"/>
      <c r="P420" s="12"/>
      <c r="Q420" s="12"/>
      <c r="R420" s="12"/>
      <c r="S420" s="12"/>
      <c r="T420" s="12"/>
      <c r="U420" s="12"/>
      <c r="V420" s="12"/>
      <c r="W420" s="12"/>
      <c r="X420" s="12"/>
      <c r="Y420" s="12"/>
      <c r="Z420" s="12"/>
      <c r="AA420" s="12"/>
      <c r="AB420" s="12"/>
      <c r="AC420" s="3" t="e" cm="1">
        <f t="array" ref="AC420">_xlfn.IFS(A420="FA", 17, A420="SFCR", 0, A420="CFCR", 17, A420="TR", 0, A420="CAB1",17,A420="CAB2",0,A420="CAB3",17,A420="CAB4",0,A420="CAB5S",17,A420="CAB5M",0,A420="CAB5L",17,A420="CAB6",0)</f>
        <v>#N/A</v>
      </c>
    </row>
    <row r="421" spans="1:29" x14ac:dyDescent="0.15">
      <c r="A421" s="7"/>
      <c r="B421" s="25"/>
      <c r="C421" s="1" t="s">
        <v>433</v>
      </c>
      <c r="H421" s="12"/>
      <c r="I421" s="12"/>
      <c r="J421" s="12"/>
      <c r="K421" s="12"/>
      <c r="L421" s="12"/>
      <c r="M421" s="12"/>
      <c r="N421" s="12"/>
      <c r="O421" s="12"/>
      <c r="P421" s="12"/>
      <c r="Q421" s="12"/>
      <c r="R421" s="12"/>
      <c r="S421" s="12"/>
      <c r="T421" s="12"/>
      <c r="U421" s="12"/>
      <c r="V421" s="12"/>
      <c r="W421" s="12"/>
      <c r="X421" s="12"/>
      <c r="Y421" s="12"/>
      <c r="Z421" s="12"/>
      <c r="AA421" s="12"/>
      <c r="AB421" s="12"/>
      <c r="AC421" s="3" t="e" cm="1">
        <f t="array" ref="AC421">_xlfn.IFS(A421="FA", 17, A421="SFCR", 0, A421="CFCR", 17, A421="TR", 0, A421="CAB1",17,A421="CAB2",0,A421="CAB3",17,A421="CAB4",0,A421="CAB5S",17,A421="CAB5M",0,A421="CAB5L",17,A421="CAB6",0)</f>
        <v>#N/A</v>
      </c>
    </row>
    <row r="422" spans="1:29" x14ac:dyDescent="0.15">
      <c r="A422" s="7"/>
      <c r="B422" s="25"/>
      <c r="C422" s="1" t="s">
        <v>434</v>
      </c>
      <c r="H422" s="12"/>
      <c r="I422" s="12"/>
      <c r="J422" s="12"/>
      <c r="K422" s="12"/>
      <c r="L422" s="12"/>
      <c r="M422" s="12"/>
      <c r="N422" s="12"/>
      <c r="O422" s="12"/>
      <c r="P422" s="12"/>
      <c r="Q422" s="12"/>
      <c r="R422" s="12"/>
      <c r="S422" s="12"/>
      <c r="T422" s="12"/>
      <c r="U422" s="12"/>
      <c r="V422" s="12"/>
      <c r="W422" s="12"/>
      <c r="X422" s="12"/>
      <c r="Y422" s="12"/>
      <c r="Z422" s="12"/>
      <c r="AA422" s="12"/>
      <c r="AB422" s="12"/>
      <c r="AC422" s="3" t="e" cm="1">
        <f t="array" ref="AC422">_xlfn.IFS(A422="FA", 17, A422="SFCR", 0, A422="CFCR", 17, A422="TR", 0, A422="CAB1",17,A422="CAB2",0,A422="CAB3",17,A422="CAB4",0,A422="CAB5S",17,A422="CAB5M",0,A422="CAB5L",17,A422="CAB6",0)</f>
        <v>#N/A</v>
      </c>
    </row>
    <row r="423" spans="1:29" x14ac:dyDescent="0.15">
      <c r="A423" s="7"/>
      <c r="B423" s="25"/>
      <c r="C423" s="1" t="s">
        <v>435</v>
      </c>
      <c r="H423" s="12"/>
      <c r="I423" s="12"/>
      <c r="J423" s="12"/>
      <c r="K423" s="12"/>
      <c r="L423" s="12"/>
      <c r="M423" s="12"/>
      <c r="N423" s="12"/>
      <c r="O423" s="12"/>
      <c r="P423" s="12"/>
      <c r="Q423" s="12"/>
      <c r="R423" s="12"/>
      <c r="S423" s="12"/>
      <c r="T423" s="12"/>
      <c r="U423" s="12"/>
      <c r="V423" s="12"/>
      <c r="W423" s="12"/>
      <c r="X423" s="12"/>
      <c r="Y423" s="12"/>
      <c r="Z423" s="12"/>
      <c r="AA423" s="12"/>
      <c r="AB423" s="12"/>
      <c r="AC423" s="3" t="e" cm="1">
        <f t="array" ref="AC423">_xlfn.IFS(A423="FA", 17, A423="SFCR", 0, A423="CFCR", 17, A423="TR", 0, A423="CAB1",17,A423="CAB2",0,A423="CAB3",17,A423="CAB4",0,A423="CAB5S",17,A423="CAB5M",0,A423="CAB5L",17,A423="CAB6",0)</f>
        <v>#N/A</v>
      </c>
    </row>
    <row r="424" spans="1:29" x14ac:dyDescent="0.15">
      <c r="A424" s="7"/>
      <c r="B424" s="25"/>
      <c r="C424" s="1" t="s">
        <v>436</v>
      </c>
      <c r="H424" s="12"/>
      <c r="I424" s="12"/>
      <c r="J424" s="12"/>
      <c r="K424" s="12"/>
      <c r="L424" s="12"/>
      <c r="M424" s="12"/>
      <c r="N424" s="12"/>
      <c r="O424" s="12"/>
      <c r="P424" s="12"/>
      <c r="Q424" s="12"/>
      <c r="R424" s="12"/>
      <c r="S424" s="12"/>
      <c r="T424" s="12"/>
      <c r="U424" s="12"/>
      <c r="V424" s="12"/>
      <c r="W424" s="12"/>
      <c r="X424" s="12"/>
      <c r="Y424" s="12"/>
      <c r="Z424" s="12"/>
      <c r="AA424" s="12"/>
      <c r="AB424" s="12"/>
      <c r="AC424" s="3" t="e" cm="1">
        <f t="array" ref="AC424">_xlfn.IFS(A424="FA", 17, A424="SFCR", 0, A424="CFCR", 17, A424="TR", 0, A424="CAB1",17,A424="CAB2",0,A424="CAB3",17,A424="CAB4",0,A424="CAB5S",17,A424="CAB5M",0,A424="CAB5L",17,A424="CAB6",0)</f>
        <v>#N/A</v>
      </c>
    </row>
    <row r="425" spans="1:29" x14ac:dyDescent="0.15">
      <c r="A425" s="7"/>
      <c r="B425" s="25"/>
      <c r="C425" s="1" t="s">
        <v>437</v>
      </c>
      <c r="H425" s="12"/>
      <c r="I425" s="12"/>
      <c r="J425" s="12"/>
      <c r="K425" s="12"/>
      <c r="L425" s="12"/>
      <c r="M425" s="12"/>
      <c r="N425" s="12"/>
      <c r="O425" s="12"/>
      <c r="P425" s="12"/>
      <c r="Q425" s="12"/>
      <c r="R425" s="12"/>
      <c r="S425" s="12"/>
      <c r="T425" s="12"/>
      <c r="U425" s="12"/>
      <c r="V425" s="12"/>
      <c r="W425" s="12"/>
      <c r="X425" s="12"/>
      <c r="Y425" s="12"/>
      <c r="Z425" s="12"/>
      <c r="AA425" s="12"/>
      <c r="AB425" s="12"/>
      <c r="AC425" s="3" t="e" cm="1">
        <f t="array" ref="AC425">_xlfn.IFS(A425="FA", 17, A425="SFCR", 0, A425="CFCR", 17, A425="TR", 0, A425="CAB1",17,A425="CAB2",0,A425="CAB3",17,A425="CAB4",0,A425="CAB5S",17,A425="CAB5M",0,A425="CAB5L",17,A425="CAB6",0)</f>
        <v>#N/A</v>
      </c>
    </row>
    <row r="426" spans="1:29" x14ac:dyDescent="0.15">
      <c r="A426" s="7"/>
      <c r="B426" s="25"/>
      <c r="C426" s="1" t="s">
        <v>438</v>
      </c>
      <c r="H426" s="12"/>
      <c r="I426" s="12"/>
      <c r="J426" s="12"/>
      <c r="K426" s="12"/>
      <c r="L426" s="12"/>
      <c r="M426" s="12"/>
      <c r="N426" s="12"/>
      <c r="O426" s="12"/>
      <c r="P426" s="12"/>
      <c r="Q426" s="12"/>
      <c r="R426" s="12"/>
      <c r="S426" s="12"/>
      <c r="T426" s="12"/>
      <c r="U426" s="12"/>
      <c r="V426" s="12"/>
      <c r="W426" s="12"/>
      <c r="X426" s="12"/>
      <c r="Y426" s="12"/>
      <c r="Z426" s="12"/>
      <c r="AA426" s="12"/>
      <c r="AB426" s="12"/>
      <c r="AC426" s="3" t="e" cm="1">
        <f t="array" ref="AC426">_xlfn.IFS(A426="FA", 17, A426="SFCR", 0, A426="CFCR", 17, A426="TR", 0, A426="CAB1",17,A426="CAB2",0,A426="CAB3",17,A426="CAB4",0,A426="CAB5S",17,A426="CAB5M",0,A426="CAB5L",17,A426="CAB6",0)</f>
        <v>#N/A</v>
      </c>
    </row>
    <row r="427" spans="1:29" x14ac:dyDescent="0.15">
      <c r="A427" s="7"/>
      <c r="B427" s="25"/>
      <c r="C427" s="1" t="s">
        <v>439</v>
      </c>
      <c r="H427" s="12"/>
      <c r="I427" s="12"/>
      <c r="J427" s="12"/>
      <c r="K427" s="12"/>
      <c r="L427" s="12"/>
      <c r="M427" s="12"/>
      <c r="N427" s="12"/>
      <c r="O427" s="12"/>
      <c r="P427" s="12"/>
      <c r="Q427" s="12"/>
      <c r="R427" s="12"/>
      <c r="S427" s="12"/>
      <c r="T427" s="12"/>
      <c r="U427" s="12"/>
      <c r="V427" s="12"/>
      <c r="W427" s="12"/>
      <c r="X427" s="12"/>
      <c r="Y427" s="12"/>
      <c r="Z427" s="12"/>
      <c r="AA427" s="12"/>
      <c r="AB427" s="12"/>
      <c r="AC427" s="3" t="e" cm="1">
        <f t="array" ref="AC427">_xlfn.IFS(A427="FA", 17, A427="SFCR", 0, A427="CFCR", 17, A427="TR", 0, A427="CAB1",17,A427="CAB2",0,A427="CAB3",17,A427="CAB4",0,A427="CAB5S",17,A427="CAB5M",0,A427="CAB5L",17,A427="CAB6",0)</f>
        <v>#N/A</v>
      </c>
    </row>
    <row r="428" spans="1:29" x14ac:dyDescent="0.15">
      <c r="A428" s="7"/>
      <c r="B428" s="25"/>
      <c r="C428" s="1" t="s">
        <v>440</v>
      </c>
      <c r="H428" s="12"/>
      <c r="I428" s="12"/>
      <c r="J428" s="12"/>
      <c r="K428" s="12"/>
      <c r="L428" s="12"/>
      <c r="M428" s="12"/>
      <c r="N428" s="12"/>
      <c r="O428" s="12"/>
      <c r="P428" s="12"/>
      <c r="Q428" s="12"/>
      <c r="R428" s="12"/>
      <c r="S428" s="12"/>
      <c r="T428" s="12"/>
      <c r="U428" s="12"/>
      <c r="V428" s="12"/>
      <c r="W428" s="12"/>
      <c r="X428" s="12"/>
      <c r="Y428" s="12"/>
      <c r="Z428" s="12"/>
      <c r="AA428" s="12"/>
      <c r="AB428" s="12"/>
      <c r="AC428" s="3" t="e" cm="1">
        <f t="array" ref="AC428">_xlfn.IFS(A428="FA", 17, A428="SFCR", 0, A428="CFCR", 17, A428="TR", 0, A428="CAB1",17,A428="CAB2",0,A428="CAB3",17,A428="CAB4",0,A428="CAB5S",17,A428="CAB5M",0,A428="CAB5L",17,A428="CAB6",0)</f>
        <v>#N/A</v>
      </c>
    </row>
    <row r="429" spans="1:29" x14ac:dyDescent="0.15">
      <c r="A429" s="7"/>
      <c r="B429" s="25"/>
      <c r="C429" s="1" t="s">
        <v>441</v>
      </c>
      <c r="H429" s="12"/>
      <c r="I429" s="12"/>
      <c r="J429" s="12"/>
      <c r="K429" s="12"/>
      <c r="L429" s="12"/>
      <c r="M429" s="12"/>
      <c r="N429" s="12"/>
      <c r="O429" s="12"/>
      <c r="P429" s="12"/>
      <c r="Q429" s="12"/>
      <c r="R429" s="12"/>
      <c r="S429" s="12"/>
      <c r="T429" s="12"/>
      <c r="U429" s="12"/>
      <c r="V429" s="12"/>
      <c r="W429" s="12"/>
      <c r="X429" s="12"/>
      <c r="Y429" s="12"/>
      <c r="Z429" s="12"/>
      <c r="AA429" s="12"/>
      <c r="AB429" s="12"/>
      <c r="AC429" s="3" t="e" cm="1">
        <f t="array" ref="AC429">_xlfn.IFS(A429="FA", 17, A429="SFCR", 0, A429="CFCR", 17, A429="TR", 0, A429="CAB1",17,A429="CAB2",0,A429="CAB3",17,A429="CAB4",0,A429="CAB5S",17,A429="CAB5M",0,A429="CAB5L",17,A429="CAB6",0)</f>
        <v>#N/A</v>
      </c>
    </row>
    <row r="430" spans="1:29" x14ac:dyDescent="0.15">
      <c r="A430" s="7"/>
      <c r="B430" s="25"/>
      <c r="C430" s="1" t="s">
        <v>442</v>
      </c>
      <c r="H430" s="12"/>
      <c r="I430" s="12"/>
      <c r="J430" s="12"/>
      <c r="K430" s="12"/>
      <c r="L430" s="12"/>
      <c r="M430" s="12"/>
      <c r="N430" s="12"/>
      <c r="O430" s="12"/>
      <c r="P430" s="12"/>
      <c r="Q430" s="12"/>
      <c r="R430" s="12"/>
      <c r="S430" s="12"/>
      <c r="T430" s="12"/>
      <c r="U430" s="12"/>
      <c r="V430" s="12"/>
      <c r="W430" s="12"/>
      <c r="X430" s="12"/>
      <c r="Y430" s="12"/>
      <c r="Z430" s="12"/>
      <c r="AA430" s="12"/>
      <c r="AB430" s="12"/>
      <c r="AC430" s="3" t="e" cm="1">
        <f t="array" ref="AC430">_xlfn.IFS(A430="FA", 17, A430="SFCR", 0, A430="CFCR", 17, A430="TR", 0, A430="CAB1",17,A430="CAB2",0,A430="CAB3",17,A430="CAB4",0,A430="CAB5S",17,A430="CAB5M",0,A430="CAB5L",17,A430="CAB6",0)</f>
        <v>#N/A</v>
      </c>
    </row>
    <row r="431" spans="1:29" x14ac:dyDescent="0.15">
      <c r="A431" s="7"/>
      <c r="B431" s="25"/>
      <c r="C431" s="1" t="s">
        <v>443</v>
      </c>
      <c r="H431" s="12"/>
      <c r="I431" s="12"/>
      <c r="J431" s="12"/>
      <c r="K431" s="12"/>
      <c r="L431" s="12"/>
      <c r="M431" s="12"/>
      <c r="N431" s="12"/>
      <c r="O431" s="12"/>
      <c r="P431" s="12"/>
      <c r="Q431" s="12"/>
      <c r="R431" s="12"/>
      <c r="S431" s="12"/>
      <c r="T431" s="12"/>
      <c r="U431" s="12"/>
      <c r="V431" s="12"/>
      <c r="W431" s="12"/>
      <c r="X431" s="12"/>
      <c r="Y431" s="12"/>
      <c r="Z431" s="12"/>
      <c r="AA431" s="12"/>
      <c r="AB431" s="12"/>
      <c r="AC431" s="3" t="e" cm="1">
        <f t="array" ref="AC431">_xlfn.IFS(A431="FA", 17, A431="SFCR", 0, A431="CFCR", 17, A431="TR", 0, A431="CAB1",17,A431="CAB2",0,A431="CAB3",17,A431="CAB4",0,A431="CAB5S",17,A431="CAB5M",0,A431="CAB5L",17,A431="CAB6",0)</f>
        <v>#N/A</v>
      </c>
    </row>
    <row r="432" spans="1:29" x14ac:dyDescent="0.15">
      <c r="A432" s="7"/>
      <c r="B432" s="25"/>
      <c r="C432" s="1" t="s">
        <v>444</v>
      </c>
      <c r="H432" s="12"/>
      <c r="I432" s="12"/>
      <c r="J432" s="12"/>
      <c r="K432" s="12"/>
      <c r="L432" s="12"/>
      <c r="M432" s="12"/>
      <c r="N432" s="12"/>
      <c r="O432" s="12"/>
      <c r="P432" s="12"/>
      <c r="Q432" s="12"/>
      <c r="R432" s="12"/>
      <c r="S432" s="12"/>
      <c r="T432" s="12"/>
      <c r="U432" s="12"/>
      <c r="V432" s="12"/>
      <c r="W432" s="12"/>
      <c r="X432" s="12"/>
      <c r="Y432" s="12"/>
      <c r="Z432" s="12"/>
      <c r="AA432" s="12"/>
      <c r="AB432" s="12"/>
      <c r="AC432" s="3" t="e" cm="1">
        <f t="array" ref="AC432">_xlfn.IFS(A432="FA", 17, A432="SFCR", 0, A432="CFCR", 17, A432="TR", 0, A432="CAB1",17,A432="CAB2",0,A432="CAB3",17,A432="CAB4",0,A432="CAB5S",17,A432="CAB5M",0,A432="CAB5L",17,A432="CAB6",0)</f>
        <v>#N/A</v>
      </c>
    </row>
    <row r="433" spans="1:29" x14ac:dyDescent="0.15">
      <c r="A433" s="7"/>
      <c r="B433" s="25"/>
      <c r="C433" s="1" t="s">
        <v>445</v>
      </c>
      <c r="H433" s="12"/>
      <c r="I433" s="12"/>
      <c r="J433" s="12"/>
      <c r="K433" s="12"/>
      <c r="L433" s="12"/>
      <c r="M433" s="12"/>
      <c r="N433" s="12"/>
      <c r="O433" s="12"/>
      <c r="P433" s="12"/>
      <c r="Q433" s="12"/>
      <c r="R433" s="12"/>
      <c r="S433" s="12"/>
      <c r="T433" s="12"/>
      <c r="U433" s="12"/>
      <c r="V433" s="12"/>
      <c r="W433" s="12"/>
      <c r="X433" s="12"/>
      <c r="Y433" s="12"/>
      <c r="Z433" s="12"/>
      <c r="AA433" s="12"/>
      <c r="AB433" s="12"/>
      <c r="AC433" s="3" t="e" cm="1">
        <f t="array" ref="AC433">_xlfn.IFS(A433="FA", 17, A433="SFCR", 0, A433="CFCR", 17, A433="TR", 0, A433="CAB1",17,A433="CAB2",0,A433="CAB3",17,A433="CAB4",0,A433="CAB5S",17,A433="CAB5M",0,A433="CAB5L",17,A433="CAB6",0)</f>
        <v>#N/A</v>
      </c>
    </row>
    <row r="434" spans="1:29" x14ac:dyDescent="0.15">
      <c r="A434" s="7"/>
      <c r="B434" s="25"/>
      <c r="C434" s="1" t="s">
        <v>446</v>
      </c>
      <c r="H434" s="12"/>
      <c r="I434" s="12"/>
      <c r="J434" s="12"/>
      <c r="K434" s="12"/>
      <c r="L434" s="12"/>
      <c r="M434" s="12"/>
      <c r="N434" s="12"/>
      <c r="O434" s="12"/>
      <c r="P434" s="12"/>
      <c r="Q434" s="12"/>
      <c r="R434" s="12"/>
      <c r="S434" s="12"/>
      <c r="T434" s="12"/>
      <c r="U434" s="12"/>
      <c r="V434" s="12"/>
      <c r="W434" s="12"/>
      <c r="X434" s="12"/>
      <c r="Y434" s="12"/>
      <c r="Z434" s="12"/>
      <c r="AA434" s="12"/>
      <c r="AB434" s="12"/>
      <c r="AC434" s="3" t="e" cm="1">
        <f t="array" ref="AC434">_xlfn.IFS(A434="FA", 17, A434="SFCR", 0, A434="CFCR", 17, A434="TR", 0, A434="CAB1",17,A434="CAB2",0,A434="CAB3",17,A434="CAB4",0,A434="CAB5S",17,A434="CAB5M",0,A434="CAB5L",17,A434="CAB6",0)</f>
        <v>#N/A</v>
      </c>
    </row>
    <row r="435" spans="1:29" x14ac:dyDescent="0.15">
      <c r="A435" s="7"/>
      <c r="B435" s="25"/>
      <c r="C435" s="1" t="s">
        <v>447</v>
      </c>
      <c r="H435" s="12"/>
      <c r="I435" s="12"/>
      <c r="J435" s="12"/>
      <c r="K435" s="12"/>
      <c r="L435" s="12"/>
      <c r="M435" s="12"/>
      <c r="N435" s="12"/>
      <c r="O435" s="12"/>
      <c r="P435" s="12"/>
      <c r="Q435" s="12"/>
      <c r="R435" s="12"/>
      <c r="S435" s="12"/>
      <c r="T435" s="12"/>
      <c r="U435" s="12"/>
      <c r="V435" s="12"/>
      <c r="W435" s="12"/>
      <c r="X435" s="12"/>
      <c r="Y435" s="12"/>
      <c r="Z435" s="12"/>
      <c r="AA435" s="12"/>
      <c r="AB435" s="12"/>
      <c r="AC435" s="3" t="e" cm="1">
        <f t="array" ref="AC435">_xlfn.IFS(A435="FA", 17, A435="SFCR", 0, A435="CFCR", 17, A435="TR", 0, A435="CAB1",17,A435="CAB2",0,A435="CAB3",17,A435="CAB4",0,A435="CAB5S",17,A435="CAB5M",0,A435="CAB5L",17,A435="CAB6",0)</f>
        <v>#N/A</v>
      </c>
    </row>
    <row r="436" spans="1:29" x14ac:dyDescent="0.15">
      <c r="A436" s="7"/>
      <c r="B436" s="25"/>
      <c r="C436" s="1" t="s">
        <v>448</v>
      </c>
      <c r="H436" s="12"/>
      <c r="I436" s="12"/>
      <c r="J436" s="12"/>
      <c r="K436" s="12"/>
      <c r="L436" s="12"/>
      <c r="M436" s="12"/>
      <c r="N436" s="12"/>
      <c r="O436" s="12"/>
      <c r="P436" s="12"/>
      <c r="Q436" s="12"/>
      <c r="R436" s="12"/>
      <c r="S436" s="12"/>
      <c r="T436" s="12"/>
      <c r="U436" s="12"/>
      <c r="V436" s="12"/>
      <c r="W436" s="12"/>
      <c r="X436" s="12"/>
      <c r="Y436" s="12"/>
      <c r="Z436" s="12"/>
      <c r="AA436" s="12"/>
      <c r="AB436" s="12"/>
      <c r="AC436" s="3" t="e" cm="1">
        <f t="array" ref="AC436">_xlfn.IFS(A436="FA", 17, A436="SFCR", 0, A436="CFCR", 17, A436="TR", 0, A436="CAB1",17,A436="CAB2",0,A436="CAB3",17,A436="CAB4",0,A436="CAB5S",17,A436="CAB5M",0,A436="CAB5L",17,A436="CAB6",0)</f>
        <v>#N/A</v>
      </c>
    </row>
    <row r="437" spans="1:29" x14ac:dyDescent="0.15">
      <c r="A437" s="7"/>
      <c r="B437" s="25"/>
      <c r="C437" s="1" t="s">
        <v>449</v>
      </c>
      <c r="H437" s="12"/>
      <c r="I437" s="12"/>
      <c r="J437" s="12"/>
      <c r="K437" s="12"/>
      <c r="L437" s="12"/>
      <c r="M437" s="12"/>
      <c r="N437" s="12"/>
      <c r="O437" s="12"/>
      <c r="P437" s="12"/>
      <c r="Q437" s="12"/>
      <c r="R437" s="12"/>
      <c r="S437" s="12"/>
      <c r="T437" s="12"/>
      <c r="U437" s="12"/>
      <c r="V437" s="12"/>
      <c r="W437" s="12"/>
      <c r="X437" s="12"/>
      <c r="Y437" s="12"/>
      <c r="Z437" s="12"/>
      <c r="AA437" s="12"/>
      <c r="AB437" s="12"/>
      <c r="AC437" s="3" t="e" cm="1">
        <f t="array" ref="AC437">_xlfn.IFS(A437="FA", 17, A437="SFCR", 0, A437="CFCR", 17, A437="TR", 0, A437="CAB1",17,A437="CAB2",0,A437="CAB3",17,A437="CAB4",0,A437="CAB5S",17,A437="CAB5M",0,A437="CAB5L",17,A437="CAB6",0)</f>
        <v>#N/A</v>
      </c>
    </row>
    <row r="438" spans="1:29" x14ac:dyDescent="0.15">
      <c r="A438" s="7"/>
      <c r="B438" s="25"/>
      <c r="C438" s="1" t="s">
        <v>450</v>
      </c>
      <c r="H438" s="12"/>
      <c r="I438" s="12"/>
      <c r="J438" s="12"/>
      <c r="K438" s="12"/>
      <c r="L438" s="12"/>
      <c r="M438" s="12"/>
      <c r="N438" s="12"/>
      <c r="O438" s="12"/>
      <c r="P438" s="12"/>
      <c r="Q438" s="12"/>
      <c r="R438" s="12"/>
      <c r="S438" s="12"/>
      <c r="T438" s="12"/>
      <c r="U438" s="12"/>
      <c r="V438" s="12"/>
      <c r="W438" s="12"/>
      <c r="X438" s="12"/>
      <c r="Y438" s="12"/>
      <c r="Z438" s="12"/>
      <c r="AA438" s="12"/>
      <c r="AB438" s="12"/>
      <c r="AC438" s="3" t="e" cm="1">
        <f t="array" ref="AC438">_xlfn.IFS(A438="FA", 17, A438="SFCR", 0, A438="CFCR", 17, A438="TR", 0, A438="CAB1",17,A438="CAB2",0,A438="CAB3",17,A438="CAB4",0,A438="CAB5S",17,A438="CAB5M",0,A438="CAB5L",17,A438="CAB6",0)</f>
        <v>#N/A</v>
      </c>
    </row>
    <row r="439" spans="1:29" x14ac:dyDescent="0.15">
      <c r="A439" s="7"/>
      <c r="B439" s="25"/>
      <c r="C439" s="1" t="s">
        <v>451</v>
      </c>
      <c r="H439" s="12"/>
      <c r="I439" s="12"/>
      <c r="J439" s="12"/>
      <c r="K439" s="12"/>
      <c r="L439" s="12"/>
      <c r="M439" s="12"/>
      <c r="N439" s="12"/>
      <c r="O439" s="12"/>
      <c r="P439" s="12"/>
      <c r="Q439" s="12"/>
      <c r="R439" s="12"/>
      <c r="S439" s="12"/>
      <c r="T439" s="12"/>
      <c r="U439" s="12"/>
      <c r="V439" s="12"/>
      <c r="W439" s="12"/>
      <c r="X439" s="12"/>
      <c r="Y439" s="12"/>
      <c r="Z439" s="12"/>
      <c r="AA439" s="12"/>
      <c r="AB439" s="12"/>
      <c r="AC439" s="3" t="e" cm="1">
        <f t="array" ref="AC439">_xlfn.IFS(A439="FA", 17, A439="SFCR", 0, A439="CFCR", 17, A439="TR", 0, A439="CAB1",17,A439="CAB2",0,A439="CAB3",17,A439="CAB4",0,A439="CAB5S",17,A439="CAB5M",0,A439="CAB5L",17,A439="CAB6",0)</f>
        <v>#N/A</v>
      </c>
    </row>
    <row r="440" spans="1:29" x14ac:dyDescent="0.15">
      <c r="A440" s="7"/>
      <c r="B440" s="25"/>
      <c r="C440" s="1" t="s">
        <v>452</v>
      </c>
      <c r="H440" s="12"/>
      <c r="I440" s="12"/>
      <c r="J440" s="12"/>
      <c r="K440" s="12"/>
      <c r="L440" s="12"/>
      <c r="M440" s="12"/>
      <c r="N440" s="12"/>
      <c r="O440" s="12"/>
      <c r="P440" s="12"/>
      <c r="Q440" s="12"/>
      <c r="R440" s="12"/>
      <c r="S440" s="12"/>
      <c r="T440" s="12"/>
      <c r="U440" s="12"/>
      <c r="V440" s="12"/>
      <c r="W440" s="12"/>
      <c r="X440" s="12"/>
      <c r="Y440" s="12"/>
      <c r="Z440" s="12"/>
      <c r="AA440" s="12"/>
      <c r="AB440" s="12"/>
      <c r="AC440" s="3" t="e" cm="1">
        <f t="array" ref="AC440">_xlfn.IFS(A440="FA", 17, A440="SFCR", 0, A440="CFCR", 17, A440="TR", 0, A440="CAB1",17,A440="CAB2",0,A440="CAB3",17,A440="CAB4",0,A440="CAB5S",17,A440="CAB5M",0,A440="CAB5L",17,A440="CAB6",0)</f>
        <v>#N/A</v>
      </c>
    </row>
    <row r="441" spans="1:29" x14ac:dyDescent="0.15">
      <c r="A441" s="7"/>
      <c r="B441" s="25"/>
      <c r="C441" s="1" t="s">
        <v>453</v>
      </c>
      <c r="H441" s="12"/>
      <c r="I441" s="12"/>
      <c r="J441" s="12"/>
      <c r="K441" s="12"/>
      <c r="L441" s="12"/>
      <c r="M441" s="12"/>
      <c r="N441" s="12"/>
      <c r="O441" s="12"/>
      <c r="P441" s="12"/>
      <c r="Q441" s="12"/>
      <c r="R441" s="12"/>
      <c r="S441" s="12"/>
      <c r="T441" s="12"/>
      <c r="U441" s="12"/>
      <c r="V441" s="12"/>
      <c r="W441" s="12"/>
      <c r="X441" s="12"/>
      <c r="Y441" s="12"/>
      <c r="Z441" s="12"/>
      <c r="AA441" s="12"/>
      <c r="AB441" s="12"/>
      <c r="AC441" s="3" t="e" cm="1">
        <f t="array" ref="AC441">_xlfn.IFS(A441="FA", 17, A441="SFCR", 0, A441="CFCR", 17, A441="TR", 0, A441="CAB1",17,A441="CAB2",0,A441="CAB3",17,A441="CAB4",0,A441="CAB5S",17,A441="CAB5M",0,A441="CAB5L",17,A441="CAB6",0)</f>
        <v>#N/A</v>
      </c>
    </row>
    <row r="442" spans="1:29" x14ac:dyDescent="0.15">
      <c r="A442" s="7"/>
      <c r="B442" s="25"/>
      <c r="C442" s="1" t="s">
        <v>454</v>
      </c>
      <c r="H442" s="12"/>
      <c r="I442" s="12"/>
      <c r="J442" s="12"/>
      <c r="K442" s="12"/>
      <c r="L442" s="12"/>
      <c r="M442" s="12"/>
      <c r="N442" s="12"/>
      <c r="O442" s="12"/>
      <c r="P442" s="12"/>
      <c r="Q442" s="12"/>
      <c r="R442" s="12"/>
      <c r="S442" s="12"/>
      <c r="T442" s="12"/>
      <c r="U442" s="12"/>
      <c r="V442" s="12"/>
      <c r="W442" s="12"/>
      <c r="X442" s="12"/>
      <c r="Y442" s="12"/>
      <c r="Z442" s="12"/>
      <c r="AA442" s="12"/>
      <c r="AB442" s="12"/>
      <c r="AC442" s="3" t="e" cm="1">
        <f t="array" ref="AC442">_xlfn.IFS(A442="FA", 17, A442="SFCR", 0, A442="CFCR", 17, A442="TR", 0, A442="CAB1",17,A442="CAB2",0,A442="CAB3",17,A442="CAB4",0,A442="CAB5S",17,A442="CAB5M",0,A442="CAB5L",17,A442="CAB6",0)</f>
        <v>#N/A</v>
      </c>
    </row>
    <row r="443" spans="1:29" x14ac:dyDescent="0.15">
      <c r="A443" s="7"/>
      <c r="B443" s="25"/>
      <c r="C443" s="1" t="s">
        <v>455</v>
      </c>
      <c r="H443" s="12"/>
      <c r="I443" s="12"/>
      <c r="J443" s="12"/>
      <c r="K443" s="12"/>
      <c r="L443" s="12"/>
      <c r="M443" s="12"/>
      <c r="N443" s="12"/>
      <c r="O443" s="12"/>
      <c r="P443" s="12"/>
      <c r="Q443" s="12"/>
      <c r="R443" s="12"/>
      <c r="S443" s="12"/>
      <c r="T443" s="12"/>
      <c r="U443" s="12"/>
      <c r="V443" s="12"/>
      <c r="W443" s="12"/>
      <c r="X443" s="12"/>
      <c r="Y443" s="12"/>
      <c r="Z443" s="12"/>
      <c r="AA443" s="12"/>
      <c r="AB443" s="12"/>
      <c r="AC443" s="3" t="e" cm="1">
        <f t="array" ref="AC443">_xlfn.IFS(A443="FA", 17, A443="SFCR", 0, A443="CFCR", 17, A443="TR", 0, A443="CAB1",17,A443="CAB2",0,A443="CAB3",17,A443="CAB4",0,A443="CAB5S",17,A443="CAB5M",0,A443="CAB5L",17,A443="CAB6",0)</f>
        <v>#N/A</v>
      </c>
    </row>
    <row r="444" spans="1:29" x14ac:dyDescent="0.15">
      <c r="A444" s="7"/>
      <c r="B444" s="25"/>
      <c r="C444" s="1" t="s">
        <v>456</v>
      </c>
      <c r="H444" s="12"/>
      <c r="I444" s="12"/>
      <c r="J444" s="12"/>
      <c r="K444" s="12"/>
      <c r="L444" s="12"/>
      <c r="M444" s="12"/>
      <c r="N444" s="12"/>
      <c r="O444" s="12"/>
      <c r="P444" s="12"/>
      <c r="Q444" s="12"/>
      <c r="R444" s="12"/>
      <c r="S444" s="12"/>
      <c r="T444" s="12"/>
      <c r="U444" s="12"/>
      <c r="V444" s="12"/>
      <c r="W444" s="12"/>
      <c r="X444" s="12"/>
      <c r="Y444" s="12"/>
      <c r="Z444" s="12"/>
      <c r="AA444" s="12"/>
      <c r="AB444" s="12"/>
      <c r="AC444" s="3" t="e" cm="1">
        <f t="array" ref="AC444">_xlfn.IFS(A444="FA", 17, A444="SFCR", 0, A444="CFCR", 17, A444="TR", 0, A444="CAB1",17,A444="CAB2",0,A444="CAB3",17,A444="CAB4",0,A444="CAB5S",17,A444="CAB5M",0,A444="CAB5L",17,A444="CAB6",0)</f>
        <v>#N/A</v>
      </c>
    </row>
    <row r="445" spans="1:29" x14ac:dyDescent="0.15">
      <c r="A445" s="7"/>
      <c r="B445" s="25"/>
      <c r="C445" s="1" t="s">
        <v>457</v>
      </c>
      <c r="H445" s="12"/>
      <c r="I445" s="12"/>
      <c r="J445" s="12"/>
      <c r="K445" s="12"/>
      <c r="L445" s="12"/>
      <c r="M445" s="12"/>
      <c r="N445" s="12"/>
      <c r="O445" s="12"/>
      <c r="P445" s="12"/>
      <c r="Q445" s="12"/>
      <c r="R445" s="12"/>
      <c r="S445" s="12"/>
      <c r="T445" s="12"/>
      <c r="U445" s="12"/>
      <c r="V445" s="12"/>
      <c r="W445" s="12"/>
      <c r="X445" s="12"/>
      <c r="Y445" s="12"/>
      <c r="Z445" s="12"/>
      <c r="AA445" s="12"/>
      <c r="AB445" s="12"/>
      <c r="AC445" s="3" t="e" cm="1">
        <f t="array" ref="AC445">_xlfn.IFS(A445="FA", 17, A445="SFCR", 0, A445="CFCR", 17, A445="TR", 0, A445="CAB1",17,A445="CAB2",0,A445="CAB3",17,A445="CAB4",0,A445="CAB5S",17,A445="CAB5M",0,A445="CAB5L",17,A445="CAB6",0)</f>
        <v>#N/A</v>
      </c>
    </row>
    <row r="446" spans="1:29" x14ac:dyDescent="0.15">
      <c r="A446" s="7"/>
      <c r="B446" s="25"/>
      <c r="C446" s="1" t="s">
        <v>458</v>
      </c>
      <c r="H446" s="12"/>
      <c r="I446" s="12"/>
      <c r="J446" s="12"/>
      <c r="K446" s="12"/>
      <c r="L446" s="12"/>
      <c r="M446" s="12"/>
      <c r="N446" s="12"/>
      <c r="O446" s="12"/>
      <c r="P446" s="12"/>
      <c r="Q446" s="12"/>
      <c r="R446" s="12"/>
      <c r="S446" s="12"/>
      <c r="T446" s="12"/>
      <c r="U446" s="12"/>
      <c r="V446" s="12"/>
      <c r="W446" s="12"/>
      <c r="X446" s="12"/>
      <c r="Y446" s="12"/>
      <c r="Z446" s="12"/>
      <c r="AA446" s="12"/>
      <c r="AB446" s="12"/>
      <c r="AC446" s="3" t="e" cm="1">
        <f t="array" ref="AC446">_xlfn.IFS(A446="FA", 17, A446="SFCR", 0, A446="CFCR", 17, A446="TR", 0, A446="CAB1",17,A446="CAB2",0,A446="CAB3",17,A446="CAB4",0,A446="CAB5S",17,A446="CAB5M",0,A446="CAB5L",17,A446="CAB6",0)</f>
        <v>#N/A</v>
      </c>
    </row>
    <row r="447" spans="1:29" x14ac:dyDescent="0.15">
      <c r="A447" s="7"/>
      <c r="B447" s="25"/>
      <c r="C447" s="1" t="s">
        <v>459</v>
      </c>
      <c r="H447" s="12"/>
      <c r="I447" s="12"/>
      <c r="J447" s="12"/>
      <c r="K447" s="12"/>
      <c r="L447" s="12"/>
      <c r="M447" s="12"/>
      <c r="N447" s="12"/>
      <c r="O447" s="12"/>
      <c r="P447" s="12"/>
      <c r="Q447" s="12"/>
      <c r="R447" s="12"/>
      <c r="S447" s="12"/>
      <c r="T447" s="12"/>
      <c r="U447" s="12"/>
      <c r="V447" s="12"/>
      <c r="W447" s="12"/>
      <c r="X447" s="12"/>
      <c r="Y447" s="12"/>
      <c r="Z447" s="12"/>
      <c r="AA447" s="12"/>
      <c r="AB447" s="12"/>
      <c r="AC447" s="3" t="e" cm="1">
        <f t="array" ref="AC447">_xlfn.IFS(A447="FA", 17, A447="SFCR", 0, A447="CFCR", 17, A447="TR", 0, A447="CAB1",17,A447="CAB2",0,A447="CAB3",17,A447="CAB4",0,A447="CAB5S",17,A447="CAB5M",0,A447="CAB5L",17,A447="CAB6",0)</f>
        <v>#N/A</v>
      </c>
    </row>
    <row r="448" spans="1:29" x14ac:dyDescent="0.15">
      <c r="A448" s="7"/>
      <c r="B448" s="25"/>
      <c r="C448" s="1" t="s">
        <v>460</v>
      </c>
      <c r="H448" s="12"/>
      <c r="I448" s="12"/>
      <c r="J448" s="12"/>
      <c r="K448" s="12"/>
      <c r="L448" s="12"/>
      <c r="M448" s="12"/>
      <c r="N448" s="12"/>
      <c r="O448" s="12"/>
      <c r="P448" s="12"/>
      <c r="Q448" s="12"/>
      <c r="R448" s="12"/>
      <c r="S448" s="12"/>
      <c r="T448" s="12"/>
      <c r="U448" s="12"/>
      <c r="V448" s="12"/>
      <c r="W448" s="12"/>
      <c r="X448" s="12"/>
      <c r="Y448" s="12"/>
      <c r="Z448" s="12"/>
      <c r="AA448" s="12"/>
      <c r="AB448" s="12"/>
      <c r="AC448" s="3" t="e" cm="1">
        <f t="array" ref="AC448">_xlfn.IFS(A448="FA", 17, A448="SFCR", 0, A448="CFCR", 17, A448="TR", 0, A448="CAB1",17,A448="CAB2",0,A448="CAB3",17,A448="CAB4",0,A448="CAB5S",17,A448="CAB5M",0,A448="CAB5L",17,A448="CAB6",0)</f>
        <v>#N/A</v>
      </c>
    </row>
    <row r="449" spans="1:29" x14ac:dyDescent="0.15">
      <c r="A449" s="7"/>
      <c r="B449" s="25"/>
      <c r="C449" s="1" t="s">
        <v>461</v>
      </c>
      <c r="H449" s="12"/>
      <c r="I449" s="12"/>
      <c r="J449" s="12"/>
      <c r="K449" s="12"/>
      <c r="L449" s="12"/>
      <c r="M449" s="12"/>
      <c r="N449" s="12"/>
      <c r="O449" s="12"/>
      <c r="P449" s="12"/>
      <c r="Q449" s="12"/>
      <c r="R449" s="12"/>
      <c r="S449" s="12"/>
      <c r="T449" s="12"/>
      <c r="U449" s="12"/>
      <c r="V449" s="12"/>
      <c r="W449" s="12"/>
      <c r="X449" s="12"/>
      <c r="Y449" s="12"/>
      <c r="Z449" s="12"/>
      <c r="AA449" s="12"/>
      <c r="AB449" s="12"/>
      <c r="AC449" s="3" t="e" cm="1">
        <f t="array" ref="AC449">_xlfn.IFS(A449="FA", 17, A449="SFCR", 0, A449="CFCR", 17, A449="TR", 0, A449="CAB1",17,A449="CAB2",0,A449="CAB3",17,A449="CAB4",0,A449="CAB5S",17,A449="CAB5M",0,A449="CAB5L",17,A449="CAB6",0)</f>
        <v>#N/A</v>
      </c>
    </row>
    <row r="450" spans="1:29" x14ac:dyDescent="0.15">
      <c r="A450" s="7"/>
      <c r="B450" s="25"/>
      <c r="C450" s="1" t="s">
        <v>462</v>
      </c>
      <c r="H450" s="12"/>
      <c r="I450" s="12"/>
      <c r="J450" s="12"/>
      <c r="K450" s="12"/>
      <c r="L450" s="12"/>
      <c r="M450" s="12"/>
      <c r="N450" s="12"/>
      <c r="O450" s="12"/>
      <c r="P450" s="12"/>
      <c r="Q450" s="12"/>
      <c r="R450" s="12"/>
      <c r="S450" s="12"/>
      <c r="T450" s="12"/>
      <c r="U450" s="12"/>
      <c r="V450" s="12"/>
      <c r="W450" s="12"/>
      <c r="X450" s="12"/>
      <c r="Y450" s="12"/>
      <c r="Z450" s="12"/>
      <c r="AA450" s="12"/>
      <c r="AB450" s="12"/>
      <c r="AC450" s="3" t="e" cm="1">
        <f t="array" ref="AC450">_xlfn.IFS(A450="FA", 17, A450="SFCR", 0, A450="CFCR", 17, A450="TR", 0, A450="CAB1",17,A450="CAB2",0,A450="CAB3",17,A450="CAB4",0,A450="CAB5S",17,A450="CAB5M",0,A450="CAB5L",17,A450="CAB6",0)</f>
        <v>#N/A</v>
      </c>
    </row>
    <row r="451" spans="1:29" x14ac:dyDescent="0.15">
      <c r="A451" s="7"/>
      <c r="B451" s="25"/>
      <c r="C451" s="1" t="s">
        <v>463</v>
      </c>
      <c r="H451" s="12"/>
      <c r="I451" s="12"/>
      <c r="J451" s="12"/>
      <c r="K451" s="12"/>
      <c r="L451" s="12"/>
      <c r="M451" s="12"/>
      <c r="N451" s="12"/>
      <c r="O451" s="12"/>
      <c r="P451" s="12"/>
      <c r="Q451" s="12"/>
      <c r="R451" s="12"/>
      <c r="S451" s="12"/>
      <c r="T451" s="12"/>
      <c r="U451" s="12"/>
      <c r="V451" s="12"/>
      <c r="W451" s="12"/>
      <c r="X451" s="12"/>
      <c r="Y451" s="12"/>
      <c r="Z451" s="12"/>
      <c r="AA451" s="12"/>
      <c r="AB451" s="12"/>
      <c r="AC451" s="3" t="e" cm="1">
        <f t="array" ref="AC451">_xlfn.IFS(A451="FA", 17, A451="SFCR", 0, A451="CFCR", 17, A451="TR", 0, A451="CAB1",17,A451="CAB2",0,A451="CAB3",17,A451="CAB4",0,A451="CAB5S",17,A451="CAB5M",0,A451="CAB5L",17,A451="CAB6",0)</f>
        <v>#N/A</v>
      </c>
    </row>
    <row r="452" spans="1:29" x14ac:dyDescent="0.15">
      <c r="A452" s="7"/>
      <c r="B452" s="25"/>
      <c r="C452" s="1" t="s">
        <v>464</v>
      </c>
      <c r="H452" s="12"/>
      <c r="I452" s="12"/>
      <c r="J452" s="12"/>
      <c r="K452" s="12"/>
      <c r="L452" s="12"/>
      <c r="M452" s="12"/>
      <c r="N452" s="12"/>
      <c r="O452" s="12"/>
      <c r="P452" s="12"/>
      <c r="Q452" s="12"/>
      <c r="R452" s="12"/>
      <c r="S452" s="12"/>
      <c r="T452" s="12"/>
      <c r="U452" s="12"/>
      <c r="V452" s="12"/>
      <c r="W452" s="12"/>
      <c r="X452" s="12"/>
      <c r="Y452" s="12"/>
      <c r="Z452" s="12"/>
      <c r="AA452" s="12"/>
      <c r="AB452" s="12"/>
      <c r="AC452" s="3" t="e" cm="1">
        <f t="array" ref="AC452">_xlfn.IFS(A452="FA", 17, A452="SFCR", 0, A452="CFCR", 17, A452="TR", 0, A452="CAB1",17,A452="CAB2",0,A452="CAB3",17,A452="CAB4",0,A452="CAB5S",17,A452="CAB5M",0,A452="CAB5L",17,A452="CAB6",0)</f>
        <v>#N/A</v>
      </c>
    </row>
    <row r="453" spans="1:29" x14ac:dyDescent="0.15">
      <c r="A453" s="7"/>
      <c r="B453" s="25"/>
      <c r="C453" s="1" t="s">
        <v>465</v>
      </c>
      <c r="H453" s="12"/>
      <c r="I453" s="12"/>
      <c r="J453" s="12"/>
      <c r="K453" s="12"/>
      <c r="L453" s="12"/>
      <c r="M453" s="12"/>
      <c r="N453" s="12"/>
      <c r="O453" s="12"/>
      <c r="P453" s="12"/>
      <c r="Q453" s="12"/>
      <c r="R453" s="12"/>
      <c r="S453" s="12"/>
      <c r="T453" s="12"/>
      <c r="U453" s="12"/>
      <c r="V453" s="12"/>
      <c r="W453" s="12"/>
      <c r="X453" s="12"/>
      <c r="Y453" s="12"/>
      <c r="Z453" s="12"/>
      <c r="AA453" s="12"/>
      <c r="AB453" s="12"/>
      <c r="AC453" s="3" t="e" cm="1">
        <f t="array" ref="AC453">_xlfn.IFS(A453="FA", 17, A453="SFCR", 0, A453="CFCR", 17, A453="TR", 0, A453="CAB1",17,A453="CAB2",0,A453="CAB3",17,A453="CAB4",0,A453="CAB5S",17,A453="CAB5M",0,A453="CAB5L",17,A453="CAB6",0)</f>
        <v>#N/A</v>
      </c>
    </row>
    <row r="454" spans="1:29" x14ac:dyDescent="0.15">
      <c r="A454" s="7"/>
      <c r="B454" s="25"/>
      <c r="C454" s="1" t="s">
        <v>466</v>
      </c>
      <c r="H454" s="12"/>
      <c r="I454" s="12"/>
      <c r="J454" s="12"/>
      <c r="K454" s="12"/>
      <c r="L454" s="12"/>
      <c r="M454" s="12"/>
      <c r="N454" s="12"/>
      <c r="O454" s="12"/>
      <c r="P454" s="12"/>
      <c r="Q454" s="12"/>
      <c r="R454" s="12"/>
      <c r="S454" s="12"/>
      <c r="T454" s="12"/>
      <c r="U454" s="12"/>
      <c r="V454" s="12"/>
      <c r="W454" s="12"/>
      <c r="X454" s="12"/>
      <c r="Y454" s="12"/>
      <c r="Z454" s="12"/>
      <c r="AA454" s="12"/>
      <c r="AB454" s="12"/>
      <c r="AC454" s="3" t="e" cm="1">
        <f t="array" ref="AC454">_xlfn.IFS(A454="FA", 17, A454="SFCR", 0, A454="CFCR", 17, A454="TR", 0, A454="CAB1",17,A454="CAB2",0,A454="CAB3",17,A454="CAB4",0,A454="CAB5S",17,A454="CAB5M",0,A454="CAB5L",17,A454="CAB6",0)</f>
        <v>#N/A</v>
      </c>
    </row>
    <row r="455" spans="1:29" x14ac:dyDescent="0.15">
      <c r="A455" s="7"/>
      <c r="B455" s="25"/>
      <c r="C455" s="1" t="s">
        <v>467</v>
      </c>
      <c r="H455" s="12"/>
      <c r="I455" s="12"/>
      <c r="J455" s="12"/>
      <c r="K455" s="12"/>
      <c r="L455" s="12"/>
      <c r="M455" s="12"/>
      <c r="N455" s="12"/>
      <c r="O455" s="12"/>
      <c r="P455" s="12"/>
      <c r="Q455" s="12"/>
      <c r="R455" s="12"/>
      <c r="S455" s="12"/>
      <c r="T455" s="12"/>
      <c r="U455" s="12"/>
      <c r="V455" s="12"/>
      <c r="W455" s="12"/>
      <c r="X455" s="12"/>
      <c r="Y455" s="12"/>
      <c r="Z455" s="12"/>
      <c r="AA455" s="12"/>
      <c r="AB455" s="12"/>
      <c r="AC455" s="3" t="e" cm="1">
        <f t="array" ref="AC455">_xlfn.IFS(A455="FA", 17, A455="SFCR", 0, A455="CFCR", 17, A455="TR", 0, A455="CAB1",17,A455="CAB2",0,A455="CAB3",17,A455="CAB4",0,A455="CAB5S",17,A455="CAB5M",0,A455="CAB5L",17,A455="CAB6",0)</f>
        <v>#N/A</v>
      </c>
    </row>
    <row r="456" spans="1:29" x14ac:dyDescent="0.15">
      <c r="A456" s="7"/>
      <c r="B456" s="25"/>
      <c r="C456" s="1" t="s">
        <v>468</v>
      </c>
      <c r="H456" s="12"/>
      <c r="I456" s="12"/>
      <c r="J456" s="12"/>
      <c r="K456" s="12"/>
      <c r="L456" s="12"/>
      <c r="M456" s="12"/>
      <c r="N456" s="12"/>
      <c r="O456" s="12"/>
      <c r="P456" s="12"/>
      <c r="Q456" s="12"/>
      <c r="R456" s="12"/>
      <c r="S456" s="12"/>
      <c r="T456" s="12"/>
      <c r="U456" s="12"/>
      <c r="V456" s="12"/>
      <c r="W456" s="12"/>
      <c r="X456" s="12"/>
      <c r="Y456" s="12"/>
      <c r="Z456" s="12"/>
      <c r="AA456" s="12"/>
      <c r="AB456" s="12"/>
      <c r="AC456" s="3" t="e" cm="1">
        <f t="array" ref="AC456">_xlfn.IFS(A456="FA", 17, A456="SFCR", 0, A456="CFCR", 17, A456="TR", 0, A456="CAB1",17,A456="CAB2",0,A456="CAB3",17,A456="CAB4",0,A456="CAB5S",17,A456="CAB5M",0,A456="CAB5L",17,A456="CAB6",0)</f>
        <v>#N/A</v>
      </c>
    </row>
    <row r="457" spans="1:29" x14ac:dyDescent="0.15">
      <c r="A457" s="7"/>
      <c r="B457" s="25"/>
      <c r="C457" s="1" t="s">
        <v>469</v>
      </c>
      <c r="H457" s="12"/>
      <c r="I457" s="12"/>
      <c r="J457" s="12"/>
      <c r="K457" s="12"/>
      <c r="L457" s="12"/>
      <c r="M457" s="12"/>
      <c r="N457" s="12"/>
      <c r="O457" s="12"/>
      <c r="P457" s="12"/>
      <c r="Q457" s="12"/>
      <c r="R457" s="12"/>
      <c r="S457" s="12"/>
      <c r="T457" s="12"/>
      <c r="U457" s="12"/>
      <c r="V457" s="12"/>
      <c r="W457" s="12"/>
      <c r="X457" s="12"/>
      <c r="Y457" s="12"/>
      <c r="Z457" s="12"/>
      <c r="AA457" s="12"/>
      <c r="AB457" s="12"/>
      <c r="AC457" s="3" t="e" cm="1">
        <f t="array" ref="AC457">_xlfn.IFS(A457="FA", 17, A457="SFCR", 0, A457="CFCR", 17, A457="TR", 0, A457="CAB1",17,A457="CAB2",0,A457="CAB3",17,A457="CAB4",0,A457="CAB5S",17,A457="CAB5M",0,A457="CAB5L",17,A457="CAB6",0)</f>
        <v>#N/A</v>
      </c>
    </row>
    <row r="458" spans="1:29" x14ac:dyDescent="0.15">
      <c r="A458" s="7"/>
      <c r="B458" s="25"/>
      <c r="C458" s="1" t="s">
        <v>470</v>
      </c>
      <c r="H458" s="12"/>
      <c r="I458" s="12"/>
      <c r="J458" s="12"/>
      <c r="K458" s="12"/>
      <c r="L458" s="12"/>
      <c r="M458" s="12"/>
      <c r="N458" s="12"/>
      <c r="O458" s="12"/>
      <c r="P458" s="12"/>
      <c r="Q458" s="12"/>
      <c r="R458" s="12"/>
      <c r="S458" s="12"/>
      <c r="T458" s="12"/>
      <c r="U458" s="12"/>
      <c r="V458" s="12"/>
      <c r="W458" s="12"/>
      <c r="X458" s="12"/>
      <c r="Y458" s="12"/>
      <c r="Z458" s="12"/>
      <c r="AA458" s="12"/>
      <c r="AB458" s="12"/>
      <c r="AC458" s="3" t="e" cm="1">
        <f t="array" ref="AC458">_xlfn.IFS(A458="FA", 17, A458="SFCR", 0, A458="CFCR", 17, A458="TR", 0, A458="CAB1",17,A458="CAB2",0,A458="CAB3",17,A458="CAB4",0,A458="CAB5S",17,A458="CAB5M",0,A458="CAB5L",17,A458="CAB6",0)</f>
        <v>#N/A</v>
      </c>
    </row>
    <row r="459" spans="1:29" x14ac:dyDescent="0.15">
      <c r="A459" s="7"/>
      <c r="B459" s="25"/>
      <c r="C459" s="1" t="s">
        <v>471</v>
      </c>
      <c r="H459" s="12"/>
      <c r="I459" s="12"/>
      <c r="J459" s="12"/>
      <c r="K459" s="12"/>
      <c r="L459" s="12"/>
      <c r="M459" s="12"/>
      <c r="N459" s="12"/>
      <c r="O459" s="12"/>
      <c r="P459" s="12"/>
      <c r="Q459" s="12"/>
      <c r="R459" s="12"/>
      <c r="S459" s="12"/>
      <c r="T459" s="12"/>
      <c r="U459" s="12"/>
      <c r="V459" s="12"/>
      <c r="W459" s="12"/>
      <c r="X459" s="12"/>
      <c r="Y459" s="12"/>
      <c r="Z459" s="12"/>
      <c r="AA459" s="12"/>
      <c r="AB459" s="12"/>
      <c r="AC459" s="3" t="e" cm="1">
        <f t="array" ref="AC459">_xlfn.IFS(A459="FA", 17, A459="SFCR", 0, A459="CFCR", 17, A459="TR", 0, A459="CAB1",17,A459="CAB2",0,A459="CAB3",17,A459="CAB4",0,A459="CAB5S",17,A459="CAB5M",0,A459="CAB5L",17,A459="CAB6",0)</f>
        <v>#N/A</v>
      </c>
    </row>
    <row r="460" spans="1:29" x14ac:dyDescent="0.15">
      <c r="A460" s="7"/>
      <c r="B460" s="25"/>
      <c r="C460" s="1" t="s">
        <v>472</v>
      </c>
      <c r="H460" s="12"/>
      <c r="I460" s="12"/>
      <c r="J460" s="12"/>
      <c r="K460" s="12"/>
      <c r="L460" s="12"/>
      <c r="M460" s="12"/>
      <c r="N460" s="12"/>
      <c r="O460" s="12"/>
      <c r="P460" s="12"/>
      <c r="Q460" s="12"/>
      <c r="R460" s="12"/>
      <c r="S460" s="12"/>
      <c r="T460" s="12"/>
      <c r="U460" s="12"/>
      <c r="V460" s="12"/>
      <c r="W460" s="12"/>
      <c r="X460" s="12"/>
      <c r="Y460" s="12"/>
      <c r="Z460" s="12"/>
      <c r="AA460" s="12"/>
      <c r="AB460" s="12"/>
      <c r="AC460" s="3" t="e" cm="1">
        <f t="array" ref="AC460">_xlfn.IFS(A460="FA", 17, A460="SFCR", 0, A460="CFCR", 17, A460="TR", 0, A460="CAB1",17,A460="CAB2",0,A460="CAB3",17,A460="CAB4",0,A460="CAB5S",17,A460="CAB5M",0,A460="CAB5L",17,A460="CAB6",0)</f>
        <v>#N/A</v>
      </c>
    </row>
    <row r="461" spans="1:29" x14ac:dyDescent="0.15">
      <c r="A461" s="7"/>
      <c r="B461" s="25"/>
      <c r="C461" s="1" t="s">
        <v>473</v>
      </c>
      <c r="H461" s="12"/>
      <c r="I461" s="12"/>
      <c r="J461" s="12"/>
      <c r="K461" s="12"/>
      <c r="L461" s="12"/>
      <c r="M461" s="12"/>
      <c r="N461" s="12"/>
      <c r="O461" s="12"/>
      <c r="P461" s="12"/>
      <c r="Q461" s="12"/>
      <c r="R461" s="12"/>
      <c r="S461" s="12"/>
      <c r="T461" s="12"/>
      <c r="U461" s="12"/>
      <c r="V461" s="12"/>
      <c r="W461" s="12"/>
      <c r="X461" s="12"/>
      <c r="Y461" s="12"/>
      <c r="Z461" s="12"/>
      <c r="AA461" s="12"/>
      <c r="AB461" s="12"/>
      <c r="AC461" s="3" t="e" cm="1">
        <f t="array" ref="AC461">_xlfn.IFS(A461="FA", 17, A461="SFCR", 0, A461="CFCR", 17, A461="TR", 0, A461="CAB1",17,A461="CAB2",0,A461="CAB3",17,A461="CAB4",0,A461="CAB5S",17,A461="CAB5M",0,A461="CAB5L",17,A461="CAB6",0)</f>
        <v>#N/A</v>
      </c>
    </row>
    <row r="462" spans="1:29" x14ac:dyDescent="0.15">
      <c r="A462" s="7"/>
      <c r="B462" s="25"/>
      <c r="C462" s="1" t="s">
        <v>474</v>
      </c>
      <c r="H462" s="12"/>
      <c r="I462" s="12"/>
      <c r="J462" s="12"/>
      <c r="K462" s="12"/>
      <c r="L462" s="12"/>
      <c r="M462" s="12"/>
      <c r="N462" s="12"/>
      <c r="O462" s="12"/>
      <c r="P462" s="12"/>
      <c r="Q462" s="12"/>
      <c r="R462" s="12"/>
      <c r="S462" s="12"/>
      <c r="T462" s="12"/>
      <c r="U462" s="12"/>
      <c r="V462" s="12"/>
      <c r="W462" s="12"/>
      <c r="X462" s="12"/>
      <c r="Y462" s="12"/>
      <c r="Z462" s="12"/>
      <c r="AA462" s="12"/>
      <c r="AB462" s="12"/>
      <c r="AC462" s="3" t="e" cm="1">
        <f t="array" ref="AC462">_xlfn.IFS(A462="FA", 17, A462="SFCR", 0, A462="CFCR", 17, A462="TR", 0, A462="CAB1",17,A462="CAB2",0,A462="CAB3",17,A462="CAB4",0,A462="CAB5S",17,A462="CAB5M",0,A462="CAB5L",17,A462="CAB6",0)</f>
        <v>#N/A</v>
      </c>
    </row>
    <row r="463" spans="1:29" x14ac:dyDescent="0.15">
      <c r="A463" s="7"/>
      <c r="B463" s="25"/>
      <c r="C463" s="1" t="s">
        <v>475</v>
      </c>
      <c r="H463" s="12"/>
      <c r="I463" s="12"/>
      <c r="J463" s="12"/>
      <c r="K463" s="12"/>
      <c r="L463" s="12"/>
      <c r="M463" s="12"/>
      <c r="N463" s="12"/>
      <c r="O463" s="12"/>
      <c r="P463" s="12"/>
      <c r="Q463" s="12"/>
      <c r="R463" s="12"/>
      <c r="S463" s="12"/>
      <c r="T463" s="12"/>
      <c r="U463" s="12"/>
      <c r="V463" s="12"/>
      <c r="W463" s="12"/>
      <c r="X463" s="12"/>
      <c r="Y463" s="12"/>
      <c r="Z463" s="12"/>
      <c r="AA463" s="12"/>
      <c r="AB463" s="12"/>
      <c r="AC463" s="3" t="e" cm="1">
        <f t="array" ref="AC463">_xlfn.IFS(A463="FA", 17, A463="SFCR", 0, A463="CFCR", 17, A463="TR", 0, A463="CAB1",17,A463="CAB2",0,A463="CAB3",17,A463="CAB4",0,A463="CAB5S",17,A463="CAB5M",0,A463="CAB5L",17,A463="CAB6",0)</f>
        <v>#N/A</v>
      </c>
    </row>
    <row r="464" spans="1:29" x14ac:dyDescent="0.15">
      <c r="A464" s="7"/>
      <c r="B464" s="25"/>
      <c r="C464" s="1" t="s">
        <v>476</v>
      </c>
      <c r="H464" s="12"/>
      <c r="I464" s="12"/>
      <c r="J464" s="12"/>
      <c r="K464" s="12"/>
      <c r="L464" s="12"/>
      <c r="M464" s="12"/>
      <c r="N464" s="12"/>
      <c r="O464" s="12"/>
      <c r="P464" s="12"/>
      <c r="Q464" s="12"/>
      <c r="R464" s="12"/>
      <c r="S464" s="12"/>
      <c r="T464" s="12"/>
      <c r="U464" s="12"/>
      <c r="V464" s="12"/>
      <c r="W464" s="12"/>
      <c r="X464" s="12"/>
      <c r="Y464" s="12"/>
      <c r="Z464" s="12"/>
      <c r="AA464" s="12"/>
      <c r="AB464" s="12"/>
      <c r="AC464" s="3" t="e" cm="1">
        <f t="array" ref="AC464">_xlfn.IFS(A464="FA", 17, A464="SFCR", 0, A464="CFCR", 17, A464="TR", 0, A464="CAB1",17,A464="CAB2",0,A464="CAB3",17,A464="CAB4",0,A464="CAB5S",17,A464="CAB5M",0,A464="CAB5L",17,A464="CAB6",0)</f>
        <v>#N/A</v>
      </c>
    </row>
    <row r="465" spans="1:29" x14ac:dyDescent="0.15">
      <c r="A465" s="7"/>
      <c r="B465" s="25"/>
      <c r="C465" s="1" t="s">
        <v>477</v>
      </c>
      <c r="H465" s="12"/>
      <c r="I465" s="12"/>
      <c r="J465" s="12"/>
      <c r="K465" s="12"/>
      <c r="L465" s="12"/>
      <c r="M465" s="12"/>
      <c r="N465" s="12"/>
      <c r="O465" s="12"/>
      <c r="P465" s="12"/>
      <c r="Q465" s="12"/>
      <c r="R465" s="12"/>
      <c r="S465" s="12"/>
      <c r="T465" s="12"/>
      <c r="U465" s="12"/>
      <c r="V465" s="12"/>
      <c r="W465" s="12"/>
      <c r="X465" s="12"/>
      <c r="Y465" s="12"/>
      <c r="Z465" s="12"/>
      <c r="AA465" s="12"/>
      <c r="AB465" s="12"/>
      <c r="AC465" s="3" t="e" cm="1">
        <f t="array" ref="AC465">_xlfn.IFS(A465="FA", 17, A465="SFCR", 0, A465="CFCR", 17, A465="TR", 0, A465="CAB1",17,A465="CAB2",0,A465="CAB3",17,A465="CAB4",0,A465="CAB5S",17,A465="CAB5M",0,A465="CAB5L",17,A465="CAB6",0)</f>
        <v>#N/A</v>
      </c>
    </row>
    <row r="466" spans="1:29" x14ac:dyDescent="0.15">
      <c r="A466" s="7"/>
      <c r="B466" s="25"/>
      <c r="C466" s="1" t="s">
        <v>478</v>
      </c>
      <c r="H466" s="12"/>
      <c r="I466" s="12"/>
      <c r="J466" s="12"/>
      <c r="K466" s="12"/>
      <c r="L466" s="12"/>
      <c r="M466" s="12"/>
      <c r="N466" s="12"/>
      <c r="O466" s="12"/>
      <c r="P466" s="12"/>
      <c r="Q466" s="12"/>
      <c r="R466" s="12"/>
      <c r="S466" s="12"/>
      <c r="T466" s="12"/>
      <c r="U466" s="12"/>
      <c r="V466" s="12"/>
      <c r="W466" s="12"/>
      <c r="X466" s="12"/>
      <c r="Y466" s="12"/>
      <c r="Z466" s="12"/>
      <c r="AA466" s="12"/>
      <c r="AB466" s="12"/>
      <c r="AC466" s="3" t="e" cm="1">
        <f t="array" ref="AC466">_xlfn.IFS(A466="FA", 17, A466="SFCR", 0, A466="CFCR", 17, A466="TR", 0, A466="CAB1",17,A466="CAB2",0,A466="CAB3",17,A466="CAB4",0,A466="CAB5S",17,A466="CAB5M",0,A466="CAB5L",17,A466="CAB6",0)</f>
        <v>#N/A</v>
      </c>
    </row>
    <row r="467" spans="1:29" x14ac:dyDescent="0.15">
      <c r="A467" s="7"/>
      <c r="B467" s="25"/>
      <c r="C467" s="1" t="s">
        <v>479</v>
      </c>
      <c r="H467" s="12"/>
      <c r="I467" s="12"/>
      <c r="J467" s="12"/>
      <c r="K467" s="12"/>
      <c r="L467" s="12"/>
      <c r="M467" s="12"/>
      <c r="N467" s="12"/>
      <c r="O467" s="12"/>
      <c r="P467" s="12"/>
      <c r="Q467" s="12"/>
      <c r="R467" s="12"/>
      <c r="S467" s="12"/>
      <c r="T467" s="12"/>
      <c r="U467" s="12"/>
      <c r="V467" s="12"/>
      <c r="W467" s="12"/>
      <c r="X467" s="12"/>
      <c r="Y467" s="12"/>
      <c r="Z467" s="12"/>
      <c r="AA467" s="12"/>
      <c r="AB467" s="12"/>
      <c r="AC467" s="3" t="e" cm="1">
        <f t="array" ref="AC467">_xlfn.IFS(A467="FA", 17, A467="SFCR", 0, A467="CFCR", 17, A467="TR", 0, A467="CAB1",17,A467="CAB2",0,A467="CAB3",17,A467="CAB4",0,A467="CAB5S",17,A467="CAB5M",0,A467="CAB5L",17,A467="CAB6",0)</f>
        <v>#N/A</v>
      </c>
    </row>
    <row r="468" spans="1:29" x14ac:dyDescent="0.15">
      <c r="A468" s="7"/>
      <c r="B468" s="25"/>
      <c r="C468" s="1" t="s">
        <v>480</v>
      </c>
      <c r="H468" s="12"/>
      <c r="I468" s="12"/>
      <c r="J468" s="12"/>
      <c r="K468" s="12"/>
      <c r="L468" s="12"/>
      <c r="M468" s="12"/>
      <c r="N468" s="12"/>
      <c r="O468" s="12"/>
      <c r="P468" s="12"/>
      <c r="Q468" s="12"/>
      <c r="R468" s="12"/>
      <c r="S468" s="12"/>
      <c r="T468" s="12"/>
      <c r="U468" s="12"/>
      <c r="V468" s="12"/>
      <c r="W468" s="12"/>
      <c r="X468" s="12"/>
      <c r="Y468" s="12"/>
      <c r="Z468" s="12"/>
      <c r="AA468" s="12"/>
      <c r="AB468" s="12"/>
      <c r="AC468" s="3" t="e" cm="1">
        <f t="array" ref="AC468">_xlfn.IFS(A468="FA", 17, A468="SFCR", 0, A468="CFCR", 17, A468="TR", 0, A468="CAB1",17,A468="CAB2",0,A468="CAB3",17,A468="CAB4",0,A468="CAB5S",17,A468="CAB5M",0,A468="CAB5L",17,A468="CAB6",0)</f>
        <v>#N/A</v>
      </c>
    </row>
    <row r="469" spans="1:29" x14ac:dyDescent="0.15">
      <c r="A469" s="7"/>
      <c r="B469" s="25"/>
      <c r="C469" s="1" t="s">
        <v>481</v>
      </c>
      <c r="H469" s="12"/>
      <c r="I469" s="12"/>
      <c r="J469" s="12"/>
      <c r="K469" s="12"/>
      <c r="L469" s="12"/>
      <c r="M469" s="12"/>
      <c r="N469" s="12"/>
      <c r="O469" s="12"/>
      <c r="P469" s="12"/>
      <c r="Q469" s="12"/>
      <c r="R469" s="12"/>
      <c r="S469" s="12"/>
      <c r="T469" s="12"/>
      <c r="U469" s="12"/>
      <c r="V469" s="12"/>
      <c r="W469" s="12"/>
      <c r="X469" s="12"/>
      <c r="Y469" s="12"/>
      <c r="Z469" s="12"/>
      <c r="AA469" s="12"/>
      <c r="AB469" s="12"/>
      <c r="AC469" s="3" t="e" cm="1">
        <f t="array" ref="AC469">_xlfn.IFS(A469="FA", 17, A469="SFCR", 0, A469="CFCR", 17, A469="TR", 0, A469="CAB1",17,A469="CAB2",0,A469="CAB3",17,A469="CAB4",0,A469="CAB5S",17,A469="CAB5M",0,A469="CAB5L",17,A469="CAB6",0)</f>
        <v>#N/A</v>
      </c>
    </row>
    <row r="470" spans="1:29" x14ac:dyDescent="0.15">
      <c r="A470" s="7"/>
      <c r="B470" s="25"/>
      <c r="C470" s="1" t="s">
        <v>482</v>
      </c>
      <c r="H470" s="12"/>
      <c r="I470" s="12"/>
      <c r="J470" s="12"/>
      <c r="K470" s="12"/>
      <c r="L470" s="12"/>
      <c r="M470" s="12"/>
      <c r="N470" s="12"/>
      <c r="O470" s="12"/>
      <c r="P470" s="12"/>
      <c r="Q470" s="12"/>
      <c r="R470" s="12"/>
      <c r="S470" s="12"/>
      <c r="T470" s="12"/>
      <c r="U470" s="12"/>
      <c r="V470" s="12"/>
      <c r="W470" s="12"/>
      <c r="X470" s="12"/>
      <c r="Y470" s="12"/>
      <c r="Z470" s="12"/>
      <c r="AA470" s="12"/>
      <c r="AB470" s="12"/>
      <c r="AC470" s="3" t="e" cm="1">
        <f t="array" ref="AC470">_xlfn.IFS(A470="FA", 17, A470="SFCR", 0, A470="CFCR", 17, A470="TR", 0, A470="CAB1",17,A470="CAB2",0,A470="CAB3",17,A470="CAB4",0,A470="CAB5S",17,A470="CAB5M",0,A470="CAB5L",17,A470="CAB6",0)</f>
        <v>#N/A</v>
      </c>
    </row>
    <row r="471" spans="1:29" x14ac:dyDescent="0.15">
      <c r="A471" s="7"/>
      <c r="B471" s="25"/>
      <c r="C471" s="1" t="s">
        <v>483</v>
      </c>
      <c r="H471" s="12"/>
      <c r="I471" s="12"/>
      <c r="J471" s="12"/>
      <c r="K471" s="12"/>
      <c r="L471" s="12"/>
      <c r="M471" s="12"/>
      <c r="N471" s="12"/>
      <c r="O471" s="12"/>
      <c r="P471" s="12"/>
      <c r="Q471" s="12"/>
      <c r="R471" s="12"/>
      <c r="S471" s="12"/>
      <c r="T471" s="12"/>
      <c r="U471" s="12"/>
      <c r="V471" s="12"/>
      <c r="W471" s="12"/>
      <c r="X471" s="12"/>
      <c r="Y471" s="12"/>
      <c r="Z471" s="12"/>
      <c r="AA471" s="12"/>
      <c r="AB471" s="12"/>
      <c r="AC471" s="3" t="e" cm="1">
        <f t="array" ref="AC471">_xlfn.IFS(A471="FA", 17, A471="SFCR", 0, A471="CFCR", 17, A471="TR", 0, A471="CAB1",17,A471="CAB2",0,A471="CAB3",17,A471="CAB4",0,A471="CAB5S",17,A471="CAB5M",0,A471="CAB5L",17,A471="CAB6",0)</f>
        <v>#N/A</v>
      </c>
    </row>
    <row r="472" spans="1:29" x14ac:dyDescent="0.15">
      <c r="A472" s="7"/>
      <c r="B472" s="25"/>
      <c r="C472" s="1" t="s">
        <v>484</v>
      </c>
      <c r="H472" s="12"/>
      <c r="I472" s="12"/>
      <c r="J472" s="12"/>
      <c r="K472" s="12"/>
      <c r="L472" s="12"/>
      <c r="M472" s="12"/>
      <c r="N472" s="12"/>
      <c r="O472" s="12"/>
      <c r="P472" s="12"/>
      <c r="Q472" s="12"/>
      <c r="R472" s="12"/>
      <c r="S472" s="12"/>
      <c r="T472" s="12"/>
      <c r="U472" s="12"/>
      <c r="V472" s="12"/>
      <c r="W472" s="12"/>
      <c r="X472" s="12"/>
      <c r="Y472" s="12"/>
      <c r="Z472" s="12"/>
      <c r="AA472" s="12"/>
      <c r="AB472" s="12"/>
      <c r="AC472" s="3" t="e" cm="1">
        <f t="array" ref="AC472">_xlfn.IFS(A472="FA", 17, A472="SFCR", 0, A472="CFCR", 17, A472="TR", 0, A472="CAB1",17,A472="CAB2",0,A472="CAB3",17,A472="CAB4",0,A472="CAB5S",17,A472="CAB5M",0,A472="CAB5L",17,A472="CAB6",0)</f>
        <v>#N/A</v>
      </c>
    </row>
    <row r="473" spans="1:29" x14ac:dyDescent="0.15">
      <c r="A473" s="7"/>
      <c r="B473" s="25"/>
      <c r="C473" s="1" t="s">
        <v>485</v>
      </c>
      <c r="H473" s="12"/>
      <c r="I473" s="12"/>
      <c r="J473" s="12"/>
      <c r="K473" s="12"/>
      <c r="L473" s="12"/>
      <c r="M473" s="12"/>
      <c r="N473" s="12"/>
      <c r="O473" s="12"/>
      <c r="P473" s="12"/>
      <c r="Q473" s="12"/>
      <c r="R473" s="12"/>
      <c r="S473" s="12"/>
      <c r="T473" s="12"/>
      <c r="U473" s="12"/>
      <c r="V473" s="12"/>
      <c r="W473" s="12"/>
      <c r="X473" s="12"/>
      <c r="Y473" s="12"/>
      <c r="Z473" s="12"/>
      <c r="AA473" s="12"/>
      <c r="AB473" s="12"/>
      <c r="AC473" s="3" t="e" cm="1">
        <f t="array" ref="AC473">_xlfn.IFS(A473="FA", 17, A473="SFCR", 0, A473="CFCR", 17, A473="TR", 0, A473="CAB1",17,A473="CAB2",0,A473="CAB3",17,A473="CAB4",0,A473="CAB5S",17,A473="CAB5M",0,A473="CAB5L",17,A473="CAB6",0)</f>
        <v>#N/A</v>
      </c>
    </row>
    <row r="474" spans="1:29" x14ac:dyDescent="0.15">
      <c r="A474" s="7"/>
      <c r="B474" s="25"/>
      <c r="C474" s="1" t="s">
        <v>486</v>
      </c>
      <c r="H474" s="12"/>
      <c r="I474" s="12"/>
      <c r="J474" s="12"/>
      <c r="K474" s="12"/>
      <c r="L474" s="12"/>
      <c r="M474" s="12"/>
      <c r="N474" s="12"/>
      <c r="O474" s="12"/>
      <c r="P474" s="12"/>
      <c r="Q474" s="12"/>
      <c r="R474" s="12"/>
      <c r="S474" s="12"/>
      <c r="T474" s="12"/>
      <c r="U474" s="12"/>
      <c r="V474" s="12"/>
      <c r="W474" s="12"/>
      <c r="X474" s="12"/>
      <c r="Y474" s="12"/>
      <c r="Z474" s="12"/>
      <c r="AA474" s="12"/>
      <c r="AB474" s="12"/>
      <c r="AC474" s="3" t="e" cm="1">
        <f t="array" ref="AC474">_xlfn.IFS(A474="FA", 17, A474="SFCR", 0, A474="CFCR", 17, A474="TR", 0, A474="CAB1",17,A474="CAB2",0,A474="CAB3",17,A474="CAB4",0,A474="CAB5S",17,A474="CAB5M",0,A474="CAB5L",17,A474="CAB6",0)</f>
        <v>#N/A</v>
      </c>
    </row>
    <row r="475" spans="1:29" x14ac:dyDescent="0.15">
      <c r="A475" s="7"/>
      <c r="B475" s="25"/>
      <c r="C475" s="1" t="s">
        <v>487</v>
      </c>
      <c r="H475" s="12"/>
      <c r="I475" s="12"/>
      <c r="J475" s="12"/>
      <c r="K475" s="12"/>
      <c r="L475" s="12"/>
      <c r="M475" s="12"/>
      <c r="N475" s="12"/>
      <c r="O475" s="12"/>
      <c r="P475" s="12"/>
      <c r="Q475" s="12"/>
      <c r="R475" s="12"/>
      <c r="S475" s="12"/>
      <c r="T475" s="12"/>
      <c r="U475" s="12"/>
      <c r="V475" s="12"/>
      <c r="W475" s="12"/>
      <c r="X475" s="12"/>
      <c r="Y475" s="12"/>
      <c r="Z475" s="12"/>
      <c r="AA475" s="12"/>
      <c r="AB475" s="12"/>
      <c r="AC475" s="3" t="e" cm="1">
        <f t="array" ref="AC475">_xlfn.IFS(A475="FA", 17, A475="SFCR", 0, A475="CFCR", 17, A475="TR", 0, A475="CAB1",17,A475="CAB2",0,A475="CAB3",17,A475="CAB4",0,A475="CAB5S",17,A475="CAB5M",0,A475="CAB5L",17,A475="CAB6",0)</f>
        <v>#N/A</v>
      </c>
    </row>
    <row r="476" spans="1:29" x14ac:dyDescent="0.15">
      <c r="A476" s="7"/>
      <c r="B476" s="25"/>
      <c r="C476" s="1" t="s">
        <v>488</v>
      </c>
      <c r="H476" s="12"/>
      <c r="I476" s="12"/>
      <c r="J476" s="12"/>
      <c r="K476" s="12"/>
      <c r="L476" s="12"/>
      <c r="M476" s="12"/>
      <c r="N476" s="12"/>
      <c r="O476" s="12"/>
      <c r="P476" s="12"/>
      <c r="Q476" s="12"/>
      <c r="R476" s="12"/>
      <c r="S476" s="12"/>
      <c r="T476" s="12"/>
      <c r="U476" s="12"/>
      <c r="V476" s="12"/>
      <c r="W476" s="12"/>
      <c r="X476" s="12"/>
      <c r="Y476" s="12"/>
      <c r="Z476" s="12"/>
      <c r="AA476" s="12"/>
      <c r="AB476" s="12"/>
      <c r="AC476" s="3" t="e" cm="1">
        <f t="array" ref="AC476">_xlfn.IFS(A476="FA", 17, A476="SFCR", 0, A476="CFCR", 17, A476="TR", 0, A476="CAB1",17,A476="CAB2",0,A476="CAB3",17,A476="CAB4",0,A476="CAB5S",17,A476="CAB5M",0,A476="CAB5L",17,A476="CAB6",0)</f>
        <v>#N/A</v>
      </c>
    </row>
    <row r="477" spans="1:29" x14ac:dyDescent="0.15">
      <c r="A477" s="7"/>
      <c r="B477" s="25"/>
      <c r="C477" s="1" t="s">
        <v>489</v>
      </c>
      <c r="H477" s="12"/>
      <c r="I477" s="12"/>
      <c r="J477" s="12"/>
      <c r="K477" s="12"/>
      <c r="L477" s="12"/>
      <c r="M477" s="12"/>
      <c r="N477" s="12"/>
      <c r="O477" s="12"/>
      <c r="P477" s="12"/>
      <c r="Q477" s="12"/>
      <c r="R477" s="12"/>
      <c r="S477" s="12"/>
      <c r="T477" s="12"/>
      <c r="U477" s="12"/>
      <c r="V477" s="12"/>
      <c r="W477" s="12"/>
      <c r="X477" s="12"/>
      <c r="Y477" s="12"/>
      <c r="Z477" s="12"/>
      <c r="AA477" s="12"/>
      <c r="AB477" s="12"/>
      <c r="AC477" s="3" t="e" cm="1">
        <f t="array" ref="AC477">_xlfn.IFS(A477="FA", 17, A477="SFCR", 0, A477="CFCR", 17, A477="TR", 0, A477="CAB1",17,A477="CAB2",0,A477="CAB3",17,A477="CAB4",0,A477="CAB5S",17,A477="CAB5M",0,A477="CAB5L",17,A477="CAB6",0)</f>
        <v>#N/A</v>
      </c>
    </row>
    <row r="478" spans="1:29" x14ac:dyDescent="0.15">
      <c r="A478" s="7"/>
      <c r="B478" s="25"/>
      <c r="C478" s="1" t="s">
        <v>490</v>
      </c>
      <c r="H478" s="12"/>
      <c r="I478" s="12"/>
      <c r="J478" s="12"/>
      <c r="K478" s="12"/>
      <c r="L478" s="12"/>
      <c r="M478" s="12"/>
      <c r="N478" s="12"/>
      <c r="O478" s="12"/>
      <c r="P478" s="12"/>
      <c r="Q478" s="12"/>
      <c r="R478" s="12"/>
      <c r="S478" s="12"/>
      <c r="T478" s="12"/>
      <c r="U478" s="12"/>
      <c r="V478" s="12"/>
      <c r="W478" s="12"/>
      <c r="X478" s="12"/>
      <c r="Y478" s="12"/>
      <c r="Z478" s="12"/>
      <c r="AA478" s="12"/>
      <c r="AB478" s="12"/>
      <c r="AC478" s="3" t="e" cm="1">
        <f t="array" ref="AC478">_xlfn.IFS(A478="FA", 17, A478="SFCR", 0, A478="CFCR", 17, A478="TR", 0, A478="CAB1",17,A478="CAB2",0,A478="CAB3",17,A478="CAB4",0,A478="CAB5S",17,A478="CAB5M",0,A478="CAB5L",17,A478="CAB6",0)</f>
        <v>#N/A</v>
      </c>
    </row>
    <row r="479" spans="1:29" x14ac:dyDescent="0.15">
      <c r="A479" s="7"/>
      <c r="B479" s="25"/>
      <c r="C479" s="1" t="s">
        <v>491</v>
      </c>
      <c r="H479" s="12"/>
      <c r="I479" s="12"/>
      <c r="J479" s="12"/>
      <c r="K479" s="12"/>
      <c r="L479" s="12"/>
      <c r="M479" s="12"/>
      <c r="N479" s="12"/>
      <c r="O479" s="12"/>
      <c r="P479" s="12"/>
      <c r="Q479" s="12"/>
      <c r="R479" s="12"/>
      <c r="S479" s="12"/>
      <c r="T479" s="12"/>
      <c r="U479" s="12"/>
      <c r="V479" s="12"/>
      <c r="W479" s="12"/>
      <c r="X479" s="12"/>
      <c r="Y479" s="12"/>
      <c r="Z479" s="12"/>
      <c r="AA479" s="12"/>
      <c r="AB479" s="12"/>
      <c r="AC479" s="3" t="e" cm="1">
        <f t="array" ref="AC479">_xlfn.IFS(A479="FA", 17, A479="SFCR", 0, A479="CFCR", 17, A479="TR", 0, A479="CAB1",17,A479="CAB2",0,A479="CAB3",17,A479="CAB4",0,A479="CAB5S",17,A479="CAB5M",0,A479="CAB5L",17,A479="CAB6",0)</f>
        <v>#N/A</v>
      </c>
    </row>
    <row r="480" spans="1:29" x14ac:dyDescent="0.15">
      <c r="A480" s="7"/>
      <c r="B480" s="25"/>
      <c r="C480" s="1" t="s">
        <v>492</v>
      </c>
      <c r="H480" s="12"/>
      <c r="I480" s="12"/>
      <c r="J480" s="12"/>
      <c r="K480" s="12"/>
      <c r="L480" s="12"/>
      <c r="M480" s="12"/>
      <c r="N480" s="12"/>
      <c r="O480" s="12"/>
      <c r="P480" s="12"/>
      <c r="Q480" s="12"/>
      <c r="R480" s="12"/>
      <c r="S480" s="12"/>
      <c r="T480" s="12"/>
      <c r="U480" s="12"/>
      <c r="V480" s="12"/>
      <c r="W480" s="12"/>
      <c r="X480" s="12"/>
      <c r="Y480" s="12"/>
      <c r="Z480" s="12"/>
      <c r="AA480" s="12"/>
      <c r="AB480" s="12"/>
      <c r="AC480" s="3" t="e" cm="1">
        <f t="array" ref="AC480">_xlfn.IFS(A480="FA", 17, A480="SFCR", 0, A480="CFCR", 17, A480="TR", 0, A480="CAB1",17,A480="CAB2",0,A480="CAB3",17,A480="CAB4",0,A480="CAB5S",17,A480="CAB5M",0,A480="CAB5L",17,A480="CAB6",0)</f>
        <v>#N/A</v>
      </c>
    </row>
    <row r="481" spans="1:29" x14ac:dyDescent="0.15">
      <c r="A481" s="7"/>
      <c r="B481" s="25"/>
      <c r="C481" s="1" t="s">
        <v>493</v>
      </c>
      <c r="H481" s="12"/>
      <c r="I481" s="12"/>
      <c r="J481" s="12"/>
      <c r="K481" s="12"/>
      <c r="L481" s="12"/>
      <c r="M481" s="12"/>
      <c r="N481" s="12"/>
      <c r="O481" s="12"/>
      <c r="P481" s="12"/>
      <c r="Q481" s="12"/>
      <c r="R481" s="12"/>
      <c r="S481" s="12"/>
      <c r="T481" s="12"/>
      <c r="U481" s="12"/>
      <c r="V481" s="12"/>
      <c r="W481" s="12"/>
      <c r="X481" s="12"/>
      <c r="Y481" s="12"/>
      <c r="Z481" s="12"/>
      <c r="AA481" s="12"/>
      <c r="AB481" s="12"/>
      <c r="AC481" s="3" t="e" cm="1">
        <f t="array" ref="AC481">_xlfn.IFS(A481="FA", 17, A481="SFCR", 0, A481="CFCR", 17, A481="TR", 0, A481="CAB1",17,A481="CAB2",0,A481="CAB3",17,A481="CAB4",0,A481="CAB5S",17,A481="CAB5M",0,A481="CAB5L",17,A481="CAB6",0)</f>
        <v>#N/A</v>
      </c>
    </row>
    <row r="482" spans="1:29" x14ac:dyDescent="0.15">
      <c r="A482" s="7"/>
      <c r="B482" s="25"/>
      <c r="C482" s="1" t="s">
        <v>494</v>
      </c>
      <c r="H482" s="12"/>
      <c r="I482" s="12"/>
      <c r="J482" s="12"/>
      <c r="K482" s="12"/>
      <c r="L482" s="12"/>
      <c r="M482" s="12"/>
      <c r="N482" s="12"/>
      <c r="O482" s="12"/>
      <c r="P482" s="12"/>
      <c r="Q482" s="12"/>
      <c r="R482" s="12"/>
      <c r="S482" s="12"/>
      <c r="T482" s="12"/>
      <c r="U482" s="12"/>
      <c r="V482" s="12"/>
      <c r="W482" s="12"/>
      <c r="X482" s="12"/>
      <c r="Y482" s="12"/>
      <c r="Z482" s="12"/>
      <c r="AA482" s="12"/>
      <c r="AB482" s="12"/>
      <c r="AC482" s="3" t="e" cm="1">
        <f t="array" ref="AC482">_xlfn.IFS(A482="FA", 17, A482="SFCR", 0, A482="CFCR", 17, A482="TR", 0, A482="CAB1",17,A482="CAB2",0,A482="CAB3",17,A482="CAB4",0,A482="CAB5S",17,A482="CAB5M",0,A482="CAB5L",17,A482="CAB6",0)</f>
        <v>#N/A</v>
      </c>
    </row>
    <row r="483" spans="1:29" x14ac:dyDescent="0.15">
      <c r="A483" s="7"/>
      <c r="B483" s="25"/>
      <c r="C483" s="1" t="s">
        <v>495</v>
      </c>
      <c r="H483" s="12"/>
      <c r="I483" s="12"/>
      <c r="J483" s="12"/>
      <c r="K483" s="12"/>
      <c r="L483" s="12"/>
      <c r="M483" s="12"/>
      <c r="N483" s="12"/>
      <c r="O483" s="12"/>
      <c r="P483" s="12"/>
      <c r="Q483" s="12"/>
      <c r="R483" s="12"/>
      <c r="S483" s="12"/>
      <c r="T483" s="12"/>
      <c r="U483" s="12"/>
      <c r="V483" s="12"/>
      <c r="W483" s="12"/>
      <c r="X483" s="12"/>
      <c r="Y483" s="12"/>
      <c r="Z483" s="12"/>
      <c r="AA483" s="12"/>
      <c r="AB483" s="12"/>
      <c r="AC483" s="3" t="e" cm="1">
        <f t="array" ref="AC483">_xlfn.IFS(A483="FA", 17, A483="SFCR", 0, A483="CFCR", 17, A483="TR", 0, A483="CAB1",17,A483="CAB2",0,A483="CAB3",17,A483="CAB4",0,A483="CAB5S",17,A483="CAB5M",0,A483="CAB5L",17,A483="CAB6",0)</f>
        <v>#N/A</v>
      </c>
    </row>
    <row r="484" spans="1:29" x14ac:dyDescent="0.15">
      <c r="A484" s="7"/>
      <c r="B484" s="25"/>
      <c r="C484" s="1" t="s">
        <v>496</v>
      </c>
      <c r="H484" s="12"/>
      <c r="I484" s="12"/>
      <c r="J484" s="12"/>
      <c r="K484" s="12"/>
      <c r="L484" s="12"/>
      <c r="M484" s="12"/>
      <c r="N484" s="12"/>
      <c r="O484" s="12"/>
      <c r="P484" s="12"/>
      <c r="Q484" s="12"/>
      <c r="R484" s="12"/>
      <c r="S484" s="12"/>
      <c r="T484" s="12"/>
      <c r="U484" s="12"/>
      <c r="V484" s="12"/>
      <c r="W484" s="12"/>
      <c r="X484" s="12"/>
      <c r="Y484" s="12"/>
      <c r="Z484" s="12"/>
      <c r="AA484" s="12"/>
      <c r="AB484" s="12"/>
      <c r="AC484" s="3" t="e" cm="1">
        <f t="array" ref="AC484">_xlfn.IFS(A484="FA", 17, A484="SFCR", 0, A484="CFCR", 17, A484="TR", 0, A484="CAB1",17,A484="CAB2",0,A484="CAB3",17,A484="CAB4",0,A484="CAB5S",17,A484="CAB5M",0,A484="CAB5L",17,A484="CAB6",0)</f>
        <v>#N/A</v>
      </c>
    </row>
    <row r="485" spans="1:29" x14ac:dyDescent="0.15">
      <c r="A485" s="7"/>
      <c r="B485" s="25"/>
      <c r="C485" s="1" t="s">
        <v>497</v>
      </c>
      <c r="H485" s="12"/>
      <c r="I485" s="12"/>
      <c r="J485" s="12"/>
      <c r="K485" s="12"/>
      <c r="L485" s="12"/>
      <c r="M485" s="12"/>
      <c r="N485" s="12"/>
      <c r="O485" s="12"/>
      <c r="P485" s="12"/>
      <c r="Q485" s="12"/>
      <c r="R485" s="12"/>
      <c r="S485" s="12"/>
      <c r="T485" s="12"/>
      <c r="U485" s="12"/>
      <c r="V485" s="12"/>
      <c r="W485" s="12"/>
      <c r="X485" s="12"/>
      <c r="Y485" s="12"/>
      <c r="Z485" s="12"/>
      <c r="AA485" s="12"/>
      <c r="AB485" s="12"/>
      <c r="AC485" s="3" t="e" cm="1">
        <f t="array" ref="AC485">_xlfn.IFS(A485="FA", 17, A485="SFCR", 0, A485="CFCR", 17, A485="TR", 0, A485="CAB1",17,A485="CAB2",0,A485="CAB3",17,A485="CAB4",0,A485="CAB5S",17,A485="CAB5M",0,A485="CAB5L",17,A485="CAB6",0)</f>
        <v>#N/A</v>
      </c>
    </row>
    <row r="486" spans="1:29" x14ac:dyDescent="0.15">
      <c r="A486" s="7"/>
      <c r="B486" s="25"/>
      <c r="C486" s="1" t="s">
        <v>498</v>
      </c>
      <c r="H486" s="12"/>
      <c r="I486" s="12"/>
      <c r="J486" s="12"/>
      <c r="K486" s="12"/>
      <c r="L486" s="12"/>
      <c r="M486" s="12"/>
      <c r="N486" s="12"/>
      <c r="O486" s="12"/>
      <c r="P486" s="12"/>
      <c r="Q486" s="12"/>
      <c r="R486" s="12"/>
      <c r="S486" s="12"/>
      <c r="T486" s="12"/>
      <c r="U486" s="12"/>
      <c r="V486" s="12"/>
      <c r="W486" s="12"/>
      <c r="X486" s="12"/>
      <c r="Y486" s="12"/>
      <c r="Z486" s="12"/>
      <c r="AA486" s="12"/>
      <c r="AB486" s="12"/>
      <c r="AC486" s="3" t="e" cm="1">
        <f t="array" ref="AC486">_xlfn.IFS(A486="FA", 17, A486="SFCR", 0, A486="CFCR", 17, A486="TR", 0, A486="CAB1",17,A486="CAB2",0,A486="CAB3",17,A486="CAB4",0,A486="CAB5S",17,A486="CAB5M",0,A486="CAB5L",17,A486="CAB6",0)</f>
        <v>#N/A</v>
      </c>
    </row>
    <row r="487" spans="1:29" x14ac:dyDescent="0.15">
      <c r="A487" s="7"/>
      <c r="B487" s="25"/>
      <c r="C487" s="1" t="s">
        <v>499</v>
      </c>
      <c r="H487" s="12"/>
      <c r="I487" s="12"/>
      <c r="J487" s="12"/>
      <c r="K487" s="12"/>
      <c r="L487" s="12"/>
      <c r="M487" s="12"/>
      <c r="N487" s="12"/>
      <c r="O487" s="12"/>
      <c r="P487" s="12"/>
      <c r="Q487" s="12"/>
      <c r="R487" s="12"/>
      <c r="S487" s="12"/>
      <c r="T487" s="12"/>
      <c r="U487" s="12"/>
      <c r="V487" s="12"/>
      <c r="W487" s="12"/>
      <c r="X487" s="12"/>
      <c r="Y487" s="12"/>
      <c r="Z487" s="12"/>
      <c r="AA487" s="12"/>
      <c r="AB487" s="12"/>
      <c r="AC487" s="3" t="e" cm="1">
        <f t="array" ref="AC487">_xlfn.IFS(A487="FA", 17, A487="SFCR", 0, A487="CFCR", 17, A487="TR", 0, A487="CAB1",17,A487="CAB2",0,A487="CAB3",17,A487="CAB4",0,A487="CAB5S",17,A487="CAB5M",0,A487="CAB5L",17,A487="CAB6",0)</f>
        <v>#N/A</v>
      </c>
    </row>
    <row r="488" spans="1:29" x14ac:dyDescent="0.15">
      <c r="A488" s="7"/>
      <c r="B488" s="25"/>
      <c r="C488" s="1" t="s">
        <v>500</v>
      </c>
      <c r="H488" s="12"/>
      <c r="I488" s="12"/>
      <c r="J488" s="12"/>
      <c r="K488" s="12"/>
      <c r="L488" s="12"/>
      <c r="M488" s="12"/>
      <c r="N488" s="12"/>
      <c r="O488" s="12"/>
      <c r="P488" s="12"/>
      <c r="Q488" s="12"/>
      <c r="R488" s="12"/>
      <c r="S488" s="12"/>
      <c r="T488" s="12"/>
      <c r="U488" s="12"/>
      <c r="V488" s="12"/>
      <c r="W488" s="12"/>
      <c r="X488" s="12"/>
      <c r="Y488" s="12"/>
      <c r="Z488" s="12"/>
      <c r="AA488" s="12"/>
      <c r="AB488" s="12"/>
      <c r="AC488" s="3" t="e" cm="1">
        <f t="array" ref="AC488">_xlfn.IFS(A488="FA", 17, A488="SFCR", 0, A488="CFCR", 17, A488="TR", 0, A488="CAB1",17,A488="CAB2",0,A488="CAB3",17,A488="CAB4",0,A488="CAB5S",17,A488="CAB5M",0,A488="CAB5L",17,A488="CAB6",0)</f>
        <v>#N/A</v>
      </c>
    </row>
    <row r="489" spans="1:29" x14ac:dyDescent="0.15">
      <c r="A489" s="7"/>
      <c r="B489" s="25"/>
      <c r="C489" s="1" t="s">
        <v>501</v>
      </c>
      <c r="H489" s="12"/>
      <c r="I489" s="12"/>
      <c r="J489" s="12"/>
      <c r="K489" s="12"/>
      <c r="L489" s="12"/>
      <c r="M489" s="12"/>
      <c r="N489" s="12"/>
      <c r="O489" s="12"/>
      <c r="P489" s="12"/>
      <c r="Q489" s="12"/>
      <c r="R489" s="12"/>
      <c r="S489" s="12"/>
      <c r="T489" s="12"/>
      <c r="U489" s="12"/>
      <c r="V489" s="12"/>
      <c r="W489" s="12"/>
      <c r="X489" s="12"/>
      <c r="Y489" s="12"/>
      <c r="Z489" s="12"/>
      <c r="AA489" s="12"/>
      <c r="AB489" s="12"/>
      <c r="AC489" s="3" t="e" cm="1">
        <f t="array" ref="AC489">_xlfn.IFS(A489="FA", 17, A489="SFCR", 0, A489="CFCR", 17, A489="TR", 0, A489="CAB1",17,A489="CAB2",0,A489="CAB3",17,A489="CAB4",0,A489="CAB5S",17,A489="CAB5M",0,A489="CAB5L",17,A489="CAB6",0)</f>
        <v>#N/A</v>
      </c>
    </row>
    <row r="490" spans="1:29" x14ac:dyDescent="0.15">
      <c r="A490" s="7"/>
      <c r="B490" s="25"/>
      <c r="C490" s="1" t="s">
        <v>502</v>
      </c>
      <c r="H490" s="12"/>
      <c r="I490" s="12"/>
      <c r="J490" s="12"/>
      <c r="K490" s="12"/>
      <c r="L490" s="12"/>
      <c r="M490" s="12"/>
      <c r="N490" s="32"/>
      <c r="O490" s="32"/>
      <c r="P490" s="32"/>
      <c r="Q490" s="32"/>
      <c r="R490" s="32"/>
      <c r="S490" s="32"/>
      <c r="T490" s="32"/>
      <c r="U490" s="32"/>
      <c r="V490" s="32"/>
      <c r="W490" s="32"/>
      <c r="X490" s="32"/>
      <c r="Y490" s="32"/>
      <c r="Z490" s="32"/>
      <c r="AA490" s="12"/>
      <c r="AB490" s="12"/>
      <c r="AC490" s="3" t="e" cm="1">
        <f t="array" ref="AC490">_xlfn.IFS(A490="FA", 17, A490="SFCR", 0, A490="CFCR", 17, A490="TR", 0, A490="CAB1",17,A490="CAB2",0,A490="CAB3",17,A490="CAB4",0,A490="CAB5S",17,A490="CAB5M",0,A490="CAB5L",17,A490="CAB6",0)</f>
        <v>#N/A</v>
      </c>
    </row>
    <row r="491" spans="1:29" x14ac:dyDescent="0.15">
      <c r="A491" s="7"/>
      <c r="B491" s="25"/>
      <c r="C491" s="1" t="s">
        <v>503</v>
      </c>
      <c r="H491" s="12"/>
      <c r="I491" s="12"/>
      <c r="J491" s="12"/>
      <c r="K491" s="12"/>
      <c r="L491" s="12"/>
      <c r="M491" s="12"/>
      <c r="N491" s="32"/>
      <c r="O491" s="32"/>
      <c r="P491" s="32"/>
      <c r="Q491" s="32"/>
      <c r="R491" s="32"/>
      <c r="S491" s="32"/>
      <c r="T491" s="32"/>
      <c r="U491" s="32"/>
      <c r="V491" s="32"/>
      <c r="W491" s="32"/>
      <c r="X491" s="32"/>
      <c r="Y491" s="32"/>
      <c r="Z491" s="32"/>
      <c r="AA491" s="12"/>
      <c r="AB491" s="12"/>
      <c r="AC491" s="3" t="e" cm="1">
        <f t="array" ref="AC491">_xlfn.IFS(A491="FA", 17, A491="SFCR", 0, A491="CFCR", 17, A491="TR", 0, A491="CAB1",17,A491="CAB2",0,A491="CAB3",17,A491="CAB4",0,A491="CAB5S",17,A491="CAB5M",0,A491="CAB5L",17,A491="CAB6",0)</f>
        <v>#N/A</v>
      </c>
    </row>
    <row r="492" spans="1:29" x14ac:dyDescent="0.15">
      <c r="A492" s="7"/>
      <c r="B492" s="25"/>
      <c r="C492" s="1" t="s">
        <v>504</v>
      </c>
      <c r="H492" s="12"/>
      <c r="I492" s="12"/>
      <c r="J492" s="12"/>
      <c r="K492" s="12"/>
      <c r="L492" s="12"/>
      <c r="M492" s="12"/>
      <c r="N492" s="12"/>
      <c r="O492" s="12"/>
      <c r="P492" s="12"/>
      <c r="Q492" s="12"/>
      <c r="R492" s="12"/>
      <c r="S492" s="12"/>
      <c r="T492" s="12"/>
      <c r="U492" s="12"/>
      <c r="V492" s="12"/>
      <c r="W492" s="12"/>
      <c r="X492" s="12"/>
      <c r="Y492" s="12"/>
      <c r="Z492" s="12"/>
      <c r="AA492" s="12"/>
      <c r="AB492" s="12"/>
      <c r="AC492" s="3" t="e" cm="1">
        <f t="array" ref="AC492">_xlfn.IFS(A492="FA", 17, A492="SFCR", 0, A492="CFCR", 17, A492="TR", 0, A492="CAB1",17,A492="CAB2",0,A492="CAB3",17,A492="CAB4",0,A492="CAB5S",17,A492="CAB5M",0,A492="CAB5L",17,A492="CAB6",0)</f>
        <v>#N/A</v>
      </c>
    </row>
    <row r="493" spans="1:29" x14ac:dyDescent="0.15">
      <c r="A493" s="7"/>
      <c r="B493" s="25"/>
      <c r="C493" s="1" t="s">
        <v>505</v>
      </c>
      <c r="H493" s="12"/>
      <c r="I493" s="12"/>
      <c r="J493" s="12"/>
      <c r="K493" s="12"/>
      <c r="L493" s="12"/>
      <c r="M493" s="12"/>
      <c r="N493" s="32"/>
      <c r="O493" s="32"/>
      <c r="P493" s="32"/>
      <c r="Q493" s="32"/>
      <c r="R493" s="32"/>
      <c r="S493" s="32"/>
      <c r="T493" s="32"/>
      <c r="U493" s="32"/>
      <c r="V493" s="32"/>
      <c r="W493" s="32"/>
      <c r="X493" s="32"/>
      <c r="Y493" s="32"/>
      <c r="Z493" s="32"/>
      <c r="AA493" s="12"/>
      <c r="AB493" s="12"/>
      <c r="AC493" s="3" t="e" cm="1">
        <f t="array" ref="AC493">_xlfn.IFS(A493="FA", 17, A493="SFCR", 0, A493="CFCR", 17, A493="TR", 0, A493="CAB1",17,A493="CAB2",0,A493="CAB3",17,A493="CAB4",0,A493="CAB5S",17,A493="CAB5M",0,A493="CAB5L",17,A493="CAB6",0)</f>
        <v>#N/A</v>
      </c>
    </row>
    <row r="494" spans="1:29" x14ac:dyDescent="0.15">
      <c r="A494" s="7"/>
      <c r="B494" s="25"/>
      <c r="C494" s="1" t="s">
        <v>506</v>
      </c>
      <c r="H494" s="12"/>
      <c r="I494" s="12"/>
      <c r="J494" s="12"/>
      <c r="K494" s="12"/>
      <c r="L494" s="12"/>
      <c r="M494" s="12"/>
      <c r="N494" s="12"/>
      <c r="O494" s="12"/>
      <c r="P494" s="12"/>
      <c r="Q494" s="12"/>
      <c r="R494" s="12"/>
      <c r="S494" s="12"/>
      <c r="T494" s="12"/>
      <c r="U494" s="12"/>
      <c r="V494" s="12"/>
      <c r="W494" s="12"/>
      <c r="X494" s="12"/>
      <c r="Y494" s="12"/>
      <c r="Z494" s="12"/>
      <c r="AA494" s="12"/>
      <c r="AB494" s="12"/>
      <c r="AC494" s="3" t="e" cm="1">
        <f t="array" ref="AC494">_xlfn.IFS(A494="FA", 17, A494="SFCR", 0, A494="CFCR", 17, A494="TR", 0, A494="CAB1",17,A494="CAB2",0,A494="CAB3",17,A494="CAB4",0,A494="CAB5S",17,A494="CAB5M",0,A494="CAB5L",17,A494="CAB6",0)</f>
        <v>#N/A</v>
      </c>
    </row>
    <row r="495" spans="1:29" x14ac:dyDescent="0.15">
      <c r="A495" s="7"/>
      <c r="B495" s="25"/>
      <c r="C495" s="1" t="s">
        <v>507</v>
      </c>
      <c r="H495" s="12"/>
      <c r="I495" s="12"/>
      <c r="J495" s="12"/>
      <c r="K495" s="12"/>
      <c r="L495" s="12"/>
      <c r="M495" s="12"/>
      <c r="N495" s="12"/>
      <c r="O495" s="12"/>
      <c r="P495" s="12"/>
      <c r="Q495" s="12"/>
      <c r="R495" s="12"/>
      <c r="S495" s="12"/>
      <c r="T495" s="12"/>
      <c r="U495" s="12"/>
      <c r="V495" s="12"/>
      <c r="W495" s="12"/>
      <c r="X495" s="12"/>
      <c r="Y495" s="12"/>
      <c r="Z495" s="12"/>
      <c r="AA495" s="12"/>
      <c r="AB495" s="12"/>
      <c r="AC495" s="3" t="e" cm="1">
        <f t="array" ref="AC495">_xlfn.IFS(A495="FA", 17, A495="SFCR", 0, A495="CFCR", 17, A495="TR", 0, A495="CAB1",17,A495="CAB2",0,A495="CAB3",17,A495="CAB4",0,A495="CAB5S",17,A495="CAB5M",0,A495="CAB5L",17,A495="CAB6",0)</f>
        <v>#N/A</v>
      </c>
    </row>
    <row r="496" spans="1:29" x14ac:dyDescent="0.15">
      <c r="A496" s="7"/>
      <c r="B496" s="25"/>
      <c r="C496" s="1" t="s">
        <v>508</v>
      </c>
      <c r="H496" s="12"/>
      <c r="I496" s="12"/>
      <c r="J496" s="12"/>
      <c r="K496" s="12"/>
      <c r="L496" s="12"/>
      <c r="M496" s="12"/>
      <c r="N496" s="12"/>
      <c r="O496" s="12"/>
      <c r="P496" s="12"/>
      <c r="Q496" s="12"/>
      <c r="R496" s="12"/>
      <c r="S496" s="12"/>
      <c r="T496" s="12"/>
      <c r="U496" s="12"/>
      <c r="V496" s="12"/>
      <c r="W496" s="12"/>
      <c r="X496" s="12"/>
      <c r="Y496" s="12"/>
      <c r="Z496" s="12"/>
      <c r="AA496" s="12"/>
      <c r="AB496" s="12"/>
      <c r="AC496" s="3" t="e" cm="1">
        <f t="array" ref="AC496">_xlfn.IFS(A496="FA", 17, A496="SFCR", 0, A496="CFCR", 17, A496="TR", 0, A496="CAB1",17,A496="CAB2",0,A496="CAB3",17,A496="CAB4",0,A496="CAB5S",17,A496="CAB5M",0,A496="CAB5L",17,A496="CAB6",0)</f>
        <v>#N/A</v>
      </c>
    </row>
    <row r="497" spans="1:29" x14ac:dyDescent="0.15">
      <c r="A497" s="7"/>
      <c r="B497" s="25"/>
      <c r="C497" s="1" t="s">
        <v>509</v>
      </c>
      <c r="H497" s="12"/>
      <c r="I497" s="12"/>
      <c r="J497" s="12"/>
      <c r="K497" s="12"/>
      <c r="L497" s="12"/>
      <c r="M497" s="12"/>
      <c r="N497" s="12"/>
      <c r="O497" s="12"/>
      <c r="P497" s="12"/>
      <c r="Q497" s="12"/>
      <c r="R497" s="12"/>
      <c r="S497" s="12"/>
      <c r="T497" s="12"/>
      <c r="U497" s="12"/>
      <c r="V497" s="12"/>
      <c r="W497" s="12"/>
      <c r="X497" s="12"/>
      <c r="Y497" s="12"/>
      <c r="Z497" s="12"/>
      <c r="AA497" s="12"/>
      <c r="AB497" s="12"/>
      <c r="AC497" s="3" t="e" cm="1">
        <f t="array" ref="AC497">_xlfn.IFS(A497="FA", 17, A497="SFCR", 0, A497="CFCR", 17, A497="TR", 0, A497="CAB1",17,A497="CAB2",0,A497="CAB3",17,A497="CAB4",0,A497="CAB5S",17,A497="CAB5M",0,A497="CAB5L",17,A497="CAB6",0)</f>
        <v>#N/A</v>
      </c>
    </row>
    <row r="498" spans="1:29" x14ac:dyDescent="0.15">
      <c r="A498" s="7"/>
      <c r="B498" s="25"/>
      <c r="C498" s="1" t="s">
        <v>510</v>
      </c>
      <c r="H498" s="12"/>
      <c r="I498" s="12"/>
      <c r="J498" s="12"/>
      <c r="K498" s="12"/>
      <c r="L498" s="12"/>
      <c r="M498" s="12"/>
      <c r="N498" s="12"/>
      <c r="O498" s="12"/>
      <c r="P498" s="12"/>
      <c r="Q498" s="12"/>
      <c r="R498" s="12"/>
      <c r="S498" s="12"/>
      <c r="T498" s="12"/>
      <c r="U498" s="12"/>
      <c r="V498" s="12"/>
      <c r="W498" s="12"/>
      <c r="X498" s="12"/>
      <c r="Y498" s="12"/>
      <c r="Z498" s="12"/>
      <c r="AA498" s="12"/>
      <c r="AB498" s="12"/>
      <c r="AC498" s="3" t="e" cm="1">
        <f t="array" ref="AC498">_xlfn.IFS(A498="FA", 17, A498="SFCR", 0, A498="CFCR", 17, A498="TR", 0, A498="CAB1",17,A498="CAB2",0,A498="CAB3",17,A498="CAB4",0,A498="CAB5S",17,A498="CAB5M",0,A498="CAB5L",17,A498="CAB6",0)</f>
        <v>#N/A</v>
      </c>
    </row>
    <row r="499" spans="1:29" x14ac:dyDescent="0.15">
      <c r="A499" s="7"/>
      <c r="B499" s="25"/>
      <c r="C499" s="1" t="s">
        <v>511</v>
      </c>
      <c r="H499" s="12"/>
      <c r="I499" s="12"/>
      <c r="J499" s="12"/>
      <c r="K499" s="12"/>
      <c r="L499" s="12"/>
      <c r="M499" s="12"/>
      <c r="N499" s="32"/>
      <c r="O499" s="32"/>
      <c r="P499" s="32"/>
      <c r="Q499" s="32"/>
      <c r="R499" s="32"/>
      <c r="S499" s="32"/>
      <c r="T499" s="32"/>
      <c r="U499" s="32"/>
      <c r="V499" s="32"/>
      <c r="W499" s="32"/>
      <c r="X499" s="32"/>
      <c r="Y499" s="32"/>
      <c r="Z499" s="32"/>
      <c r="AA499" s="12"/>
      <c r="AB499" s="12"/>
      <c r="AC499" s="3" t="e" cm="1">
        <f t="array" ref="AC499">_xlfn.IFS(A499="FA", 17, A499="SFCR", 0, A499="CFCR", 17, A499="TR", 0, A499="CAB1",17,A499="CAB2",0,A499="CAB3",17,A499="CAB4",0,A499="CAB5S",17,A499="CAB5M",0,A499="CAB5L",17,A499="CAB6",0)</f>
        <v>#N/A</v>
      </c>
    </row>
    <row r="500" spans="1:29" x14ac:dyDescent="0.15">
      <c r="A500" s="7"/>
      <c r="B500" s="25"/>
      <c r="C500" s="1" t="s">
        <v>512</v>
      </c>
      <c r="H500" s="12"/>
      <c r="I500" s="12"/>
      <c r="J500" s="12"/>
      <c r="K500" s="12"/>
      <c r="L500" s="12"/>
      <c r="M500" s="12"/>
      <c r="N500" s="32"/>
      <c r="O500" s="32"/>
      <c r="P500" s="32"/>
      <c r="Q500" s="32"/>
      <c r="R500" s="32"/>
      <c r="S500" s="32"/>
      <c r="T500" s="32"/>
      <c r="U500" s="32"/>
      <c r="V500" s="32"/>
      <c r="W500" s="32"/>
      <c r="X500" s="32"/>
      <c r="Y500" s="32"/>
      <c r="Z500" s="32"/>
      <c r="AA500" s="12"/>
      <c r="AB500" s="12"/>
      <c r="AC500" s="3" t="e" cm="1">
        <f t="array" ref="AC500">_xlfn.IFS(A500="FA", 17, A500="SFCR", 0, A500="CFCR", 17, A500="TR", 0, A500="CAB1",17,A500="CAB2",0,A500="CAB3",17,A500="CAB4",0,A500="CAB5S",17,A500="CAB5M",0,A500="CAB5L",17,A500="CAB6",0)</f>
        <v>#N/A</v>
      </c>
    </row>
    <row r="501" spans="1:29" x14ac:dyDescent="0.15">
      <c r="A501" s="7"/>
      <c r="B501" s="25"/>
      <c r="C501" s="1" t="s">
        <v>513</v>
      </c>
      <c r="H501" s="12"/>
      <c r="I501" s="12"/>
      <c r="J501" s="12"/>
      <c r="K501" s="12"/>
      <c r="L501" s="12"/>
      <c r="M501" s="12"/>
      <c r="N501" s="12"/>
      <c r="O501" s="12"/>
      <c r="P501" s="12"/>
      <c r="Q501" s="12"/>
      <c r="R501" s="12"/>
      <c r="S501" s="12"/>
      <c r="T501" s="12"/>
      <c r="U501" s="12"/>
      <c r="V501" s="12"/>
      <c r="W501" s="12"/>
      <c r="X501" s="12"/>
      <c r="Y501" s="12"/>
      <c r="Z501" s="12"/>
      <c r="AA501" s="12"/>
      <c r="AB501" s="12"/>
      <c r="AC501" s="3" t="e" cm="1">
        <f t="array" ref="AC501">_xlfn.IFS(A501="FA", 17, A501="SFCR", 0, A501="CFCR", 17, A501="TR", 0, A501="CAB1",17,A501="CAB2",0,A501="CAB3",17,A501="CAB4",0,A501="CAB5S",17,A501="CAB5M",0,A501="CAB5L",17,A501="CAB6",0)</f>
        <v>#N/A</v>
      </c>
    </row>
    <row r="502" spans="1:29" x14ac:dyDescent="0.15">
      <c r="A502" s="7"/>
      <c r="B502" s="25"/>
      <c r="C502" s="1" t="s">
        <v>514</v>
      </c>
      <c r="H502" s="12"/>
      <c r="I502" s="12"/>
      <c r="J502" s="12"/>
      <c r="K502" s="12"/>
      <c r="L502" s="12"/>
      <c r="M502" s="12"/>
      <c r="N502" s="32"/>
      <c r="O502" s="32"/>
      <c r="P502" s="32"/>
      <c r="Q502" s="32"/>
      <c r="R502" s="32"/>
      <c r="S502" s="32"/>
      <c r="T502" s="32"/>
      <c r="U502" s="32"/>
      <c r="V502" s="32"/>
      <c r="W502" s="32"/>
      <c r="X502" s="32"/>
      <c r="Y502" s="32"/>
      <c r="Z502" s="32"/>
      <c r="AA502" s="12"/>
      <c r="AB502" s="12"/>
      <c r="AC502" s="3" t="e" cm="1">
        <f t="array" ref="AC502">_xlfn.IFS(A502="FA", 17, A502="SFCR", 0, A502="CFCR", 17, A502="TR", 0, A502="CAB1",17,A502="CAB2",0,A502="CAB3",17,A502="CAB4",0,A502="CAB5S",17,A502="CAB5M",0,A502="CAB5L",17,A502="CAB6",0)</f>
        <v>#N/A</v>
      </c>
    </row>
    <row r="503" spans="1:29" x14ac:dyDescent="0.15">
      <c r="A503" s="7"/>
      <c r="B503" s="25"/>
      <c r="C503" s="1" t="s">
        <v>515</v>
      </c>
      <c r="H503" s="12"/>
      <c r="I503" s="12"/>
      <c r="J503" s="12"/>
      <c r="K503" s="12"/>
      <c r="L503" s="12"/>
      <c r="M503" s="12"/>
      <c r="N503" s="32"/>
      <c r="O503" s="32"/>
      <c r="P503" s="32"/>
      <c r="Q503" s="32"/>
      <c r="R503" s="32"/>
      <c r="S503" s="32"/>
      <c r="T503" s="32"/>
      <c r="U503" s="32"/>
      <c r="V503" s="32"/>
      <c r="W503" s="32"/>
      <c r="X503" s="32"/>
      <c r="Y503" s="32"/>
      <c r="Z503" s="32"/>
      <c r="AA503" s="12"/>
      <c r="AB503" s="12"/>
      <c r="AC503" s="3" t="e" cm="1">
        <f t="array" ref="AC503">_xlfn.IFS(A503="FA", 17, A503="SFCR", 0, A503="CFCR", 17, A503="TR", 0, A503="CAB1",17,A503="CAB2",0,A503="CAB3",17,A503="CAB4",0,A503="CAB5S",17,A503="CAB5M",0,A503="CAB5L",17,A503="CAB6",0)</f>
        <v>#N/A</v>
      </c>
    </row>
    <row r="504" spans="1:29" x14ac:dyDescent="0.15">
      <c r="A504" s="7"/>
      <c r="B504" s="25"/>
      <c r="C504" s="1" t="s">
        <v>516</v>
      </c>
      <c r="H504" s="12"/>
      <c r="I504" s="12"/>
      <c r="J504" s="12"/>
      <c r="K504" s="12"/>
      <c r="L504" s="12"/>
      <c r="M504" s="12"/>
      <c r="N504" s="12"/>
      <c r="O504" s="12"/>
      <c r="P504" s="12"/>
      <c r="Q504" s="12"/>
      <c r="R504" s="12"/>
      <c r="S504" s="12"/>
      <c r="T504" s="12"/>
      <c r="U504" s="12"/>
      <c r="V504" s="12"/>
      <c r="W504" s="12"/>
      <c r="X504" s="12"/>
      <c r="Y504" s="12"/>
      <c r="Z504" s="12"/>
      <c r="AA504" s="12"/>
      <c r="AB504" s="12"/>
      <c r="AC504" s="3" t="e" cm="1">
        <f t="array" ref="AC504">_xlfn.IFS(A504="FA", 17, A504="SFCR", 0, A504="CFCR", 17, A504="TR", 0, A504="CAB1",17,A504="CAB2",0,A504="CAB3",17,A504="CAB4",0,A504="CAB5S",17,A504="CAB5M",0,A504="CAB5L",17,A504="CAB6",0)</f>
        <v>#N/A</v>
      </c>
    </row>
    <row r="505" spans="1:29" x14ac:dyDescent="0.15">
      <c r="A505" s="7"/>
      <c r="B505" s="25"/>
      <c r="C505" s="1" t="s">
        <v>517</v>
      </c>
      <c r="H505" s="12"/>
      <c r="I505" s="12"/>
      <c r="J505" s="12"/>
      <c r="K505" s="12"/>
      <c r="L505" s="12"/>
      <c r="M505" s="12"/>
      <c r="N505" s="12"/>
      <c r="O505" s="12"/>
      <c r="P505" s="12"/>
      <c r="Q505" s="12"/>
      <c r="R505" s="12"/>
      <c r="S505" s="12"/>
      <c r="T505" s="12"/>
      <c r="U505" s="12"/>
      <c r="V505" s="12"/>
      <c r="W505" s="12"/>
      <c r="X505" s="12"/>
      <c r="Y505" s="12"/>
      <c r="Z505" s="12"/>
      <c r="AA505" s="12"/>
      <c r="AB505" s="12"/>
      <c r="AC505" s="3" t="e" cm="1">
        <f t="array" ref="AC505">_xlfn.IFS(A505="FA", 17, A505="SFCR", 0, A505="CFCR", 17, A505="TR", 0, A505="CAB1",17,A505="CAB2",0,A505="CAB3",17,A505="CAB4",0,A505="CAB5S",17,A505="CAB5M",0,A505="CAB5L",17,A505="CAB6",0)</f>
        <v>#N/A</v>
      </c>
    </row>
    <row r="506" spans="1:29" x14ac:dyDescent="0.15">
      <c r="A506" s="7"/>
      <c r="B506" s="25"/>
      <c r="C506" s="1" t="s">
        <v>518</v>
      </c>
      <c r="H506" s="12"/>
      <c r="I506" s="12"/>
      <c r="J506" s="12"/>
      <c r="K506" s="12"/>
      <c r="L506" s="12"/>
      <c r="M506" s="12"/>
      <c r="N506" s="32"/>
      <c r="O506" s="32"/>
      <c r="P506" s="32"/>
      <c r="Q506" s="32"/>
      <c r="R506" s="32"/>
      <c r="S506" s="32"/>
      <c r="T506" s="32"/>
      <c r="U506" s="32"/>
      <c r="V506" s="32"/>
      <c r="W506" s="32"/>
      <c r="X506" s="32"/>
      <c r="Y506" s="32"/>
      <c r="Z506" s="32"/>
      <c r="AA506" s="12"/>
      <c r="AB506" s="12"/>
      <c r="AC506" s="3" t="e" cm="1">
        <f t="array" ref="AC506">_xlfn.IFS(A506="FA", 17, A506="SFCR", 0, A506="CFCR", 17, A506="TR", 0, A506="CAB1",17,A506="CAB2",0,A506="CAB3",17,A506="CAB4",0,A506="CAB5S",17,A506="CAB5M",0,A506="CAB5L",17,A506="CAB6",0)</f>
        <v>#N/A</v>
      </c>
    </row>
    <row r="507" spans="1:29" x14ac:dyDescent="0.15">
      <c r="A507" s="7"/>
      <c r="B507" s="25"/>
      <c r="C507" s="1" t="s">
        <v>519</v>
      </c>
      <c r="H507" s="12"/>
      <c r="I507" s="12"/>
      <c r="J507" s="12"/>
      <c r="K507" s="12"/>
      <c r="L507" s="12"/>
      <c r="M507" s="12"/>
      <c r="N507" s="12"/>
      <c r="O507" s="12"/>
      <c r="P507" s="12"/>
      <c r="Q507" s="12"/>
      <c r="R507" s="12"/>
      <c r="S507" s="12"/>
      <c r="T507" s="12"/>
      <c r="U507" s="12"/>
      <c r="V507" s="12"/>
      <c r="W507" s="12"/>
      <c r="X507" s="12"/>
      <c r="Y507" s="12"/>
      <c r="Z507" s="12"/>
      <c r="AA507" s="12"/>
      <c r="AB507" s="12"/>
      <c r="AC507" s="3" t="e" cm="1">
        <f t="array" ref="AC507">_xlfn.IFS(A507="FA", 17, A507="SFCR", 0, A507="CFCR", 17, A507="TR", 0, A507="CAB1",17,A507="CAB2",0,A507="CAB3",17,A507="CAB4",0,A507="CAB5S",17,A507="CAB5M",0,A507="CAB5L",17,A507="CAB6",0)</f>
        <v>#N/A</v>
      </c>
    </row>
    <row r="508" spans="1:29" x14ac:dyDescent="0.15">
      <c r="A508" s="7"/>
      <c r="B508" s="25"/>
      <c r="C508" s="1" t="s">
        <v>520</v>
      </c>
      <c r="H508" s="12"/>
      <c r="I508" s="12"/>
      <c r="J508" s="12"/>
      <c r="K508" s="12"/>
      <c r="L508" s="12"/>
      <c r="M508" s="12"/>
      <c r="N508" s="32"/>
      <c r="O508" s="32"/>
      <c r="P508" s="32"/>
      <c r="Q508" s="32"/>
      <c r="R508" s="32"/>
      <c r="S508" s="32"/>
      <c r="T508" s="32"/>
      <c r="U508" s="32"/>
      <c r="V508" s="32"/>
      <c r="W508" s="32"/>
      <c r="X508" s="32"/>
      <c r="Y508" s="32"/>
      <c r="Z508" s="32"/>
      <c r="AA508" s="12"/>
      <c r="AB508" s="12"/>
      <c r="AC508" s="3" t="e" cm="1">
        <f t="array" ref="AC508">_xlfn.IFS(A508="FA", 17, A508="SFCR", 0, A508="CFCR", 17, A508="TR", 0, A508="CAB1",17,A508="CAB2",0,A508="CAB3",17,A508="CAB4",0,A508="CAB5S",17,A508="CAB5M",0,A508="CAB5L",17,A508="CAB6",0)</f>
        <v>#N/A</v>
      </c>
    </row>
    <row r="509" spans="1:29" x14ac:dyDescent="0.15">
      <c r="A509" s="7"/>
      <c r="B509" s="25"/>
      <c r="C509" s="1" t="s">
        <v>521</v>
      </c>
      <c r="H509" s="12"/>
      <c r="I509" s="12"/>
      <c r="J509" s="12"/>
      <c r="K509" s="12"/>
      <c r="L509" s="12"/>
      <c r="M509" s="12"/>
      <c r="N509" s="32"/>
      <c r="O509" s="32"/>
      <c r="P509" s="32"/>
      <c r="Q509" s="32"/>
      <c r="R509" s="32"/>
      <c r="S509" s="32"/>
      <c r="T509" s="32"/>
      <c r="U509" s="32"/>
      <c r="V509" s="32"/>
      <c r="W509" s="32"/>
      <c r="X509" s="32"/>
      <c r="Y509" s="32"/>
      <c r="Z509" s="32"/>
      <c r="AA509" s="12"/>
      <c r="AB509" s="12"/>
      <c r="AC509" s="3" t="e" cm="1">
        <f t="array" ref="AC509">_xlfn.IFS(A509="FA", 17, A509="SFCR", 0, A509="CFCR", 17, A509="TR", 0, A509="CAB1",17,A509="CAB2",0,A509="CAB3",17,A509="CAB4",0,A509="CAB5S",17,A509="CAB5M",0,A509="CAB5L",17,A509="CAB6",0)</f>
        <v>#N/A</v>
      </c>
    </row>
    <row r="510" spans="1:29" x14ac:dyDescent="0.15">
      <c r="A510" s="7"/>
      <c r="B510" s="25"/>
      <c r="C510" s="1" t="s">
        <v>522</v>
      </c>
      <c r="H510" s="12"/>
      <c r="I510" s="12"/>
      <c r="J510" s="12"/>
      <c r="K510" s="12"/>
      <c r="L510" s="12"/>
      <c r="M510" s="12"/>
      <c r="N510" s="12"/>
      <c r="O510" s="12"/>
      <c r="P510" s="12"/>
      <c r="Q510" s="12"/>
      <c r="R510" s="12"/>
      <c r="S510" s="12"/>
      <c r="T510" s="12"/>
      <c r="U510" s="12"/>
      <c r="V510" s="12"/>
      <c r="W510" s="12"/>
      <c r="X510" s="12"/>
      <c r="Y510" s="12"/>
      <c r="Z510" s="12"/>
      <c r="AA510" s="12"/>
      <c r="AB510" s="12"/>
      <c r="AC510" s="3" t="e" cm="1">
        <f t="array" ref="AC510">_xlfn.IFS(A510="FA", 17, A510="SFCR", 0, A510="CFCR", 17, A510="TR", 0, A510="CAB1",17,A510="CAB2",0,A510="CAB3",17,A510="CAB4",0,A510="CAB5S",17,A510="CAB5M",0,A510="CAB5L",17,A510="CAB6",0)</f>
        <v>#N/A</v>
      </c>
    </row>
    <row r="511" spans="1:29" x14ac:dyDescent="0.15">
      <c r="A511" s="7"/>
      <c r="B511" s="25"/>
      <c r="C511" s="1" t="s">
        <v>523</v>
      </c>
      <c r="H511" s="12"/>
      <c r="I511" s="12"/>
      <c r="J511" s="12"/>
      <c r="K511" s="12"/>
      <c r="L511" s="12"/>
      <c r="M511" s="12"/>
      <c r="N511" s="12"/>
      <c r="O511" s="12"/>
      <c r="P511" s="12"/>
      <c r="Q511" s="12"/>
      <c r="R511" s="12"/>
      <c r="S511" s="12"/>
      <c r="T511" s="12"/>
      <c r="U511" s="12"/>
      <c r="V511" s="12"/>
      <c r="W511" s="12"/>
      <c r="X511" s="12"/>
      <c r="Y511" s="12"/>
      <c r="Z511" s="12"/>
      <c r="AA511" s="12"/>
      <c r="AB511" s="12"/>
      <c r="AC511" s="3" t="e" cm="1">
        <f t="array" ref="AC511">_xlfn.IFS(A511="FA", 17, A511="SFCR", 0, A511="CFCR", 17, A511="TR", 0, A511="CAB1",17,A511="CAB2",0,A511="CAB3",17,A511="CAB4",0,A511="CAB5S",17,A511="CAB5M",0,A511="CAB5L",17,A511="CAB6",0)</f>
        <v>#N/A</v>
      </c>
    </row>
    <row r="512" spans="1:29" x14ac:dyDescent="0.15">
      <c r="A512" s="7"/>
      <c r="B512" s="25"/>
      <c r="C512" s="1" t="s">
        <v>524</v>
      </c>
      <c r="H512" s="12"/>
      <c r="I512" s="12"/>
      <c r="J512" s="12"/>
      <c r="K512" s="12"/>
      <c r="L512" s="12"/>
      <c r="M512" s="12"/>
      <c r="N512" s="32"/>
      <c r="O512" s="32"/>
      <c r="P512" s="32"/>
      <c r="Q512" s="32"/>
      <c r="R512" s="32"/>
      <c r="S512" s="32"/>
      <c r="T512" s="32"/>
      <c r="U512" s="32"/>
      <c r="V512" s="32"/>
      <c r="W512" s="32"/>
      <c r="X512" s="32"/>
      <c r="Y512" s="32"/>
      <c r="Z512" s="32"/>
      <c r="AA512" s="32"/>
      <c r="AB512" s="32"/>
      <c r="AC512" s="3" t="e" cm="1">
        <f t="array" ref="AC512">_xlfn.IFS(A512="FA", 17, A512="SFCR", 0, A512="CFCR", 17, A512="TR", 0, A512="CAB1",17,A512="CAB2",0,A512="CAB3",17,A512="CAB4",0,A512="CAB5S",17,A512="CAB5M",0,A512="CAB5L",17,A512="CAB6",0)</f>
        <v>#N/A</v>
      </c>
    </row>
    <row r="513" spans="1:29" x14ac:dyDescent="0.15">
      <c r="A513" s="7"/>
      <c r="B513" s="25"/>
      <c r="C513" s="1" t="s">
        <v>525</v>
      </c>
      <c r="H513" s="12"/>
      <c r="I513" s="12"/>
      <c r="J513" s="12"/>
      <c r="K513" s="12"/>
      <c r="L513" s="12"/>
      <c r="M513" s="12"/>
      <c r="N513" s="12"/>
      <c r="O513" s="12"/>
      <c r="P513" s="12"/>
      <c r="Q513" s="12"/>
      <c r="R513" s="12"/>
      <c r="S513" s="12"/>
      <c r="T513" s="12"/>
      <c r="U513" s="12"/>
      <c r="V513" s="12"/>
      <c r="W513" s="12"/>
      <c r="X513" s="12"/>
      <c r="Y513" s="12"/>
      <c r="Z513" s="12"/>
      <c r="AA513" s="12"/>
      <c r="AB513" s="12"/>
      <c r="AC513" s="3" t="e" cm="1">
        <f t="array" ref="AC513">_xlfn.IFS(A513="FA", 17, A513="SFCR", 0, A513="CFCR", 17, A513="TR", 0, A513="CAB1",17,A513="CAB2",0,A513="CAB3",17,A513="CAB4",0,A513="CAB5S",17,A513="CAB5M",0,A513="CAB5L",17,A513="CAB6",0)</f>
        <v>#N/A</v>
      </c>
    </row>
    <row r="514" spans="1:29" x14ac:dyDescent="0.15">
      <c r="A514" s="7"/>
      <c r="B514" s="25"/>
      <c r="C514" s="1" t="s">
        <v>526</v>
      </c>
      <c r="H514" s="12"/>
      <c r="I514" s="12"/>
      <c r="J514" s="12"/>
      <c r="K514" s="12"/>
      <c r="L514" s="12"/>
      <c r="M514" s="12"/>
      <c r="N514" s="12"/>
      <c r="O514" s="12"/>
      <c r="P514" s="12"/>
      <c r="Q514" s="12"/>
      <c r="R514" s="12"/>
      <c r="S514" s="12"/>
      <c r="T514" s="12"/>
      <c r="U514" s="12"/>
      <c r="V514" s="12"/>
      <c r="W514" s="12"/>
      <c r="X514" s="12"/>
      <c r="Y514" s="12"/>
      <c r="Z514" s="12"/>
      <c r="AA514" s="12"/>
      <c r="AB514" s="12"/>
      <c r="AC514" s="3" t="e" cm="1">
        <f t="array" ref="AC514">_xlfn.IFS(A514="FA", 17, A514="SFCR", 0, A514="CFCR", 17, A514="TR", 0, A514="CAB1",17,A514="CAB2",0,A514="CAB3",17,A514="CAB4",0,A514="CAB5S",17,A514="CAB5M",0,A514="CAB5L",17,A514="CAB6",0)</f>
        <v>#N/A</v>
      </c>
    </row>
    <row r="515" spans="1:29" x14ac:dyDescent="0.15">
      <c r="A515" s="7"/>
      <c r="B515" s="25"/>
      <c r="C515" s="1" t="s">
        <v>527</v>
      </c>
      <c r="H515" s="12"/>
      <c r="I515" s="12"/>
      <c r="J515" s="12"/>
      <c r="K515" s="12"/>
      <c r="L515" s="12"/>
      <c r="M515" s="12"/>
      <c r="N515" s="12"/>
      <c r="O515" s="12"/>
      <c r="P515" s="12"/>
      <c r="Q515" s="12"/>
      <c r="R515" s="12"/>
      <c r="S515" s="12"/>
      <c r="T515" s="12"/>
      <c r="U515" s="12"/>
      <c r="V515" s="12"/>
      <c r="W515" s="12"/>
      <c r="X515" s="12"/>
      <c r="Y515" s="12"/>
      <c r="Z515" s="12"/>
      <c r="AA515" s="12"/>
      <c r="AB515" s="12"/>
      <c r="AC515" s="3" t="e" cm="1">
        <f t="array" ref="AC515">_xlfn.IFS(A515="FA", 17, A515="SFCR", 0, A515="CFCR", 17, A515="TR", 0, A515="CAB1",17,A515="CAB2",0,A515="CAB3",17,A515="CAB4",0,A515="CAB5S",17,A515="CAB5M",0,A515="CAB5L",17,A515="CAB6",0)</f>
        <v>#N/A</v>
      </c>
    </row>
    <row r="516" spans="1:29" x14ac:dyDescent="0.15">
      <c r="A516" s="7"/>
      <c r="B516" s="25"/>
      <c r="C516" s="1" t="s">
        <v>528</v>
      </c>
      <c r="H516" s="12"/>
      <c r="I516" s="12"/>
      <c r="J516" s="12"/>
      <c r="K516" s="12"/>
      <c r="L516" s="12"/>
      <c r="M516" s="12"/>
      <c r="N516" s="12"/>
      <c r="O516" s="12"/>
      <c r="P516" s="12"/>
      <c r="Q516" s="12"/>
      <c r="R516" s="12"/>
      <c r="S516" s="12"/>
      <c r="T516" s="12"/>
      <c r="U516" s="12"/>
      <c r="V516" s="12"/>
      <c r="W516" s="12"/>
      <c r="X516" s="12"/>
      <c r="Y516" s="12"/>
      <c r="Z516" s="12"/>
      <c r="AA516" s="12"/>
      <c r="AB516" s="12"/>
      <c r="AC516" s="3" t="e" cm="1">
        <f t="array" ref="AC516">_xlfn.IFS(A516="FA", 17, A516="SFCR", 0, A516="CFCR", 17, A516="TR", 0, A516="CAB1",17,A516="CAB2",0,A516="CAB3",17,A516="CAB4",0,A516="CAB5S",17,A516="CAB5M",0,A516="CAB5L",17,A516="CAB6",0)</f>
        <v>#N/A</v>
      </c>
    </row>
    <row r="517" spans="1:29" x14ac:dyDescent="0.15">
      <c r="A517" s="7"/>
      <c r="B517" s="25"/>
      <c r="C517" s="1" t="s">
        <v>529</v>
      </c>
      <c r="H517" s="12"/>
      <c r="I517" s="12"/>
      <c r="J517" s="12"/>
      <c r="K517" s="12"/>
      <c r="L517" s="12"/>
      <c r="M517" s="12"/>
      <c r="N517" s="12"/>
      <c r="O517" s="12"/>
      <c r="P517" s="12"/>
      <c r="Q517" s="12"/>
      <c r="R517" s="12"/>
      <c r="S517" s="12"/>
      <c r="T517" s="12"/>
      <c r="U517" s="12"/>
      <c r="V517" s="12"/>
      <c r="W517" s="12"/>
      <c r="X517" s="12"/>
      <c r="Y517" s="12"/>
      <c r="Z517" s="12"/>
      <c r="AA517" s="12"/>
      <c r="AB517" s="12"/>
      <c r="AC517" s="3" t="e" cm="1">
        <f t="array" ref="AC517">_xlfn.IFS(A517="FA", 17, A517="SFCR", 0, A517="CFCR", 17, A517="TR", 0, A517="CAB1",17,A517="CAB2",0,A517="CAB3",17,A517="CAB4",0,A517="CAB5S",17,A517="CAB5M",0,A517="CAB5L",17,A517="CAB6",0)</f>
        <v>#N/A</v>
      </c>
    </row>
    <row r="518" spans="1:29" x14ac:dyDescent="0.15">
      <c r="A518" s="7"/>
      <c r="B518" s="25"/>
      <c r="C518" s="1" t="s">
        <v>530</v>
      </c>
      <c r="H518" s="12"/>
      <c r="I518" s="12"/>
      <c r="J518" s="12"/>
      <c r="K518" s="12"/>
      <c r="L518" s="12"/>
      <c r="M518" s="12"/>
      <c r="N518" s="32"/>
      <c r="O518" s="32"/>
      <c r="P518" s="32"/>
      <c r="Q518" s="32"/>
      <c r="R518" s="32"/>
      <c r="S518" s="32"/>
      <c r="T518" s="32"/>
      <c r="U518" s="32"/>
      <c r="V518" s="32"/>
      <c r="W518" s="32"/>
      <c r="X518" s="32"/>
      <c r="Y518" s="32"/>
      <c r="Z518" s="32"/>
      <c r="AA518" s="32"/>
      <c r="AB518" s="32"/>
      <c r="AC518" s="3" t="e" cm="1">
        <f t="array" ref="AC518">_xlfn.IFS(A518="FA", 17, A518="SFCR", 0, A518="CFCR", 17, A518="TR", 0, A518="CAB1",17,A518="CAB2",0,A518="CAB3",17,A518="CAB4",0,A518="CAB5S",17,A518="CAB5M",0,A518="CAB5L",17,A518="CAB6",0)</f>
        <v>#N/A</v>
      </c>
    </row>
    <row r="519" spans="1:29" x14ac:dyDescent="0.15">
      <c r="A519" s="7"/>
      <c r="B519" s="25"/>
      <c r="C519" s="1" t="s">
        <v>531</v>
      </c>
      <c r="H519" s="12"/>
      <c r="I519" s="12"/>
      <c r="J519" s="12"/>
      <c r="K519" s="12"/>
      <c r="L519" s="12"/>
      <c r="M519" s="12"/>
      <c r="N519" s="32"/>
      <c r="O519" s="32"/>
      <c r="P519" s="32"/>
      <c r="Q519" s="32"/>
      <c r="R519" s="32"/>
      <c r="S519" s="32"/>
      <c r="T519" s="32"/>
      <c r="U519" s="32"/>
      <c r="V519" s="32"/>
      <c r="W519" s="32"/>
      <c r="X519" s="32"/>
      <c r="Y519" s="32"/>
      <c r="Z519" s="32"/>
      <c r="AA519" s="32"/>
      <c r="AB519" s="32"/>
      <c r="AC519" s="3" t="e" cm="1">
        <f t="array" ref="AC519">_xlfn.IFS(A519="FA", 17, A519="SFCR", 0, A519="CFCR", 17, A519="TR", 0, A519="CAB1",17,A519="CAB2",0,A519="CAB3",17,A519="CAB4",0,A519="CAB5S",17,A519="CAB5M",0,A519="CAB5L",17,A519="CAB6",0)</f>
        <v>#N/A</v>
      </c>
    </row>
    <row r="520" spans="1:29" x14ac:dyDescent="0.15">
      <c r="A520" s="7"/>
      <c r="B520" s="25"/>
      <c r="C520" s="1" t="s">
        <v>532</v>
      </c>
      <c r="H520" s="12"/>
      <c r="I520" s="12"/>
      <c r="J520" s="12"/>
      <c r="K520" s="12"/>
      <c r="L520" s="12"/>
      <c r="M520" s="12"/>
      <c r="N520" s="12"/>
      <c r="O520" s="12"/>
      <c r="P520" s="12"/>
      <c r="Q520" s="12"/>
      <c r="R520" s="12"/>
      <c r="S520" s="12"/>
      <c r="T520" s="12"/>
      <c r="U520" s="12"/>
      <c r="V520" s="12"/>
      <c r="W520" s="12"/>
      <c r="X520" s="12"/>
      <c r="Y520" s="12"/>
      <c r="Z520" s="12"/>
      <c r="AA520" s="12"/>
      <c r="AB520" s="12"/>
      <c r="AC520" s="3" t="e" cm="1">
        <f t="array" ref="AC520">_xlfn.IFS(A520="FA", 17, A520="SFCR", 0, A520="CFCR", 17, A520="TR", 0, A520="CAB1",17,A520="CAB2",0,A520="CAB3",17,A520="CAB4",0,A520="CAB5S",17,A520="CAB5M",0,A520="CAB5L",17,A520="CAB6",0)</f>
        <v>#N/A</v>
      </c>
    </row>
    <row r="521" spans="1:29" x14ac:dyDescent="0.15">
      <c r="A521" s="7"/>
      <c r="B521" s="25"/>
      <c r="C521" s="1" t="s">
        <v>533</v>
      </c>
      <c r="H521" s="12"/>
      <c r="I521" s="12"/>
      <c r="J521" s="12"/>
      <c r="K521" s="12"/>
      <c r="L521" s="12"/>
      <c r="M521" s="12"/>
      <c r="N521" s="32"/>
      <c r="O521" s="32"/>
      <c r="P521" s="32"/>
      <c r="Q521" s="32"/>
      <c r="R521" s="32"/>
      <c r="S521" s="32"/>
      <c r="T521" s="32"/>
      <c r="U521" s="32"/>
      <c r="V521" s="32"/>
      <c r="W521" s="32"/>
      <c r="X521" s="32"/>
      <c r="Y521" s="32"/>
      <c r="Z521" s="32"/>
      <c r="AA521" s="32"/>
      <c r="AB521" s="32"/>
      <c r="AC521" s="3" t="e" cm="1">
        <f t="array" ref="AC521">_xlfn.IFS(A521="FA", 17, A521="SFCR", 0, A521="CFCR", 17, A521="TR", 0, A521="CAB1",17,A521="CAB2",0,A521="CAB3",17,A521="CAB4",0,A521="CAB5S",17,A521="CAB5M",0,A521="CAB5L",17,A521="CAB6",0)</f>
        <v>#N/A</v>
      </c>
    </row>
    <row r="522" spans="1:29" x14ac:dyDescent="0.15">
      <c r="A522" s="7"/>
      <c r="B522" s="25"/>
      <c r="C522" s="1" t="s">
        <v>534</v>
      </c>
      <c r="H522" s="12"/>
      <c r="I522" s="12"/>
      <c r="J522" s="12"/>
      <c r="K522" s="12"/>
      <c r="L522" s="12"/>
      <c r="M522" s="12"/>
      <c r="N522" s="32"/>
      <c r="O522" s="32"/>
      <c r="P522" s="32"/>
      <c r="Q522" s="32"/>
      <c r="R522" s="32"/>
      <c r="S522" s="32"/>
      <c r="T522" s="32"/>
      <c r="U522" s="32"/>
      <c r="V522" s="32"/>
      <c r="W522" s="32"/>
      <c r="X522" s="32"/>
      <c r="Y522" s="32"/>
      <c r="Z522" s="32"/>
      <c r="AA522" s="32"/>
      <c r="AB522" s="32"/>
      <c r="AC522" s="3" t="e" cm="1">
        <f t="array" ref="AC522">_xlfn.IFS(A522="FA", 17, A522="SFCR", 0, A522="CFCR", 17, A522="TR", 0, A522="CAB1",17,A522="CAB2",0,A522="CAB3",17,A522="CAB4",0,A522="CAB5S",17,A522="CAB5M",0,A522="CAB5L",17,A522="CAB6",0)</f>
        <v>#N/A</v>
      </c>
    </row>
    <row r="523" spans="1:29" x14ac:dyDescent="0.15">
      <c r="A523" s="7"/>
      <c r="B523" s="25"/>
      <c r="C523" s="1" t="s">
        <v>535</v>
      </c>
      <c r="H523" s="12"/>
      <c r="I523" s="12"/>
      <c r="J523" s="12"/>
      <c r="K523" s="12"/>
      <c r="L523" s="12"/>
      <c r="M523" s="12"/>
      <c r="N523" s="32"/>
      <c r="O523" s="32"/>
      <c r="P523" s="32"/>
      <c r="Q523" s="32"/>
      <c r="R523" s="32"/>
      <c r="S523" s="32"/>
      <c r="T523" s="32"/>
      <c r="U523" s="32"/>
      <c r="V523" s="32"/>
      <c r="W523" s="32"/>
      <c r="X523" s="32"/>
      <c r="Y523" s="32"/>
      <c r="Z523" s="32"/>
      <c r="AA523" s="32"/>
      <c r="AB523" s="32"/>
      <c r="AC523" s="3" t="e" cm="1">
        <f t="array" ref="AC523">_xlfn.IFS(A523="FA", 17, A523="SFCR", 0, A523="CFCR", 17, A523="TR", 0, A523="CAB1",17,A523="CAB2",0,A523="CAB3",17,A523="CAB4",0,A523="CAB5S",17,A523="CAB5M",0,A523="CAB5L",17,A523="CAB6",0)</f>
        <v>#N/A</v>
      </c>
    </row>
    <row r="524" spans="1:29" x14ac:dyDescent="0.15">
      <c r="A524" s="7"/>
      <c r="B524" s="25"/>
      <c r="C524" s="1" t="s">
        <v>536</v>
      </c>
      <c r="H524" s="12"/>
      <c r="I524" s="12"/>
      <c r="J524" s="12"/>
      <c r="K524" s="12"/>
      <c r="L524" s="12"/>
      <c r="M524" s="12"/>
      <c r="N524" s="12"/>
      <c r="O524" s="12"/>
      <c r="P524" s="12"/>
      <c r="Q524" s="12"/>
      <c r="R524" s="12"/>
      <c r="S524" s="12"/>
      <c r="T524" s="12"/>
      <c r="U524" s="12"/>
      <c r="V524" s="12"/>
      <c r="W524" s="12"/>
      <c r="X524" s="12"/>
      <c r="Y524" s="12"/>
      <c r="Z524" s="12"/>
      <c r="AA524" s="12"/>
      <c r="AB524" s="12"/>
      <c r="AC524" s="3" t="e" cm="1">
        <f t="array" ref="AC524">_xlfn.IFS(A524="FA", 17, A524="SFCR", 0, A524="CFCR", 17, A524="TR", 0, A524="CAB1",17,A524="CAB2",0,A524="CAB3",17,A524="CAB4",0,A524="CAB5S",17,A524="CAB5M",0,A524="CAB5L",17,A524="CAB6",0)</f>
        <v>#N/A</v>
      </c>
    </row>
    <row r="525" spans="1:29" x14ac:dyDescent="0.15">
      <c r="A525" s="7"/>
      <c r="B525" s="25"/>
      <c r="C525" s="1" t="s">
        <v>537</v>
      </c>
      <c r="H525" s="12"/>
      <c r="I525" s="12"/>
      <c r="J525" s="12"/>
      <c r="K525" s="12"/>
      <c r="L525" s="12"/>
      <c r="M525" s="12"/>
      <c r="N525" s="32"/>
      <c r="O525" s="32"/>
      <c r="P525" s="32"/>
      <c r="Q525" s="32"/>
      <c r="R525" s="32"/>
      <c r="S525" s="32"/>
      <c r="T525" s="32"/>
      <c r="U525" s="32"/>
      <c r="V525" s="32"/>
      <c r="W525" s="32"/>
      <c r="X525" s="32"/>
      <c r="Y525" s="32"/>
      <c r="Z525" s="32"/>
      <c r="AA525" s="32"/>
      <c r="AB525" s="32"/>
      <c r="AC525" s="3" t="e" cm="1">
        <f t="array" ref="AC525">_xlfn.IFS(A525="FA", 17, A525="SFCR", 0, A525="CFCR", 17, A525="TR", 0, A525="CAB1",17,A525="CAB2",0,A525="CAB3",17,A525="CAB4",0,A525="CAB5S",17,A525="CAB5M",0,A525="CAB5L",17,A525="CAB6",0)</f>
        <v>#N/A</v>
      </c>
    </row>
    <row r="526" spans="1:29" x14ac:dyDescent="0.15">
      <c r="A526" s="7"/>
      <c r="B526" s="25"/>
      <c r="C526" s="1" t="s">
        <v>538</v>
      </c>
      <c r="H526" s="12"/>
      <c r="I526" s="12"/>
      <c r="J526" s="12"/>
      <c r="K526" s="12"/>
      <c r="L526" s="12"/>
      <c r="M526" s="12"/>
      <c r="N526" s="12"/>
      <c r="O526" s="12"/>
      <c r="P526" s="12"/>
      <c r="Q526" s="12"/>
      <c r="R526" s="12"/>
      <c r="S526" s="12"/>
      <c r="T526" s="12"/>
      <c r="U526" s="12"/>
      <c r="V526" s="12"/>
      <c r="W526" s="12"/>
      <c r="X526" s="12"/>
      <c r="Y526" s="12"/>
      <c r="Z526" s="12"/>
      <c r="AA526" s="12"/>
      <c r="AB526" s="12"/>
      <c r="AC526" s="3" t="e" cm="1">
        <f t="array" ref="AC526">_xlfn.IFS(A526="FA", 17, A526="SFCR", 0, A526="CFCR", 17, A526="TR", 0, A526="CAB1",17,A526="CAB2",0,A526="CAB3",17,A526="CAB4",0,A526="CAB5S",17,A526="CAB5M",0,A526="CAB5L",17,A526="CAB6",0)</f>
        <v>#N/A</v>
      </c>
    </row>
    <row r="527" spans="1:29" x14ac:dyDescent="0.15">
      <c r="A527" s="7"/>
      <c r="B527" s="25"/>
      <c r="C527" s="1" t="s">
        <v>539</v>
      </c>
      <c r="H527" s="12"/>
      <c r="I527" s="12"/>
      <c r="J527" s="12"/>
      <c r="K527" s="12"/>
      <c r="L527" s="12"/>
      <c r="M527" s="12"/>
      <c r="N527" s="12"/>
      <c r="O527" s="12"/>
      <c r="P527" s="12"/>
      <c r="Q527" s="12"/>
      <c r="R527" s="12"/>
      <c r="S527" s="12"/>
      <c r="T527" s="12"/>
      <c r="U527" s="12"/>
      <c r="V527" s="12"/>
      <c r="W527" s="12"/>
      <c r="X527" s="12"/>
      <c r="Y527" s="12"/>
      <c r="Z527" s="12"/>
      <c r="AA527" s="12"/>
      <c r="AB527" s="12"/>
      <c r="AC527" s="3" t="e" cm="1">
        <f t="array" ref="AC527">_xlfn.IFS(A527="FA", 17, A527="SFCR", 0, A527="CFCR", 17, A527="TR", 0, A527="CAB1",17,A527="CAB2",0,A527="CAB3",17,A527="CAB4",0,A527="CAB5S",17,A527="CAB5M",0,A527="CAB5L",17,A527="CAB6",0)</f>
        <v>#N/A</v>
      </c>
    </row>
    <row r="528" spans="1:29" x14ac:dyDescent="0.15">
      <c r="A528" s="7"/>
      <c r="B528" s="25"/>
      <c r="C528" s="1" t="s">
        <v>540</v>
      </c>
      <c r="H528" s="12"/>
      <c r="I528" s="12"/>
      <c r="J528" s="12"/>
      <c r="K528" s="12"/>
      <c r="L528" s="12"/>
      <c r="M528" s="12"/>
      <c r="N528" s="12"/>
      <c r="O528" s="12"/>
      <c r="P528" s="12"/>
      <c r="Q528" s="12"/>
      <c r="R528" s="12"/>
      <c r="S528" s="12"/>
      <c r="T528" s="12"/>
      <c r="U528" s="12"/>
      <c r="V528" s="12"/>
      <c r="W528" s="12"/>
      <c r="X528" s="12"/>
      <c r="Y528" s="12"/>
      <c r="Z528" s="12"/>
      <c r="AA528" s="12"/>
      <c r="AB528" s="12"/>
      <c r="AC528" s="3" t="e" cm="1">
        <f t="array" ref="AC528">_xlfn.IFS(A528="FA", 17, A528="SFCR", 0, A528="CFCR", 17, A528="TR", 0, A528="CAB1",17,A528="CAB2",0,A528="CAB3",17,A528="CAB4",0,A528="CAB5S",17,A528="CAB5M",0,A528="CAB5L",17,A528="CAB6",0)</f>
        <v>#N/A</v>
      </c>
    </row>
    <row r="529" spans="1:29" x14ac:dyDescent="0.15">
      <c r="A529" s="7"/>
      <c r="B529" s="25"/>
      <c r="C529" s="1" t="s">
        <v>541</v>
      </c>
      <c r="H529" s="12"/>
      <c r="I529" s="12"/>
      <c r="J529" s="12"/>
      <c r="K529" s="12"/>
      <c r="L529" s="12"/>
      <c r="M529" s="12"/>
      <c r="N529" s="12"/>
      <c r="O529" s="12"/>
      <c r="P529" s="12"/>
      <c r="Q529" s="12"/>
      <c r="R529" s="12"/>
      <c r="S529" s="12"/>
      <c r="T529" s="12"/>
      <c r="U529" s="12"/>
      <c r="V529" s="12"/>
      <c r="W529" s="12"/>
      <c r="X529" s="12"/>
      <c r="Y529" s="12"/>
      <c r="Z529" s="12"/>
      <c r="AA529" s="12"/>
      <c r="AB529" s="12"/>
      <c r="AC529" s="3" t="e" cm="1">
        <f t="array" ref="AC529">_xlfn.IFS(A529="FA", 17, A529="SFCR", 0, A529="CFCR", 17, A529="TR", 0, A529="CAB1",17,A529="CAB2",0,A529="CAB3",17,A529="CAB4",0,A529="CAB5S",17,A529="CAB5M",0,A529="CAB5L",17,A529="CAB6",0)</f>
        <v>#N/A</v>
      </c>
    </row>
    <row r="530" spans="1:29" x14ac:dyDescent="0.15">
      <c r="A530" s="7"/>
      <c r="B530" s="25"/>
      <c r="C530" s="1" t="s">
        <v>542</v>
      </c>
      <c r="H530" s="12"/>
      <c r="I530" s="12"/>
      <c r="J530" s="12"/>
      <c r="K530" s="12"/>
      <c r="L530" s="12"/>
      <c r="M530" s="12"/>
      <c r="N530" s="12"/>
      <c r="O530" s="12"/>
      <c r="P530" s="12"/>
      <c r="Q530" s="12"/>
      <c r="R530" s="12"/>
      <c r="S530" s="12"/>
      <c r="T530" s="12"/>
      <c r="U530" s="12"/>
      <c r="V530" s="12"/>
      <c r="W530" s="12"/>
      <c r="X530" s="12"/>
      <c r="Y530" s="12"/>
      <c r="Z530" s="12"/>
      <c r="AA530" s="12"/>
      <c r="AB530" s="12"/>
      <c r="AC530" s="3" t="e" cm="1">
        <f t="array" ref="AC530">_xlfn.IFS(A530="FA", 17, A530="SFCR", 0, A530="CFCR", 17, A530="TR", 0, A530="CAB1",17,A530="CAB2",0,A530="CAB3",17,A530="CAB4",0,A530="CAB5S",17,A530="CAB5M",0,A530="CAB5L",17,A530="CAB6",0)</f>
        <v>#N/A</v>
      </c>
    </row>
    <row r="531" spans="1:29" x14ac:dyDescent="0.15">
      <c r="A531" s="7"/>
      <c r="B531" s="25"/>
      <c r="C531" s="1" t="s">
        <v>543</v>
      </c>
      <c r="H531" s="12"/>
      <c r="I531" s="12"/>
      <c r="J531" s="12"/>
      <c r="K531" s="12"/>
      <c r="L531" s="12"/>
      <c r="M531" s="12"/>
      <c r="N531" s="12"/>
      <c r="O531" s="12"/>
      <c r="P531" s="12"/>
      <c r="Q531" s="12"/>
      <c r="R531" s="12"/>
      <c r="S531" s="12"/>
      <c r="T531" s="12"/>
      <c r="U531" s="12"/>
      <c r="V531" s="12"/>
      <c r="W531" s="12"/>
      <c r="X531" s="12"/>
      <c r="Y531" s="12"/>
      <c r="Z531" s="12"/>
      <c r="AA531" s="12"/>
      <c r="AB531" s="12"/>
      <c r="AC531" s="3" t="e" cm="1">
        <f t="array" ref="AC531">_xlfn.IFS(A531="FA", 17, A531="SFCR", 0, A531="CFCR", 17, A531="TR", 0, A531="CAB1",17,A531="CAB2",0,A531="CAB3",17,A531="CAB4",0,A531="CAB5S",17,A531="CAB5M",0,A531="CAB5L",17,A531="CAB6",0)</f>
        <v>#N/A</v>
      </c>
    </row>
    <row r="532" spans="1:29" x14ac:dyDescent="0.15">
      <c r="A532" s="7"/>
      <c r="B532" s="25"/>
      <c r="C532" s="1" t="s">
        <v>544</v>
      </c>
      <c r="H532" s="12"/>
      <c r="I532" s="12"/>
      <c r="J532" s="12"/>
      <c r="K532" s="12"/>
      <c r="L532" s="12"/>
      <c r="M532" s="12"/>
      <c r="N532" s="12"/>
      <c r="O532" s="12"/>
      <c r="P532" s="12"/>
      <c r="Q532" s="12"/>
      <c r="R532" s="12"/>
      <c r="S532" s="12"/>
      <c r="T532" s="12"/>
      <c r="U532" s="12"/>
      <c r="V532" s="12"/>
      <c r="W532" s="12"/>
      <c r="X532" s="12"/>
      <c r="Y532" s="12"/>
      <c r="Z532" s="12"/>
      <c r="AA532" s="12"/>
      <c r="AB532" s="12"/>
      <c r="AC532" s="3" t="e" cm="1">
        <f t="array" ref="AC532">_xlfn.IFS(A532="FA", 17, A532="SFCR", 0, A532="CFCR", 17, A532="TR", 0, A532="CAB1",17,A532="CAB2",0,A532="CAB3",17,A532="CAB4",0,A532="CAB5S",17,A532="CAB5M",0,A532="CAB5L",17,A532="CAB6",0)</f>
        <v>#N/A</v>
      </c>
    </row>
    <row r="533" spans="1:29" x14ac:dyDescent="0.15">
      <c r="A533" s="7"/>
      <c r="B533" s="25"/>
      <c r="C533" s="1" t="s">
        <v>545</v>
      </c>
      <c r="H533" s="12"/>
      <c r="I533" s="12"/>
      <c r="J533" s="12"/>
      <c r="K533" s="12"/>
      <c r="L533" s="12"/>
      <c r="M533" s="12"/>
      <c r="N533" s="12"/>
      <c r="O533" s="12"/>
      <c r="P533" s="12"/>
      <c r="Q533" s="12"/>
      <c r="R533" s="12"/>
      <c r="S533" s="12"/>
      <c r="T533" s="12"/>
      <c r="U533" s="12"/>
      <c r="V533" s="12"/>
      <c r="W533" s="12"/>
      <c r="X533" s="12"/>
      <c r="Y533" s="12"/>
      <c r="Z533" s="12"/>
      <c r="AA533" s="12"/>
      <c r="AB533" s="12"/>
      <c r="AC533" s="3" t="e" cm="1">
        <f t="array" ref="AC533">_xlfn.IFS(A533="FA", 17, A533="SFCR", 0, A533="CFCR", 17, A533="TR", 0, A533="CAB1",17,A533="CAB2",0,A533="CAB3",17,A533="CAB4",0,A533="CAB5S",17,A533="CAB5M",0,A533="CAB5L",17,A533="CAB6",0)</f>
        <v>#N/A</v>
      </c>
    </row>
    <row r="534" spans="1:29" x14ac:dyDescent="0.15">
      <c r="A534" s="7"/>
      <c r="B534" s="25"/>
      <c r="C534" s="1" t="s">
        <v>546</v>
      </c>
      <c r="H534" s="12"/>
      <c r="I534" s="12"/>
      <c r="J534" s="12"/>
      <c r="K534" s="12"/>
      <c r="L534" s="12"/>
      <c r="M534" s="12"/>
      <c r="N534" s="12"/>
      <c r="O534" s="12"/>
      <c r="P534" s="12"/>
      <c r="Q534" s="12"/>
      <c r="R534" s="12"/>
      <c r="S534" s="12"/>
      <c r="T534" s="12"/>
      <c r="U534" s="12"/>
      <c r="V534" s="12"/>
      <c r="W534" s="12"/>
      <c r="X534" s="12"/>
      <c r="Y534" s="12"/>
      <c r="Z534" s="12"/>
      <c r="AA534" s="12"/>
      <c r="AB534" s="12"/>
      <c r="AC534" s="3" t="e" cm="1">
        <f t="array" ref="AC534">_xlfn.IFS(A534="FA", 17, A534="SFCR", 0, A534="CFCR", 17, A534="TR", 0, A534="CAB1",17,A534="CAB2",0,A534="CAB3",17,A534="CAB4",0,A534="CAB5S",17,A534="CAB5M",0,A534="CAB5L",17,A534="CAB6",0)</f>
        <v>#N/A</v>
      </c>
    </row>
    <row r="535" spans="1:29" x14ac:dyDescent="0.15">
      <c r="A535" s="7"/>
      <c r="B535" s="25"/>
      <c r="C535" s="1" t="s">
        <v>547</v>
      </c>
      <c r="H535" s="12"/>
      <c r="I535" s="12"/>
      <c r="J535" s="12"/>
      <c r="K535" s="12"/>
      <c r="L535" s="12"/>
      <c r="M535" s="12"/>
      <c r="N535" s="12"/>
      <c r="O535" s="12"/>
      <c r="P535" s="12"/>
      <c r="Q535" s="12"/>
      <c r="R535" s="12"/>
      <c r="S535" s="12"/>
      <c r="T535" s="12"/>
      <c r="U535" s="12"/>
      <c r="V535" s="12"/>
      <c r="W535" s="12"/>
      <c r="X535" s="12"/>
      <c r="Y535" s="12"/>
      <c r="Z535" s="12"/>
      <c r="AA535" s="12"/>
      <c r="AB535" s="12"/>
      <c r="AC535" s="3" t="e" cm="1">
        <f t="array" ref="AC535">_xlfn.IFS(A535="FA", 17, A535="SFCR", 0, A535="CFCR", 17, A535="TR", 0, A535="CAB1",17,A535="CAB2",0,A535="CAB3",17,A535="CAB4",0,A535="CAB5S",17,A535="CAB5M",0,A535="CAB5L",17,A535="CAB6",0)</f>
        <v>#N/A</v>
      </c>
    </row>
    <row r="536" spans="1:29" x14ac:dyDescent="0.15">
      <c r="A536" s="7"/>
      <c r="B536" s="25"/>
      <c r="C536" s="1" t="s">
        <v>548</v>
      </c>
      <c r="H536" s="12"/>
      <c r="I536" s="12"/>
      <c r="J536" s="12"/>
      <c r="K536" s="12"/>
      <c r="L536" s="12"/>
      <c r="M536" s="12"/>
      <c r="N536" s="12"/>
      <c r="O536" s="12"/>
      <c r="P536" s="12"/>
      <c r="Q536" s="12"/>
      <c r="R536" s="12"/>
      <c r="S536" s="12"/>
      <c r="T536" s="12"/>
      <c r="U536" s="12"/>
      <c r="V536" s="12"/>
      <c r="W536" s="12"/>
      <c r="X536" s="12"/>
      <c r="Y536" s="12"/>
      <c r="Z536" s="12"/>
      <c r="AA536" s="12"/>
      <c r="AB536" s="12"/>
      <c r="AC536" s="3" t="e" cm="1">
        <f t="array" ref="AC536">_xlfn.IFS(A536="FA", 17, A536="SFCR", 0, A536="CFCR", 17, A536="TR", 0, A536="CAB1",17,A536="CAB2",0,A536="CAB3",17,A536="CAB4",0,A536="CAB5S",17,A536="CAB5M",0,A536="CAB5L",17,A536="CAB6",0)</f>
        <v>#N/A</v>
      </c>
    </row>
    <row r="537" spans="1:29" x14ac:dyDescent="0.15">
      <c r="A537" s="7"/>
      <c r="B537" s="25"/>
      <c r="C537" s="1" t="s">
        <v>549</v>
      </c>
      <c r="H537" s="12"/>
      <c r="I537" s="12"/>
      <c r="J537" s="12"/>
      <c r="K537" s="12"/>
      <c r="L537" s="12"/>
      <c r="M537" s="12"/>
      <c r="N537" s="12"/>
      <c r="O537" s="12"/>
      <c r="P537" s="12"/>
      <c r="Q537" s="12"/>
      <c r="R537" s="12"/>
      <c r="S537" s="12"/>
      <c r="T537" s="12"/>
      <c r="U537" s="12"/>
      <c r="V537" s="12"/>
      <c r="W537" s="12"/>
      <c r="X537" s="12"/>
      <c r="Y537" s="12"/>
      <c r="Z537" s="12"/>
      <c r="AA537" s="12"/>
      <c r="AB537" s="12"/>
      <c r="AC537" s="3" t="e" cm="1">
        <f t="array" ref="AC537">_xlfn.IFS(A537="FA", 17, A537="SFCR", 0, A537="CFCR", 17, A537="TR", 0, A537="CAB1",17,A537="CAB2",0,A537="CAB3",17,A537="CAB4",0,A537="CAB5S",17,A537="CAB5M",0,A537="CAB5L",17,A537="CAB6",0)</f>
        <v>#N/A</v>
      </c>
    </row>
    <row r="538" spans="1:29" x14ac:dyDescent="0.15">
      <c r="A538" s="7"/>
      <c r="B538" s="25"/>
      <c r="C538" s="1" t="s">
        <v>550</v>
      </c>
      <c r="H538" s="12"/>
      <c r="I538" s="12"/>
      <c r="J538" s="12"/>
      <c r="K538" s="12"/>
      <c r="L538" s="12"/>
      <c r="M538" s="12"/>
      <c r="N538" s="12"/>
      <c r="O538" s="12"/>
      <c r="P538" s="12"/>
      <c r="Q538" s="12"/>
      <c r="R538" s="12"/>
      <c r="S538" s="12"/>
      <c r="T538" s="12"/>
      <c r="U538" s="12"/>
      <c r="V538" s="12"/>
      <c r="W538" s="12"/>
      <c r="X538" s="12"/>
      <c r="Y538" s="12"/>
      <c r="Z538" s="12"/>
      <c r="AA538" s="12"/>
      <c r="AB538" s="12"/>
      <c r="AC538" s="3" t="e" cm="1">
        <f t="array" ref="AC538">_xlfn.IFS(A538="FA", 17, A538="SFCR", 0, A538="CFCR", 17, A538="TR", 0, A538="CAB1",17,A538="CAB2",0,A538="CAB3",17,A538="CAB4",0,A538="CAB5S",17,A538="CAB5M",0,A538="CAB5L",17,A538="CAB6",0)</f>
        <v>#N/A</v>
      </c>
    </row>
    <row r="539" spans="1:29" x14ac:dyDescent="0.15">
      <c r="A539" s="7"/>
      <c r="B539" s="25"/>
      <c r="C539" s="1" t="s">
        <v>551</v>
      </c>
      <c r="H539" s="12"/>
      <c r="I539" s="12"/>
      <c r="J539" s="12"/>
      <c r="K539" s="12"/>
      <c r="L539" s="12"/>
      <c r="M539" s="12"/>
      <c r="N539" s="12"/>
      <c r="O539" s="12"/>
      <c r="P539" s="12"/>
      <c r="Q539" s="12"/>
      <c r="R539" s="12"/>
      <c r="S539" s="12"/>
      <c r="T539" s="12"/>
      <c r="U539" s="12"/>
      <c r="V539" s="12"/>
      <c r="W539" s="12"/>
      <c r="X539" s="12"/>
      <c r="Y539" s="12"/>
      <c r="Z539" s="12"/>
      <c r="AA539" s="12"/>
      <c r="AB539" s="12"/>
      <c r="AC539" s="3" t="e" cm="1">
        <f t="array" ref="AC539">_xlfn.IFS(A539="FA", 17, A539="SFCR", 0, A539="CFCR", 17, A539="TR", 0, A539="CAB1",17,A539="CAB2",0,A539="CAB3",17,A539="CAB4",0,A539="CAB5S",17,A539="CAB5M",0,A539="CAB5L",17,A539="CAB6",0)</f>
        <v>#N/A</v>
      </c>
    </row>
    <row r="540" spans="1:29" x14ac:dyDescent="0.15">
      <c r="A540" s="7"/>
      <c r="B540" s="25"/>
      <c r="C540" s="1" t="s">
        <v>552</v>
      </c>
      <c r="H540" s="12"/>
      <c r="I540" s="12"/>
      <c r="J540" s="12"/>
      <c r="K540" s="12"/>
      <c r="L540" s="12"/>
      <c r="M540" s="12"/>
      <c r="N540" s="12"/>
      <c r="O540" s="12"/>
      <c r="P540" s="12"/>
      <c r="Q540" s="12"/>
      <c r="R540" s="12"/>
      <c r="S540" s="12"/>
      <c r="T540" s="12"/>
      <c r="U540" s="12"/>
      <c r="V540" s="12"/>
      <c r="W540" s="12"/>
      <c r="X540" s="12"/>
      <c r="Y540" s="12"/>
      <c r="Z540" s="12"/>
      <c r="AA540" s="12"/>
      <c r="AB540" s="12"/>
      <c r="AC540" s="3" t="e" cm="1">
        <f t="array" ref="AC540">_xlfn.IFS(A540="FA", 17, A540="SFCR", 0, A540="CFCR", 17, A540="TR", 0, A540="CAB1",17,A540="CAB2",0,A540="CAB3",17,A540="CAB4",0,A540="CAB5S",17,A540="CAB5M",0,A540="CAB5L",17,A540="CAB6",0)</f>
        <v>#N/A</v>
      </c>
    </row>
    <row r="541" spans="1:29" x14ac:dyDescent="0.15">
      <c r="A541" s="7"/>
      <c r="B541" s="25"/>
      <c r="C541" s="1" t="s">
        <v>553</v>
      </c>
      <c r="H541" s="12"/>
      <c r="I541" s="12"/>
      <c r="J541" s="12"/>
      <c r="K541" s="12"/>
      <c r="L541" s="12"/>
      <c r="M541" s="12"/>
      <c r="N541" s="12"/>
      <c r="O541" s="12"/>
      <c r="P541" s="12"/>
      <c r="Q541" s="12"/>
      <c r="R541" s="12"/>
      <c r="S541" s="12"/>
      <c r="T541" s="12"/>
      <c r="U541" s="12"/>
      <c r="V541" s="12"/>
      <c r="W541" s="12"/>
      <c r="X541" s="12"/>
      <c r="Y541" s="12"/>
      <c r="Z541" s="12"/>
      <c r="AA541" s="12"/>
      <c r="AB541" s="12"/>
      <c r="AC541" s="3" t="e" cm="1">
        <f t="array" ref="AC541">_xlfn.IFS(A541="FA", 17, A541="SFCR", 0, A541="CFCR", 17, A541="TR", 0, A541="CAB1",17,A541="CAB2",0,A541="CAB3",17,A541="CAB4",0,A541="CAB5S",17,A541="CAB5M",0,A541="CAB5L",17,A541="CAB6",0)</f>
        <v>#N/A</v>
      </c>
    </row>
    <row r="542" spans="1:29" x14ac:dyDescent="0.15">
      <c r="A542" s="7"/>
      <c r="B542" s="25"/>
      <c r="C542" s="1" t="s">
        <v>554</v>
      </c>
      <c r="H542" s="12"/>
      <c r="I542" s="12"/>
      <c r="J542" s="12"/>
      <c r="K542" s="12"/>
      <c r="L542" s="12"/>
      <c r="M542" s="12"/>
      <c r="N542" s="12"/>
      <c r="O542" s="12"/>
      <c r="P542" s="12"/>
      <c r="Q542" s="12"/>
      <c r="R542" s="12"/>
      <c r="S542" s="12"/>
      <c r="T542" s="12"/>
      <c r="U542" s="12"/>
      <c r="V542" s="12"/>
      <c r="W542" s="12"/>
      <c r="X542" s="12"/>
      <c r="Y542" s="12"/>
      <c r="Z542" s="12"/>
      <c r="AA542" s="12"/>
      <c r="AB542" s="12"/>
      <c r="AC542" s="3" t="e" cm="1">
        <f t="array" ref="AC542">_xlfn.IFS(A542="FA", 17, A542="SFCR", 0, A542="CFCR", 17, A542="TR", 0, A542="CAB1",17,A542="CAB2",0,A542="CAB3",17,A542="CAB4",0,A542="CAB5S",17,A542="CAB5M",0,A542="CAB5L",17,A542="CAB6",0)</f>
        <v>#N/A</v>
      </c>
    </row>
    <row r="543" spans="1:29" x14ac:dyDescent="0.15">
      <c r="A543" s="7"/>
      <c r="B543" s="25"/>
      <c r="C543" s="1" t="s">
        <v>555</v>
      </c>
      <c r="H543" s="12"/>
      <c r="I543" s="12"/>
      <c r="J543" s="12"/>
      <c r="K543" s="12"/>
      <c r="L543" s="12"/>
      <c r="M543" s="12"/>
      <c r="N543" s="12"/>
      <c r="O543" s="12"/>
      <c r="P543" s="12"/>
      <c r="Q543" s="12"/>
      <c r="R543" s="12"/>
      <c r="S543" s="12"/>
      <c r="T543" s="12"/>
      <c r="U543" s="12"/>
      <c r="V543" s="12"/>
      <c r="W543" s="12"/>
      <c r="X543" s="12"/>
      <c r="Y543" s="12"/>
      <c r="Z543" s="12"/>
      <c r="AA543" s="12"/>
      <c r="AB543" s="12"/>
      <c r="AC543" s="3" t="e" cm="1">
        <f t="array" ref="AC543">_xlfn.IFS(A543="FA", 17, A543="SFCR", 0, A543="CFCR", 17, A543="TR", 0, A543="CAB1",17,A543="CAB2",0,A543="CAB3",17,A543="CAB4",0,A543="CAB5S",17,A543="CAB5M",0,A543="CAB5L",17,A543="CAB6",0)</f>
        <v>#N/A</v>
      </c>
    </row>
    <row r="544" spans="1:29" x14ac:dyDescent="0.15">
      <c r="A544" s="7"/>
      <c r="B544" s="25"/>
      <c r="C544" s="1" t="s">
        <v>556</v>
      </c>
      <c r="H544" s="12"/>
      <c r="I544" s="12"/>
      <c r="J544" s="12"/>
      <c r="K544" s="12"/>
      <c r="L544" s="12"/>
      <c r="M544" s="12"/>
      <c r="N544" s="12"/>
      <c r="O544" s="12"/>
      <c r="P544" s="12"/>
      <c r="Q544" s="12"/>
      <c r="R544" s="12"/>
      <c r="S544" s="12"/>
      <c r="T544" s="12"/>
      <c r="U544" s="12"/>
      <c r="V544" s="12"/>
      <c r="W544" s="12"/>
      <c r="X544" s="12"/>
      <c r="Y544" s="12"/>
      <c r="Z544" s="12"/>
      <c r="AA544" s="12"/>
      <c r="AB544" s="12"/>
      <c r="AC544" s="3" t="e" cm="1">
        <f t="array" ref="AC544">_xlfn.IFS(A544="FA", 17, A544="SFCR", 0, A544="CFCR", 17, A544="TR", 0, A544="CAB1",17,A544="CAB2",0,A544="CAB3",17,A544="CAB4",0,A544="CAB5S",17,A544="CAB5M",0,A544="CAB5L",17,A544="CAB6",0)</f>
        <v>#N/A</v>
      </c>
    </row>
    <row r="545" spans="1:29" x14ac:dyDescent="0.15">
      <c r="A545" s="7"/>
      <c r="B545" s="25"/>
      <c r="C545" s="1" t="s">
        <v>557</v>
      </c>
      <c r="H545" s="12"/>
      <c r="I545" s="12"/>
      <c r="J545" s="12"/>
      <c r="K545" s="12"/>
      <c r="L545" s="12"/>
      <c r="M545" s="12"/>
      <c r="N545" s="12"/>
      <c r="O545" s="12"/>
      <c r="P545" s="12"/>
      <c r="Q545" s="12"/>
      <c r="R545" s="12"/>
      <c r="S545" s="12"/>
      <c r="T545" s="12"/>
      <c r="U545" s="12"/>
      <c r="V545" s="12"/>
      <c r="W545" s="12"/>
      <c r="X545" s="12"/>
      <c r="Y545" s="12"/>
      <c r="Z545" s="12"/>
      <c r="AA545" s="12"/>
      <c r="AB545" s="12"/>
      <c r="AC545" s="3" t="e" cm="1">
        <f t="array" ref="AC545">_xlfn.IFS(A545="FA", 17, A545="SFCR", 0, A545="CFCR", 17, A545="TR", 0, A545="CAB1",17,A545="CAB2",0,A545="CAB3",17,A545="CAB4",0,A545="CAB5S",17,A545="CAB5M",0,A545="CAB5L",17,A545="CAB6",0)</f>
        <v>#N/A</v>
      </c>
    </row>
    <row r="546" spans="1:29" x14ac:dyDescent="0.15">
      <c r="A546" s="7"/>
      <c r="B546" s="25"/>
      <c r="C546" s="1" t="s">
        <v>558</v>
      </c>
      <c r="H546" s="12"/>
      <c r="I546" s="12"/>
      <c r="J546" s="12"/>
      <c r="K546" s="12"/>
      <c r="L546" s="12"/>
      <c r="M546" s="12"/>
      <c r="N546" s="12"/>
      <c r="O546" s="12"/>
      <c r="P546" s="12"/>
      <c r="Q546" s="12"/>
      <c r="R546" s="12"/>
      <c r="S546" s="12"/>
      <c r="T546" s="12"/>
      <c r="U546" s="12"/>
      <c r="V546" s="12"/>
      <c r="W546" s="12"/>
      <c r="X546" s="12"/>
      <c r="Y546" s="12"/>
      <c r="Z546" s="12"/>
      <c r="AA546" s="12"/>
      <c r="AB546" s="12"/>
      <c r="AC546" s="3" t="e" cm="1">
        <f t="array" ref="AC546">_xlfn.IFS(A546="FA", 17, A546="SFCR", 0, A546="CFCR", 17, A546="TR", 0, A546="CAB1",17,A546="CAB2",0,A546="CAB3",17,A546="CAB4",0,A546="CAB5S",17,A546="CAB5M",0,A546="CAB5L",17,A546="CAB6",0)</f>
        <v>#N/A</v>
      </c>
    </row>
    <row r="547" spans="1:29" x14ac:dyDescent="0.15">
      <c r="A547" s="7"/>
      <c r="B547" s="25"/>
      <c r="C547" s="1" t="s">
        <v>559</v>
      </c>
      <c r="H547" s="12"/>
      <c r="I547" s="12"/>
      <c r="J547" s="12"/>
      <c r="K547" s="12"/>
      <c r="L547" s="12"/>
      <c r="M547" s="12"/>
      <c r="N547" s="12"/>
      <c r="O547" s="12"/>
      <c r="P547" s="12"/>
      <c r="Q547" s="12"/>
      <c r="R547" s="12"/>
      <c r="S547" s="12"/>
      <c r="T547" s="12"/>
      <c r="U547" s="12"/>
      <c r="V547" s="12"/>
      <c r="W547" s="12"/>
      <c r="X547" s="12"/>
      <c r="Y547" s="12"/>
      <c r="Z547" s="12"/>
      <c r="AA547" s="12"/>
      <c r="AB547" s="12"/>
      <c r="AC547" s="3" t="e" cm="1">
        <f t="array" ref="AC547">_xlfn.IFS(A547="FA", 17, A547="SFCR", 0, A547="CFCR", 17, A547="TR", 0, A547="CAB1",17,A547="CAB2",0,A547="CAB3",17,A547="CAB4",0,A547="CAB5S",17,A547="CAB5M",0,A547="CAB5L",17,A547="CAB6",0)</f>
        <v>#N/A</v>
      </c>
    </row>
    <row r="548" spans="1:29" x14ac:dyDescent="0.15">
      <c r="A548" s="7"/>
      <c r="B548" s="25"/>
      <c r="C548" s="1" t="s">
        <v>560</v>
      </c>
      <c r="H548" s="12"/>
      <c r="I548" s="12"/>
      <c r="J548" s="12"/>
      <c r="K548" s="12"/>
      <c r="L548" s="12"/>
      <c r="M548" s="12"/>
      <c r="N548" s="12"/>
      <c r="O548" s="12"/>
      <c r="P548" s="12"/>
      <c r="Q548" s="12"/>
      <c r="R548" s="12"/>
      <c r="S548" s="12"/>
      <c r="T548" s="12"/>
      <c r="U548" s="12"/>
      <c r="V548" s="12"/>
      <c r="W548" s="12"/>
      <c r="X548" s="12"/>
      <c r="Y548" s="12"/>
      <c r="Z548" s="12"/>
      <c r="AA548" s="12"/>
      <c r="AB548" s="12"/>
      <c r="AC548" s="3" t="e" cm="1">
        <f t="array" ref="AC548">_xlfn.IFS(A548="FA", 17, A548="SFCR", 0, A548="CFCR", 17, A548="TR", 0, A548="CAB1",17,A548="CAB2",0,A548="CAB3",17,A548="CAB4",0,A548="CAB5S",17,A548="CAB5M",0,A548="CAB5L",17,A548="CAB6",0)</f>
        <v>#N/A</v>
      </c>
    </row>
    <row r="549" spans="1:29" x14ac:dyDescent="0.15">
      <c r="A549" s="7"/>
      <c r="B549" s="25"/>
      <c r="C549" s="1" t="s">
        <v>561</v>
      </c>
      <c r="H549" s="12"/>
      <c r="I549" s="12"/>
      <c r="J549" s="12"/>
      <c r="K549" s="12"/>
      <c r="L549" s="12"/>
      <c r="M549" s="12"/>
      <c r="N549" s="12"/>
      <c r="O549" s="12"/>
      <c r="P549" s="12"/>
      <c r="Q549" s="12"/>
      <c r="R549" s="12"/>
      <c r="S549" s="12"/>
      <c r="T549" s="12"/>
      <c r="U549" s="12"/>
      <c r="V549" s="12"/>
      <c r="W549" s="12"/>
      <c r="X549" s="12"/>
      <c r="Y549" s="12"/>
      <c r="Z549" s="12"/>
      <c r="AA549" s="12"/>
      <c r="AB549" s="12"/>
      <c r="AC549" s="3" t="e" cm="1">
        <f t="array" ref="AC549">_xlfn.IFS(A549="FA", 17, A549="SFCR", 0, A549="CFCR", 17, A549="TR", 0, A549="CAB1",17,A549="CAB2",0,A549="CAB3",17,A549="CAB4",0,A549="CAB5S",17,A549="CAB5M",0,A549="CAB5L",17,A549="CAB6",0)</f>
        <v>#N/A</v>
      </c>
    </row>
    <row r="550" spans="1:29" x14ac:dyDescent="0.15">
      <c r="A550" s="7"/>
      <c r="B550" s="25"/>
      <c r="C550" s="1" t="s">
        <v>562</v>
      </c>
      <c r="H550" s="12"/>
      <c r="I550" s="12"/>
      <c r="J550" s="12"/>
      <c r="K550" s="12"/>
      <c r="L550" s="12"/>
      <c r="M550" s="12"/>
      <c r="N550" s="12"/>
      <c r="O550" s="12"/>
      <c r="P550" s="12"/>
      <c r="Q550" s="12"/>
      <c r="R550" s="12"/>
      <c r="S550" s="12"/>
      <c r="T550" s="12"/>
      <c r="U550" s="12"/>
      <c r="V550" s="12"/>
      <c r="W550" s="12"/>
      <c r="X550" s="12"/>
      <c r="Y550" s="12"/>
      <c r="Z550" s="12"/>
      <c r="AA550" s="12"/>
      <c r="AB550" s="12"/>
      <c r="AC550" s="3" t="e" cm="1">
        <f t="array" ref="AC550">_xlfn.IFS(A550="FA", 17, A550="SFCR", 0, A550="CFCR", 17, A550="TR", 0, A550="CAB1",17,A550="CAB2",0,A550="CAB3",17,A550="CAB4",0,A550="CAB5S",17,A550="CAB5M",0,A550="CAB5L",17,A550="CAB6",0)</f>
        <v>#N/A</v>
      </c>
    </row>
    <row r="551" spans="1:29" x14ac:dyDescent="0.15">
      <c r="A551" s="7"/>
      <c r="B551" s="25"/>
      <c r="C551" s="1" t="s">
        <v>563</v>
      </c>
      <c r="H551" s="12"/>
      <c r="I551" s="12"/>
      <c r="J551" s="12"/>
      <c r="K551" s="12"/>
      <c r="L551" s="12"/>
      <c r="M551" s="12"/>
      <c r="N551" s="12"/>
      <c r="O551" s="12"/>
      <c r="P551" s="12"/>
      <c r="Q551" s="12"/>
      <c r="R551" s="12"/>
      <c r="S551" s="12"/>
      <c r="T551" s="12"/>
      <c r="U551" s="12"/>
      <c r="V551" s="12"/>
      <c r="W551" s="12"/>
      <c r="X551" s="12"/>
      <c r="Y551" s="12"/>
      <c r="Z551" s="12"/>
      <c r="AA551" s="12"/>
      <c r="AB551" s="12"/>
      <c r="AC551" s="3" t="e" cm="1">
        <f t="array" ref="AC551">_xlfn.IFS(A551="FA", 17, A551="SFCR", 0, A551="CFCR", 17, A551="TR", 0, A551="CAB1",17,A551="CAB2",0,A551="CAB3",17,A551="CAB4",0,A551="CAB5S",17,A551="CAB5M",0,A551="CAB5L",17,A551="CAB6",0)</f>
        <v>#N/A</v>
      </c>
    </row>
    <row r="552" spans="1:29" x14ac:dyDescent="0.15">
      <c r="A552" s="7"/>
      <c r="B552" s="25"/>
      <c r="C552" s="1" t="s">
        <v>564</v>
      </c>
      <c r="H552" s="12"/>
      <c r="I552" s="12"/>
      <c r="J552" s="12"/>
      <c r="K552" s="12"/>
      <c r="L552" s="12"/>
      <c r="M552" s="12"/>
      <c r="N552" s="12"/>
      <c r="O552" s="12"/>
      <c r="P552" s="12"/>
      <c r="Q552" s="12"/>
      <c r="R552" s="12"/>
      <c r="S552" s="12"/>
      <c r="T552" s="12"/>
      <c r="U552" s="12"/>
      <c r="V552" s="12"/>
      <c r="W552" s="12"/>
      <c r="X552" s="12"/>
      <c r="Y552" s="12"/>
      <c r="Z552" s="12"/>
      <c r="AA552" s="12"/>
      <c r="AB552" s="12"/>
      <c r="AC552" s="3" t="e" cm="1">
        <f t="array" ref="AC552">_xlfn.IFS(A552="FA", 17, A552="SFCR", 0, A552="CFCR", 17, A552="TR", 0, A552="CAB1",17,A552="CAB2",0,A552="CAB3",17,A552="CAB4",0,A552="CAB5S",17,A552="CAB5M",0,A552="CAB5L",17,A552="CAB6",0)</f>
        <v>#N/A</v>
      </c>
    </row>
    <row r="553" spans="1:29" x14ac:dyDescent="0.15">
      <c r="A553" s="7"/>
      <c r="B553" s="25"/>
      <c r="C553" s="1" t="s">
        <v>565</v>
      </c>
      <c r="H553" s="12"/>
      <c r="I553" s="12"/>
      <c r="J553" s="12"/>
      <c r="K553" s="12"/>
      <c r="L553" s="12"/>
      <c r="M553" s="12"/>
      <c r="N553" s="12"/>
      <c r="O553" s="12"/>
      <c r="P553" s="12"/>
      <c r="Q553" s="12"/>
      <c r="R553" s="12"/>
      <c r="S553" s="12"/>
      <c r="T553" s="12"/>
      <c r="U553" s="12"/>
      <c r="V553" s="12"/>
      <c r="W553" s="12"/>
      <c r="X553" s="12"/>
      <c r="Y553" s="12"/>
      <c r="Z553" s="12"/>
      <c r="AA553" s="12"/>
      <c r="AB553" s="12"/>
      <c r="AC553" s="3" t="e" cm="1">
        <f t="array" ref="AC553">_xlfn.IFS(A553="FA", 17, A553="SFCR", 0, A553="CFCR", 17, A553="TR", 0, A553="CAB1",17,A553="CAB2",0,A553="CAB3",17,A553="CAB4",0,A553="CAB5S",17,A553="CAB5M",0,A553="CAB5L",17,A553="CAB6",0)</f>
        <v>#N/A</v>
      </c>
    </row>
    <row r="554" spans="1:29" x14ac:dyDescent="0.15">
      <c r="A554" s="7"/>
      <c r="B554" s="25"/>
      <c r="C554" s="1" t="s">
        <v>566</v>
      </c>
      <c r="H554" s="12"/>
      <c r="I554" s="12"/>
      <c r="J554" s="12"/>
      <c r="K554" s="12"/>
      <c r="L554" s="12"/>
      <c r="M554" s="12"/>
      <c r="N554" s="12"/>
      <c r="O554" s="12"/>
      <c r="P554" s="12"/>
      <c r="Q554" s="12"/>
      <c r="R554" s="12"/>
      <c r="S554" s="12"/>
      <c r="T554" s="12"/>
      <c r="U554" s="12"/>
      <c r="V554" s="12"/>
      <c r="W554" s="12"/>
      <c r="X554" s="12"/>
      <c r="Y554" s="12"/>
      <c r="Z554" s="12"/>
      <c r="AA554" s="12"/>
      <c r="AB554" s="12"/>
      <c r="AC554" s="3" t="e" cm="1">
        <f t="array" ref="AC554">_xlfn.IFS(A554="FA", 17, A554="SFCR", 0, A554="CFCR", 17, A554="TR", 0, A554="CAB1",17,A554="CAB2",0,A554="CAB3",17,A554="CAB4",0,A554="CAB5S",17,A554="CAB5M",0,A554="CAB5L",17,A554="CAB6",0)</f>
        <v>#N/A</v>
      </c>
    </row>
    <row r="555" spans="1:29" x14ac:dyDescent="0.15">
      <c r="A555" s="7"/>
      <c r="B555" s="25"/>
      <c r="C555" s="1" t="s">
        <v>567</v>
      </c>
      <c r="H555" s="12"/>
      <c r="I555" s="12"/>
      <c r="J555" s="12"/>
      <c r="K555" s="12"/>
      <c r="L555" s="12"/>
      <c r="M555" s="12"/>
      <c r="N555" s="12"/>
      <c r="O555" s="12"/>
      <c r="P555" s="12"/>
      <c r="Q555" s="12"/>
      <c r="R555" s="12"/>
      <c r="S555" s="12"/>
      <c r="T555" s="12"/>
      <c r="U555" s="12"/>
      <c r="V555" s="12"/>
      <c r="W555" s="12"/>
      <c r="X555" s="12"/>
      <c r="Y555" s="12"/>
      <c r="Z555" s="12"/>
      <c r="AA555" s="12"/>
      <c r="AB555" s="12"/>
      <c r="AC555" s="3" t="e" cm="1">
        <f t="array" ref="AC555">_xlfn.IFS(A555="FA", 17, A555="SFCR", 0, A555="CFCR", 17, A555="TR", 0, A555="CAB1",17,A555="CAB2",0,A555="CAB3",17,A555="CAB4",0,A555="CAB5S",17,A555="CAB5M",0,A555="CAB5L",17,A555="CAB6",0)</f>
        <v>#N/A</v>
      </c>
    </row>
    <row r="556" spans="1:29" x14ac:dyDescent="0.15">
      <c r="A556" s="7"/>
      <c r="B556" s="25"/>
      <c r="C556" s="1" t="s">
        <v>568</v>
      </c>
      <c r="H556" s="12"/>
      <c r="I556" s="12"/>
      <c r="J556" s="12"/>
      <c r="K556" s="12"/>
      <c r="L556" s="12"/>
      <c r="M556" s="12"/>
      <c r="N556" s="12"/>
      <c r="O556" s="12"/>
      <c r="P556" s="12"/>
      <c r="Q556" s="12"/>
      <c r="R556" s="12"/>
      <c r="S556" s="12"/>
      <c r="T556" s="12"/>
      <c r="U556" s="12"/>
      <c r="V556" s="12"/>
      <c r="W556" s="12"/>
      <c r="X556" s="12"/>
      <c r="Y556" s="12"/>
      <c r="Z556" s="12"/>
      <c r="AA556" s="12"/>
      <c r="AB556" s="12"/>
      <c r="AC556" s="3" t="e" cm="1">
        <f t="array" ref="AC556">_xlfn.IFS(A556="FA", 17, A556="SFCR", 0, A556="CFCR", 17, A556="TR", 0, A556="CAB1",17,A556="CAB2",0,A556="CAB3",17,A556="CAB4",0,A556="CAB5S",17,A556="CAB5M",0,A556="CAB5L",17,A556="CAB6",0)</f>
        <v>#N/A</v>
      </c>
    </row>
    <row r="557" spans="1:29" x14ac:dyDescent="0.15">
      <c r="A557" s="7"/>
      <c r="B557" s="25"/>
      <c r="C557" s="1" t="s">
        <v>569</v>
      </c>
      <c r="H557" s="12"/>
      <c r="I557" s="12"/>
      <c r="J557" s="12"/>
      <c r="K557" s="12"/>
      <c r="L557" s="12"/>
      <c r="M557" s="12"/>
      <c r="N557" s="12"/>
      <c r="O557" s="12"/>
      <c r="P557" s="12"/>
      <c r="Q557" s="12"/>
      <c r="R557" s="12"/>
      <c r="S557" s="12"/>
      <c r="T557" s="12"/>
      <c r="U557" s="12"/>
      <c r="V557" s="12"/>
      <c r="W557" s="12"/>
      <c r="X557" s="12"/>
      <c r="Y557" s="12"/>
      <c r="Z557" s="12"/>
      <c r="AA557" s="12"/>
      <c r="AB557" s="12"/>
      <c r="AC557" s="3" t="e" cm="1">
        <f t="array" ref="AC557">_xlfn.IFS(A557="FA", 17, A557="SFCR", 0, A557="CFCR", 17, A557="TR", 0, A557="CAB1",17,A557="CAB2",0,A557="CAB3",17,A557="CAB4",0,A557="CAB5S",17,A557="CAB5M",0,A557="CAB5L",17,A557="CAB6",0)</f>
        <v>#N/A</v>
      </c>
    </row>
    <row r="558" spans="1:29" x14ac:dyDescent="0.15">
      <c r="A558" s="7"/>
      <c r="B558" s="25"/>
      <c r="C558" s="1" t="s">
        <v>570</v>
      </c>
      <c r="H558" s="12"/>
      <c r="I558" s="12"/>
      <c r="J558" s="12"/>
      <c r="K558" s="12"/>
      <c r="L558" s="12"/>
      <c r="M558" s="12"/>
      <c r="N558" s="12"/>
      <c r="O558" s="12"/>
      <c r="P558" s="12"/>
      <c r="Q558" s="12"/>
      <c r="R558" s="12"/>
      <c r="S558" s="12"/>
      <c r="T558" s="12"/>
      <c r="U558" s="12"/>
      <c r="V558" s="12"/>
      <c r="W558" s="12"/>
      <c r="X558" s="12"/>
      <c r="Y558" s="12"/>
      <c r="Z558" s="12"/>
      <c r="AA558" s="12"/>
      <c r="AB558" s="12"/>
      <c r="AC558" s="3" t="e" cm="1">
        <f t="array" ref="AC558">_xlfn.IFS(A558="FA", 17, A558="SFCR", 0, A558="CFCR", 17, A558="TR", 0, A558="CAB1",17,A558="CAB2",0,A558="CAB3",17,A558="CAB4",0,A558="CAB5S",17,A558="CAB5M",0,A558="CAB5L",17,A558="CAB6",0)</f>
        <v>#N/A</v>
      </c>
    </row>
    <row r="559" spans="1:29" x14ac:dyDescent="0.15">
      <c r="A559" s="7"/>
      <c r="B559" s="25"/>
      <c r="C559" s="1" t="s">
        <v>571</v>
      </c>
      <c r="H559" s="12"/>
      <c r="I559" s="12"/>
      <c r="J559" s="12"/>
      <c r="K559" s="12"/>
      <c r="L559" s="12"/>
      <c r="M559" s="12"/>
      <c r="N559" s="12"/>
      <c r="O559" s="12"/>
      <c r="P559" s="12"/>
      <c r="Q559" s="12"/>
      <c r="R559" s="12"/>
      <c r="S559" s="12"/>
      <c r="T559" s="12"/>
      <c r="U559" s="12"/>
      <c r="V559" s="12"/>
      <c r="W559" s="12"/>
      <c r="X559" s="12"/>
      <c r="Y559" s="12"/>
      <c r="Z559" s="12"/>
      <c r="AA559" s="12"/>
      <c r="AB559" s="12"/>
      <c r="AC559" s="3" t="e" cm="1">
        <f t="array" ref="AC559">_xlfn.IFS(A559="FA", 17, A559="SFCR", 0, A559="CFCR", 17, A559="TR", 0, A559="CAB1",17,A559="CAB2",0,A559="CAB3",17,A559="CAB4",0,A559="CAB5S",17,A559="CAB5M",0,A559="CAB5L",17,A559="CAB6",0)</f>
        <v>#N/A</v>
      </c>
    </row>
    <row r="560" spans="1:29" x14ac:dyDescent="0.15">
      <c r="A560" s="7"/>
      <c r="B560" s="25"/>
      <c r="C560" s="1" t="s">
        <v>572</v>
      </c>
      <c r="H560" s="12"/>
      <c r="I560" s="12"/>
      <c r="J560" s="12"/>
      <c r="K560" s="12"/>
      <c r="L560" s="12"/>
      <c r="M560" s="12"/>
      <c r="N560" s="12"/>
      <c r="O560" s="12"/>
      <c r="P560" s="12"/>
      <c r="Q560" s="12"/>
      <c r="R560" s="12"/>
      <c r="S560" s="12"/>
      <c r="T560" s="12"/>
      <c r="U560" s="12"/>
      <c r="V560" s="12"/>
      <c r="W560" s="12"/>
      <c r="X560" s="12"/>
      <c r="Y560" s="12"/>
      <c r="Z560" s="12"/>
      <c r="AA560" s="12"/>
      <c r="AB560" s="12"/>
      <c r="AC560" s="3" t="e" cm="1">
        <f t="array" ref="AC560">_xlfn.IFS(A560="FA", 17, A560="SFCR", 0, A560="CFCR", 17, A560="TR", 0, A560="CAB1",17,A560="CAB2",0,A560="CAB3",17,A560="CAB4",0,A560="CAB5S",17,A560="CAB5M",0,A560="CAB5L",17,A560="CAB6",0)</f>
        <v>#N/A</v>
      </c>
    </row>
    <row r="561" spans="1:29" x14ac:dyDescent="0.15">
      <c r="A561" s="7"/>
      <c r="B561" s="25"/>
      <c r="C561" s="1" t="s">
        <v>573</v>
      </c>
      <c r="H561" s="12"/>
      <c r="I561" s="12"/>
      <c r="J561" s="12"/>
      <c r="K561" s="12"/>
      <c r="L561" s="12"/>
      <c r="M561" s="12"/>
      <c r="N561" s="12"/>
      <c r="O561" s="12"/>
      <c r="P561" s="12"/>
      <c r="Q561" s="12"/>
      <c r="R561" s="12"/>
      <c r="S561" s="12"/>
      <c r="T561" s="12"/>
      <c r="U561" s="12"/>
      <c r="V561" s="12"/>
      <c r="W561" s="12"/>
      <c r="X561" s="12"/>
      <c r="Y561" s="12"/>
      <c r="Z561" s="12"/>
      <c r="AA561" s="12"/>
      <c r="AB561" s="12"/>
      <c r="AC561" s="3" t="e" cm="1">
        <f t="array" ref="AC561">_xlfn.IFS(A561="FA", 17, A561="SFCR", 0, A561="CFCR", 17, A561="TR", 0, A561="CAB1",17,A561="CAB2",0,A561="CAB3",17,A561="CAB4",0,A561="CAB5S",17,A561="CAB5M",0,A561="CAB5L",17,A561="CAB6",0)</f>
        <v>#N/A</v>
      </c>
    </row>
    <row r="562" spans="1:29" x14ac:dyDescent="0.15">
      <c r="A562" s="7"/>
      <c r="B562" s="25"/>
      <c r="C562" s="1" t="s">
        <v>574</v>
      </c>
      <c r="H562" s="12"/>
      <c r="I562" s="12"/>
      <c r="J562" s="12"/>
      <c r="K562" s="12"/>
      <c r="L562" s="12"/>
      <c r="M562" s="12"/>
      <c r="N562" s="12"/>
      <c r="O562" s="12"/>
      <c r="P562" s="12"/>
      <c r="Q562" s="12"/>
      <c r="R562" s="12"/>
      <c r="S562" s="12"/>
      <c r="T562" s="12"/>
      <c r="U562" s="12"/>
      <c r="V562" s="12"/>
      <c r="W562" s="12"/>
      <c r="X562" s="12"/>
      <c r="Y562" s="12"/>
      <c r="Z562" s="12"/>
      <c r="AA562" s="12"/>
      <c r="AB562" s="12"/>
      <c r="AC562" s="3" t="e" cm="1">
        <f t="array" ref="AC562">_xlfn.IFS(A562="FA", 17, A562="SFCR", 0, A562="CFCR", 17, A562="TR", 0, A562="CAB1",17,A562="CAB2",0,A562="CAB3",17,A562="CAB4",0,A562="CAB5S",17,A562="CAB5M",0,A562="CAB5L",17,A562="CAB6",0)</f>
        <v>#N/A</v>
      </c>
    </row>
    <row r="563" spans="1:29" x14ac:dyDescent="0.15">
      <c r="A563" s="7"/>
      <c r="B563" s="25"/>
      <c r="C563" s="1" t="s">
        <v>575</v>
      </c>
      <c r="H563" s="12"/>
      <c r="I563" s="12"/>
      <c r="J563" s="12"/>
      <c r="K563" s="12"/>
      <c r="L563" s="12"/>
      <c r="M563" s="12"/>
      <c r="N563" s="12"/>
      <c r="O563" s="12"/>
      <c r="P563" s="12"/>
      <c r="Q563" s="12"/>
      <c r="R563" s="12"/>
      <c r="S563" s="12"/>
      <c r="T563" s="12"/>
      <c r="U563" s="12"/>
      <c r="V563" s="12"/>
      <c r="W563" s="12"/>
      <c r="X563" s="12"/>
      <c r="Y563" s="12"/>
      <c r="Z563" s="12"/>
      <c r="AA563" s="12"/>
      <c r="AB563" s="12"/>
      <c r="AC563" s="3" t="e" cm="1">
        <f t="array" ref="AC563">_xlfn.IFS(A563="FA", 17, A563="SFCR", 0, A563="CFCR", 17, A563="TR", 0, A563="CAB1",17,A563="CAB2",0,A563="CAB3",17,A563="CAB4",0,A563="CAB5S",17,A563="CAB5M",0,A563="CAB5L",17,A563="CAB6",0)</f>
        <v>#N/A</v>
      </c>
    </row>
    <row r="564" spans="1:29" x14ac:dyDescent="0.15">
      <c r="A564" s="7"/>
      <c r="B564" s="25"/>
      <c r="C564" s="1" t="s">
        <v>576</v>
      </c>
      <c r="H564" s="12"/>
      <c r="I564" s="12"/>
      <c r="J564" s="12"/>
      <c r="K564" s="12"/>
      <c r="L564" s="12"/>
      <c r="M564" s="12"/>
      <c r="N564" s="12"/>
      <c r="O564" s="12"/>
      <c r="P564" s="12"/>
      <c r="Q564" s="12"/>
      <c r="R564" s="12"/>
      <c r="S564" s="12"/>
      <c r="T564" s="12"/>
      <c r="U564" s="12"/>
      <c r="V564" s="12"/>
      <c r="W564" s="12"/>
      <c r="X564" s="12"/>
      <c r="Y564" s="12"/>
      <c r="Z564" s="12"/>
      <c r="AA564" s="12"/>
      <c r="AB564" s="12"/>
      <c r="AC564" s="3" t="e" cm="1">
        <f t="array" ref="AC564">_xlfn.IFS(A564="FA", 17, A564="SFCR", 0, A564="CFCR", 17, A564="TR", 0, A564="CAB1",17,A564="CAB2",0,A564="CAB3",17,A564="CAB4",0,A564="CAB5S",17,A564="CAB5M",0,A564="CAB5L",17,A564="CAB6",0)</f>
        <v>#N/A</v>
      </c>
    </row>
    <row r="565" spans="1:29" x14ac:dyDescent="0.15">
      <c r="A565" s="7"/>
      <c r="B565" s="25"/>
      <c r="C565" s="1" t="s">
        <v>577</v>
      </c>
      <c r="H565" s="12"/>
      <c r="I565" s="12"/>
      <c r="J565" s="12"/>
      <c r="K565" s="12"/>
      <c r="L565" s="12"/>
      <c r="M565" s="12"/>
      <c r="N565" s="12"/>
      <c r="O565" s="12"/>
      <c r="P565" s="12"/>
      <c r="Q565" s="12"/>
      <c r="R565" s="12"/>
      <c r="S565" s="12"/>
      <c r="T565" s="12"/>
      <c r="U565" s="12"/>
      <c r="V565" s="12"/>
      <c r="W565" s="12"/>
      <c r="X565" s="12"/>
      <c r="Y565" s="12"/>
      <c r="Z565" s="12"/>
      <c r="AA565" s="12"/>
      <c r="AB565" s="12"/>
      <c r="AC565" s="3" t="e" cm="1">
        <f t="array" ref="AC565">_xlfn.IFS(A565="FA", 17, A565="SFCR", 0, A565="CFCR", 17, A565="TR", 0, A565="CAB1",17,A565="CAB2",0,A565="CAB3",17,A565="CAB4",0,A565="CAB5S",17,A565="CAB5M",0,A565="CAB5L",17,A565="CAB6",0)</f>
        <v>#N/A</v>
      </c>
    </row>
    <row r="566" spans="1:29" x14ac:dyDescent="0.15">
      <c r="A566" s="7"/>
      <c r="B566" s="25"/>
      <c r="C566" s="1" t="s">
        <v>578</v>
      </c>
      <c r="H566" s="12"/>
      <c r="I566" s="12"/>
      <c r="J566" s="12"/>
      <c r="K566" s="12"/>
      <c r="L566" s="12"/>
      <c r="M566" s="12"/>
      <c r="N566" s="12"/>
      <c r="O566" s="12"/>
      <c r="P566" s="12"/>
      <c r="Q566" s="12"/>
      <c r="R566" s="12"/>
      <c r="S566" s="12"/>
      <c r="T566" s="12"/>
      <c r="U566" s="12"/>
      <c r="V566" s="12"/>
      <c r="W566" s="12"/>
      <c r="X566" s="12"/>
      <c r="Y566" s="12"/>
      <c r="Z566" s="12"/>
      <c r="AA566" s="12"/>
      <c r="AB566" s="12"/>
      <c r="AC566" s="3" t="e" cm="1">
        <f t="array" ref="AC566">_xlfn.IFS(A566="FA", 17, A566="SFCR", 0, A566="CFCR", 17, A566="TR", 0, A566="CAB1",17,A566="CAB2",0,A566="CAB3",17,A566="CAB4",0,A566="CAB5S",17,A566="CAB5M",0,A566="CAB5L",17,A566="CAB6",0)</f>
        <v>#N/A</v>
      </c>
    </row>
    <row r="567" spans="1:29" x14ac:dyDescent="0.15">
      <c r="A567" s="7"/>
      <c r="B567" s="25"/>
      <c r="C567" s="1" t="s">
        <v>579</v>
      </c>
      <c r="H567" s="12"/>
      <c r="I567" s="12"/>
      <c r="J567" s="12"/>
      <c r="K567" s="12"/>
      <c r="L567" s="12"/>
      <c r="M567" s="12"/>
      <c r="N567" s="12"/>
      <c r="O567" s="12"/>
      <c r="P567" s="12"/>
      <c r="Q567" s="12"/>
      <c r="R567" s="12"/>
      <c r="S567" s="12"/>
      <c r="T567" s="12"/>
      <c r="U567" s="12"/>
      <c r="V567" s="12"/>
      <c r="W567" s="12"/>
      <c r="X567" s="12"/>
      <c r="Y567" s="12"/>
      <c r="Z567" s="12"/>
      <c r="AA567" s="12"/>
      <c r="AB567" s="12"/>
      <c r="AC567" s="3" t="e" cm="1">
        <f t="array" ref="AC567">_xlfn.IFS(A567="FA", 17, A567="SFCR", 0, A567="CFCR", 17, A567="TR", 0, A567="CAB1",17,A567="CAB2",0,A567="CAB3",17,A567="CAB4",0,A567="CAB5S",17,A567="CAB5M",0,A567="CAB5L",17,A567="CAB6",0)</f>
        <v>#N/A</v>
      </c>
    </row>
    <row r="568" spans="1:29" x14ac:dyDescent="0.15">
      <c r="A568" s="7"/>
      <c r="B568" s="25"/>
      <c r="C568" s="1" t="s">
        <v>580</v>
      </c>
      <c r="H568" s="12"/>
      <c r="I568" s="12"/>
      <c r="J568" s="12"/>
      <c r="K568" s="12"/>
      <c r="L568" s="12"/>
      <c r="M568" s="12"/>
      <c r="N568" s="12"/>
      <c r="O568" s="12"/>
      <c r="P568" s="12"/>
      <c r="Q568" s="12"/>
      <c r="R568" s="12"/>
      <c r="S568" s="12"/>
      <c r="T568" s="12"/>
      <c r="U568" s="12"/>
      <c r="V568" s="12"/>
      <c r="W568" s="12"/>
      <c r="X568" s="12"/>
      <c r="Y568" s="12"/>
      <c r="Z568" s="12"/>
      <c r="AA568" s="12"/>
      <c r="AB568" s="12"/>
      <c r="AC568" s="3" t="e" cm="1">
        <f t="array" ref="AC568">_xlfn.IFS(A568="FA", 17, A568="SFCR", 0, A568="CFCR", 17, A568="TR", 0, A568="CAB1",17,A568="CAB2",0,A568="CAB3",17,A568="CAB4",0,A568="CAB5S",17,A568="CAB5M",0,A568="CAB5L",17,A568="CAB6",0)</f>
        <v>#N/A</v>
      </c>
    </row>
    <row r="569" spans="1:29" x14ac:dyDescent="0.15">
      <c r="A569" s="7"/>
      <c r="B569" s="25"/>
      <c r="C569" s="1" t="s">
        <v>581</v>
      </c>
      <c r="H569" s="12"/>
      <c r="I569" s="12"/>
      <c r="J569" s="12"/>
      <c r="K569" s="12"/>
      <c r="L569" s="12"/>
      <c r="M569" s="12"/>
      <c r="N569" s="12"/>
      <c r="O569" s="12"/>
      <c r="P569" s="12"/>
      <c r="Q569" s="12"/>
      <c r="R569" s="12"/>
      <c r="S569" s="12"/>
      <c r="T569" s="12"/>
      <c r="U569" s="12"/>
      <c r="V569" s="12"/>
      <c r="W569" s="12"/>
      <c r="X569" s="12"/>
      <c r="Y569" s="12"/>
      <c r="Z569" s="12"/>
      <c r="AA569" s="12"/>
      <c r="AB569" s="12"/>
      <c r="AC569" s="3" t="e" cm="1">
        <f t="array" ref="AC569">_xlfn.IFS(A569="FA", 17, A569="SFCR", 0, A569="CFCR", 17, A569="TR", 0, A569="CAB1",17,A569="CAB2",0,A569="CAB3",17,A569="CAB4",0,A569="CAB5S",17,A569="CAB5M",0,A569="CAB5L",17,A569="CAB6",0)</f>
        <v>#N/A</v>
      </c>
    </row>
    <row r="570" spans="1:29" x14ac:dyDescent="0.15">
      <c r="A570" s="7"/>
      <c r="B570" s="25"/>
      <c r="C570" s="1" t="s">
        <v>582</v>
      </c>
      <c r="H570" s="12"/>
      <c r="I570" s="12"/>
      <c r="J570" s="12"/>
      <c r="K570" s="12"/>
      <c r="L570" s="12"/>
      <c r="M570" s="12"/>
      <c r="N570" s="12"/>
      <c r="O570" s="12"/>
      <c r="P570" s="12"/>
      <c r="Q570" s="12"/>
      <c r="R570" s="12"/>
      <c r="S570" s="12"/>
      <c r="T570" s="12"/>
      <c r="U570" s="12"/>
      <c r="V570" s="12"/>
      <c r="W570" s="12"/>
      <c r="X570" s="12"/>
      <c r="Y570" s="12"/>
      <c r="Z570" s="12"/>
      <c r="AA570" s="12"/>
      <c r="AB570" s="12"/>
      <c r="AC570" s="3" t="e" cm="1">
        <f t="array" ref="AC570">_xlfn.IFS(A570="FA", 17, A570="SFCR", 0, A570="CFCR", 17, A570="TR", 0, A570="CAB1",17,A570="CAB2",0,A570="CAB3",17,A570="CAB4",0,A570="CAB5S",17,A570="CAB5M",0,A570="CAB5L",17,A570="CAB6",0)</f>
        <v>#N/A</v>
      </c>
    </row>
    <row r="571" spans="1:29" x14ac:dyDescent="0.15">
      <c r="A571" s="7"/>
      <c r="B571" s="25"/>
      <c r="C571" s="1" t="s">
        <v>583</v>
      </c>
      <c r="H571" s="12"/>
      <c r="I571" s="12"/>
      <c r="J571" s="12"/>
      <c r="K571" s="12"/>
      <c r="L571" s="12"/>
      <c r="M571" s="12"/>
      <c r="N571" s="12"/>
      <c r="O571" s="12"/>
      <c r="P571" s="12"/>
      <c r="Q571" s="12"/>
      <c r="R571" s="12"/>
      <c r="S571" s="12"/>
      <c r="T571" s="12"/>
      <c r="U571" s="12"/>
      <c r="V571" s="12"/>
      <c r="W571" s="12"/>
      <c r="X571" s="12"/>
      <c r="Y571" s="12"/>
      <c r="Z571" s="12"/>
      <c r="AA571" s="12"/>
      <c r="AB571" s="12"/>
      <c r="AC571" s="3" t="e" cm="1">
        <f t="array" ref="AC571">_xlfn.IFS(A571="FA", 17, A571="SFCR", 0, A571="CFCR", 17, A571="TR", 0, A571="CAB1",17,A571="CAB2",0,A571="CAB3",17,A571="CAB4",0,A571="CAB5S",17,A571="CAB5M",0,A571="CAB5L",17,A571="CAB6",0)</f>
        <v>#N/A</v>
      </c>
    </row>
    <row r="572" spans="1:29" x14ac:dyDescent="0.15">
      <c r="A572" s="7"/>
      <c r="B572" s="25"/>
      <c r="C572" s="1" t="s">
        <v>584</v>
      </c>
      <c r="H572" s="12"/>
      <c r="I572" s="12"/>
      <c r="J572" s="12"/>
      <c r="K572" s="12"/>
      <c r="L572" s="12"/>
      <c r="M572" s="12"/>
      <c r="N572" s="12"/>
      <c r="O572" s="12"/>
      <c r="P572" s="12"/>
      <c r="Q572" s="12"/>
      <c r="R572" s="12"/>
      <c r="S572" s="12"/>
      <c r="T572" s="12"/>
      <c r="U572" s="12"/>
      <c r="V572" s="12"/>
      <c r="W572" s="12"/>
      <c r="X572" s="12"/>
      <c r="Y572" s="12"/>
      <c r="Z572" s="12"/>
      <c r="AA572" s="12"/>
      <c r="AB572" s="12"/>
      <c r="AC572" s="3" t="e" cm="1">
        <f t="array" ref="AC572">_xlfn.IFS(A572="FA", 17, A572="SFCR", 0, A572="CFCR", 17, A572="TR", 0, A572="CAB1",17,A572="CAB2",0,A572="CAB3",17,A572="CAB4",0,A572="CAB5S",17,A572="CAB5M",0,A572="CAB5L",17,A572="CAB6",0)</f>
        <v>#N/A</v>
      </c>
    </row>
    <row r="573" spans="1:29" x14ac:dyDescent="0.15">
      <c r="A573" s="7"/>
      <c r="B573" s="25"/>
      <c r="C573" s="1" t="s">
        <v>585</v>
      </c>
      <c r="H573" s="12"/>
      <c r="I573" s="12"/>
      <c r="J573" s="12"/>
      <c r="K573" s="12"/>
      <c r="L573" s="12"/>
      <c r="M573" s="12"/>
      <c r="N573" s="12"/>
      <c r="O573" s="12"/>
      <c r="P573" s="12"/>
      <c r="Q573" s="12"/>
      <c r="R573" s="12"/>
      <c r="S573" s="12"/>
      <c r="T573" s="12"/>
      <c r="U573" s="12"/>
      <c r="V573" s="12"/>
      <c r="W573" s="12"/>
      <c r="X573" s="12"/>
      <c r="Y573" s="12"/>
      <c r="Z573" s="12"/>
      <c r="AA573" s="12"/>
      <c r="AB573" s="12"/>
      <c r="AC573" s="3" t="e" cm="1">
        <f t="array" ref="AC573">_xlfn.IFS(A573="FA", 17, A573="SFCR", 0, A573="CFCR", 17, A573="TR", 0, A573="CAB1",17,A573="CAB2",0,A573="CAB3",17,A573="CAB4",0,A573="CAB5S",17,A573="CAB5M",0,A573="CAB5L",17,A573="CAB6",0)</f>
        <v>#N/A</v>
      </c>
    </row>
    <row r="574" spans="1:29" x14ac:dyDescent="0.15">
      <c r="A574" s="7"/>
      <c r="B574" s="25"/>
      <c r="C574" s="1" t="s">
        <v>586</v>
      </c>
      <c r="H574" s="12"/>
      <c r="I574" s="12"/>
      <c r="J574" s="12"/>
      <c r="K574" s="12"/>
      <c r="L574" s="12"/>
      <c r="M574" s="12"/>
      <c r="N574" s="12"/>
      <c r="O574" s="12"/>
      <c r="P574" s="12"/>
      <c r="Q574" s="12"/>
      <c r="R574" s="12"/>
      <c r="S574" s="12"/>
      <c r="T574" s="12"/>
      <c r="U574" s="12"/>
      <c r="V574" s="12"/>
      <c r="W574" s="12"/>
      <c r="X574" s="12"/>
      <c r="Y574" s="12"/>
      <c r="Z574" s="12"/>
      <c r="AA574" s="12"/>
      <c r="AB574" s="12"/>
      <c r="AC574" s="3" t="e" cm="1">
        <f t="array" ref="AC574">_xlfn.IFS(A574="FA", 17, A574="SFCR", 0, A574="CFCR", 17, A574="TR", 0, A574="CAB1",17,A574="CAB2",0,A574="CAB3",17,A574="CAB4",0,A574="CAB5S",17,A574="CAB5M",0,A574="CAB5L",17,A574="CAB6",0)</f>
        <v>#N/A</v>
      </c>
    </row>
    <row r="575" spans="1:29" x14ac:dyDescent="0.15">
      <c r="A575" s="7"/>
      <c r="B575" s="25"/>
      <c r="C575" s="1" t="s">
        <v>587</v>
      </c>
      <c r="H575" s="12"/>
      <c r="I575" s="12"/>
      <c r="J575" s="12"/>
      <c r="K575" s="12"/>
      <c r="L575" s="12"/>
      <c r="M575" s="12"/>
      <c r="N575" s="12"/>
      <c r="O575" s="12"/>
      <c r="P575" s="12"/>
      <c r="Q575" s="12"/>
      <c r="R575" s="12"/>
      <c r="S575" s="12"/>
      <c r="T575" s="12"/>
      <c r="U575" s="12"/>
      <c r="V575" s="12"/>
      <c r="W575" s="12"/>
      <c r="X575" s="12"/>
      <c r="Y575" s="12"/>
      <c r="Z575" s="12"/>
      <c r="AA575" s="12"/>
      <c r="AB575" s="12"/>
      <c r="AC575" s="3" t="e" cm="1">
        <f t="array" ref="AC575">_xlfn.IFS(A575="FA", 17, A575="SFCR", 0, A575="CFCR", 17, A575="TR", 0, A575="CAB1",17,A575="CAB2",0,A575="CAB3",17,A575="CAB4",0,A575="CAB5S",17,A575="CAB5M",0,A575="CAB5L",17,A575="CAB6",0)</f>
        <v>#N/A</v>
      </c>
    </row>
    <row r="576" spans="1:29" x14ac:dyDescent="0.15">
      <c r="A576" s="7"/>
      <c r="B576" s="25"/>
      <c r="C576" s="1" t="s">
        <v>588</v>
      </c>
      <c r="H576" s="12"/>
      <c r="I576" s="12"/>
      <c r="J576" s="12"/>
      <c r="K576" s="12"/>
      <c r="L576" s="12"/>
      <c r="M576" s="12"/>
      <c r="N576" s="12"/>
      <c r="O576" s="12"/>
      <c r="P576" s="12"/>
      <c r="Q576" s="12"/>
      <c r="R576" s="12"/>
      <c r="S576" s="12"/>
      <c r="T576" s="12"/>
      <c r="U576" s="12"/>
      <c r="V576" s="12"/>
      <c r="W576" s="12"/>
      <c r="X576" s="12"/>
      <c r="Y576" s="12"/>
      <c r="Z576" s="12"/>
      <c r="AA576" s="12"/>
      <c r="AB576" s="12"/>
      <c r="AC576" s="3" t="e" cm="1">
        <f t="array" ref="AC576">_xlfn.IFS(A576="FA", 17, A576="SFCR", 0, A576="CFCR", 17, A576="TR", 0, A576="CAB1",17,A576="CAB2",0,A576="CAB3",17,A576="CAB4",0,A576="CAB5S",17,A576="CAB5M",0,A576="CAB5L",17,A576="CAB6",0)</f>
        <v>#N/A</v>
      </c>
    </row>
    <row r="577" spans="1:29" x14ac:dyDescent="0.15">
      <c r="A577" s="7"/>
      <c r="B577" s="25"/>
      <c r="C577" s="1" t="s">
        <v>589</v>
      </c>
      <c r="H577" s="12"/>
      <c r="I577" s="12"/>
      <c r="J577" s="12"/>
      <c r="K577" s="12"/>
      <c r="L577" s="12"/>
      <c r="M577" s="12"/>
      <c r="N577" s="12"/>
      <c r="O577" s="12"/>
      <c r="P577" s="12"/>
      <c r="Q577" s="12"/>
      <c r="R577" s="12"/>
      <c r="S577" s="12"/>
      <c r="T577" s="12"/>
      <c r="U577" s="12"/>
      <c r="V577" s="12"/>
      <c r="W577" s="12"/>
      <c r="X577" s="12"/>
      <c r="Y577" s="12"/>
      <c r="Z577" s="12"/>
      <c r="AA577" s="12"/>
      <c r="AB577" s="12"/>
      <c r="AC577" s="3" t="e" cm="1">
        <f t="array" ref="AC577">_xlfn.IFS(A577="FA", 17, A577="SFCR", 0, A577="CFCR", 17, A577="TR", 0, A577="CAB1",17,A577="CAB2",0,A577="CAB3",17,A577="CAB4",0,A577="CAB5S",17,A577="CAB5M",0,A577="CAB5L",17,A577="CAB6",0)</f>
        <v>#N/A</v>
      </c>
    </row>
    <row r="578" spans="1:29" x14ac:dyDescent="0.15">
      <c r="A578" s="7"/>
      <c r="B578" s="25"/>
      <c r="C578" s="1" t="s">
        <v>590</v>
      </c>
      <c r="H578" s="12"/>
      <c r="I578" s="12"/>
      <c r="J578" s="12"/>
      <c r="K578" s="12"/>
      <c r="L578" s="12"/>
      <c r="M578" s="12"/>
      <c r="N578" s="12"/>
      <c r="O578" s="12"/>
      <c r="P578" s="12"/>
      <c r="Q578" s="12"/>
      <c r="R578" s="12"/>
      <c r="S578" s="12"/>
      <c r="T578" s="12"/>
      <c r="U578" s="12"/>
      <c r="V578" s="12"/>
      <c r="W578" s="12"/>
      <c r="X578" s="12"/>
      <c r="Y578" s="12"/>
      <c r="Z578" s="12"/>
      <c r="AA578" s="12"/>
      <c r="AB578" s="12"/>
      <c r="AC578" s="3" t="e" cm="1">
        <f t="array" ref="AC578">_xlfn.IFS(A578="FA", 17, A578="SFCR", 0, A578="CFCR", 17, A578="TR", 0, A578="CAB1",17,A578="CAB2",0,A578="CAB3",17,A578="CAB4",0,A578="CAB5S",17,A578="CAB5M",0,A578="CAB5L",17,A578="CAB6",0)</f>
        <v>#N/A</v>
      </c>
    </row>
    <row r="579" spans="1:29" x14ac:dyDescent="0.15">
      <c r="A579" s="7"/>
      <c r="B579" s="25"/>
      <c r="C579" s="1" t="s">
        <v>591</v>
      </c>
      <c r="H579" s="12"/>
      <c r="I579" s="12"/>
      <c r="J579" s="12"/>
      <c r="K579" s="12"/>
      <c r="L579" s="12"/>
      <c r="M579" s="12"/>
      <c r="N579" s="12"/>
      <c r="O579" s="12"/>
      <c r="P579" s="12"/>
      <c r="Q579" s="12"/>
      <c r="R579" s="12"/>
      <c r="S579" s="12"/>
      <c r="T579" s="12"/>
      <c r="U579" s="12"/>
      <c r="V579" s="12"/>
      <c r="W579" s="12"/>
      <c r="X579" s="12"/>
      <c r="Y579" s="12"/>
      <c r="Z579" s="12"/>
      <c r="AA579" s="12"/>
      <c r="AB579" s="12"/>
      <c r="AC579" s="3" t="e" cm="1">
        <f t="array" ref="AC579">_xlfn.IFS(A579="FA", 17, A579="SFCR", 0, A579="CFCR", 17, A579="TR", 0, A579="CAB1",17,A579="CAB2",0,A579="CAB3",17,A579="CAB4",0,A579="CAB5S",17,A579="CAB5M",0,A579="CAB5L",17,A579="CAB6",0)</f>
        <v>#N/A</v>
      </c>
    </row>
    <row r="580" spans="1:29" x14ac:dyDescent="0.15">
      <c r="A580" s="7"/>
      <c r="B580" s="25"/>
      <c r="C580" s="1" t="s">
        <v>592</v>
      </c>
      <c r="H580" s="12"/>
      <c r="I580" s="12"/>
      <c r="J580" s="12"/>
      <c r="K580" s="12"/>
      <c r="L580" s="12"/>
      <c r="M580" s="12"/>
      <c r="N580" s="12"/>
      <c r="O580" s="12"/>
      <c r="P580" s="12"/>
      <c r="Q580" s="12"/>
      <c r="R580" s="12"/>
      <c r="S580" s="12"/>
      <c r="T580" s="12"/>
      <c r="U580" s="12"/>
      <c r="V580" s="12"/>
      <c r="W580" s="12"/>
      <c r="X580" s="12"/>
      <c r="Y580" s="12"/>
      <c r="Z580" s="12"/>
      <c r="AA580" s="12"/>
      <c r="AB580" s="12"/>
      <c r="AC580" s="3" t="e" cm="1">
        <f t="array" ref="AC580">_xlfn.IFS(A580="FA", 17, A580="SFCR", 0, A580="CFCR", 17, A580="TR", 0, A580="CAB1",17,A580="CAB2",0,A580="CAB3",17,A580="CAB4",0,A580="CAB5S",17,A580="CAB5M",0,A580="CAB5L",17,A580="CAB6",0)</f>
        <v>#N/A</v>
      </c>
    </row>
    <row r="581" spans="1:29" x14ac:dyDescent="0.15">
      <c r="A581" s="7"/>
      <c r="B581" s="25"/>
      <c r="C581" s="1" t="s">
        <v>593</v>
      </c>
      <c r="H581" s="12"/>
      <c r="I581" s="12"/>
      <c r="J581" s="12"/>
      <c r="K581" s="12"/>
      <c r="L581" s="12"/>
      <c r="M581" s="12"/>
      <c r="N581" s="12"/>
      <c r="O581" s="12"/>
      <c r="P581" s="12"/>
      <c r="Q581" s="12"/>
      <c r="R581" s="12"/>
      <c r="S581" s="12"/>
      <c r="T581" s="12"/>
      <c r="U581" s="12"/>
      <c r="V581" s="12"/>
      <c r="W581" s="12"/>
      <c r="X581" s="12"/>
      <c r="Y581" s="12"/>
      <c r="Z581" s="12"/>
      <c r="AA581" s="12"/>
      <c r="AB581" s="12"/>
      <c r="AC581" s="3" t="e" cm="1">
        <f t="array" ref="AC581">_xlfn.IFS(A581="FA", 17, A581="SFCR", 0, A581="CFCR", 17, A581="TR", 0, A581="CAB1",17,A581="CAB2",0,A581="CAB3",17,A581="CAB4",0,A581="CAB5S",17,A581="CAB5M",0,A581="CAB5L",17,A581="CAB6",0)</f>
        <v>#N/A</v>
      </c>
    </row>
    <row r="582" spans="1:29" x14ac:dyDescent="0.15">
      <c r="A582" s="7"/>
      <c r="B582" s="25"/>
      <c r="C582" s="1" t="s">
        <v>594</v>
      </c>
      <c r="H582" s="12"/>
      <c r="I582" s="12"/>
      <c r="J582" s="12"/>
      <c r="K582" s="12"/>
      <c r="L582" s="12"/>
      <c r="M582" s="12"/>
      <c r="N582" s="12"/>
      <c r="O582" s="12"/>
      <c r="P582" s="12"/>
      <c r="Q582" s="12"/>
      <c r="R582" s="12"/>
      <c r="S582" s="12"/>
      <c r="T582" s="12"/>
      <c r="U582" s="12"/>
      <c r="V582" s="12"/>
      <c r="W582" s="12"/>
      <c r="X582" s="12"/>
      <c r="Y582" s="12"/>
      <c r="Z582" s="12"/>
      <c r="AA582" s="12"/>
      <c r="AB582" s="12"/>
      <c r="AC582" s="3" t="e" cm="1">
        <f t="array" ref="AC582">_xlfn.IFS(A582="FA", 17, A582="SFCR", 0, A582="CFCR", 17, A582="TR", 0, A582="CAB1",17,A582="CAB2",0,A582="CAB3",17,A582="CAB4",0,A582="CAB5S",17,A582="CAB5M",0,A582="CAB5L",17,A582="CAB6",0)</f>
        <v>#N/A</v>
      </c>
    </row>
    <row r="583" spans="1:29" x14ac:dyDescent="0.15">
      <c r="A583" s="7"/>
      <c r="B583" s="25"/>
      <c r="C583" s="1" t="s">
        <v>595</v>
      </c>
      <c r="H583" s="12"/>
      <c r="I583" s="12"/>
      <c r="J583" s="12"/>
      <c r="K583" s="12"/>
      <c r="L583" s="12"/>
      <c r="M583" s="12"/>
      <c r="N583" s="12"/>
      <c r="O583" s="12"/>
      <c r="P583" s="12"/>
      <c r="Q583" s="12"/>
      <c r="R583" s="12"/>
      <c r="S583" s="12"/>
      <c r="T583" s="12"/>
      <c r="U583" s="12"/>
      <c r="V583" s="12"/>
      <c r="W583" s="12"/>
      <c r="X583" s="12"/>
      <c r="Y583" s="12"/>
      <c r="Z583" s="12"/>
      <c r="AA583" s="12"/>
      <c r="AB583" s="12"/>
      <c r="AC583" s="3" t="e" cm="1">
        <f t="array" ref="AC583">_xlfn.IFS(A583="FA", 17, A583="SFCR", 0, A583="CFCR", 17, A583="TR", 0, A583="CAB1",17,A583="CAB2",0,A583="CAB3",17,A583="CAB4",0,A583="CAB5S",17,A583="CAB5M",0,A583="CAB5L",17,A583="CAB6",0)</f>
        <v>#N/A</v>
      </c>
    </row>
    <row r="584" spans="1:29" x14ac:dyDescent="0.15">
      <c r="A584" s="7"/>
      <c r="B584" s="25"/>
      <c r="C584" s="1" t="s">
        <v>596</v>
      </c>
      <c r="H584" s="12"/>
      <c r="I584" s="12"/>
      <c r="J584" s="12"/>
      <c r="K584" s="12"/>
      <c r="L584" s="12"/>
      <c r="M584" s="12"/>
      <c r="N584" s="12"/>
      <c r="O584" s="12"/>
      <c r="P584" s="12"/>
      <c r="Q584" s="12"/>
      <c r="R584" s="12"/>
      <c r="S584" s="12"/>
      <c r="T584" s="12"/>
      <c r="U584" s="12"/>
      <c r="V584" s="12"/>
      <c r="W584" s="12"/>
      <c r="X584" s="12"/>
      <c r="Y584" s="12"/>
      <c r="Z584" s="12"/>
      <c r="AA584" s="12"/>
      <c r="AB584" s="12"/>
      <c r="AC584" s="3" t="e" cm="1">
        <f t="array" ref="AC584">_xlfn.IFS(A584="FA", 17, A584="SFCR", 0, A584="CFCR", 17, A584="TR", 0, A584="CAB1",17,A584="CAB2",0,A584="CAB3",17,A584="CAB4",0,A584="CAB5S",17,A584="CAB5M",0,A584="CAB5L",17,A584="CAB6",0)</f>
        <v>#N/A</v>
      </c>
    </row>
    <row r="585" spans="1:29" x14ac:dyDescent="0.15">
      <c r="A585" s="7"/>
      <c r="B585" s="25"/>
      <c r="C585" s="1" t="s">
        <v>597</v>
      </c>
      <c r="H585" s="12"/>
      <c r="I585" s="12"/>
      <c r="J585" s="12"/>
      <c r="K585" s="12"/>
      <c r="L585" s="12"/>
      <c r="M585" s="12"/>
      <c r="N585" s="12"/>
      <c r="O585" s="12"/>
      <c r="P585" s="12"/>
      <c r="Q585" s="12"/>
      <c r="R585" s="12"/>
      <c r="S585" s="12"/>
      <c r="T585" s="12"/>
      <c r="U585" s="12"/>
      <c r="V585" s="12"/>
      <c r="W585" s="12"/>
      <c r="X585" s="12"/>
      <c r="Y585" s="12"/>
      <c r="Z585" s="12"/>
      <c r="AA585" s="12"/>
      <c r="AB585" s="12"/>
      <c r="AC585" s="3" t="e" cm="1">
        <f t="array" ref="AC585">_xlfn.IFS(A585="FA", 17, A585="SFCR", 0, A585="CFCR", 17, A585="TR", 0, A585="CAB1",17,A585="CAB2",0,A585="CAB3",17,A585="CAB4",0,A585="CAB5S",17,A585="CAB5M",0,A585="CAB5L",17,A585="CAB6",0)</f>
        <v>#N/A</v>
      </c>
    </row>
    <row r="586" spans="1:29" x14ac:dyDescent="0.15">
      <c r="A586" s="7"/>
      <c r="B586" s="25"/>
      <c r="C586" s="1" t="s">
        <v>598</v>
      </c>
      <c r="H586" s="12"/>
      <c r="I586" s="12"/>
      <c r="J586" s="12"/>
      <c r="K586" s="12"/>
      <c r="L586" s="12"/>
      <c r="M586" s="12"/>
      <c r="N586" s="12"/>
      <c r="O586" s="12"/>
      <c r="P586" s="12"/>
      <c r="Q586" s="12"/>
      <c r="R586" s="12"/>
      <c r="S586" s="12"/>
      <c r="T586" s="12"/>
      <c r="U586" s="12"/>
      <c r="V586" s="12"/>
      <c r="W586" s="12"/>
      <c r="X586" s="12"/>
      <c r="Y586" s="12"/>
      <c r="Z586" s="12"/>
      <c r="AA586" s="12"/>
      <c r="AB586" s="12"/>
      <c r="AC586" s="3" t="e" cm="1">
        <f t="array" ref="AC586">_xlfn.IFS(A586="FA", 17, A586="SFCR", 0, A586="CFCR", 17, A586="TR", 0, A586="CAB1",17,A586="CAB2",0,A586="CAB3",17,A586="CAB4",0,A586="CAB5S",17,A586="CAB5M",0,A586="CAB5L",17,A586="CAB6",0)</f>
        <v>#N/A</v>
      </c>
    </row>
    <row r="587" spans="1:29" x14ac:dyDescent="0.15">
      <c r="A587" s="7"/>
      <c r="B587" s="25"/>
      <c r="C587" s="1" t="s">
        <v>599</v>
      </c>
      <c r="H587" s="12"/>
      <c r="I587" s="12"/>
      <c r="J587" s="12"/>
      <c r="K587" s="12"/>
      <c r="L587" s="12"/>
      <c r="M587" s="12"/>
      <c r="N587" s="12"/>
      <c r="O587" s="12"/>
      <c r="P587" s="12"/>
      <c r="Q587" s="12"/>
      <c r="R587" s="12"/>
      <c r="S587" s="12"/>
      <c r="T587" s="12"/>
      <c r="U587" s="12"/>
      <c r="V587" s="12"/>
      <c r="W587" s="12"/>
      <c r="X587" s="12"/>
      <c r="Y587" s="12"/>
      <c r="Z587" s="12"/>
      <c r="AA587" s="12"/>
      <c r="AB587" s="12"/>
      <c r="AC587" s="3" t="e" cm="1">
        <f t="array" ref="AC587">_xlfn.IFS(A587="FA", 17, A587="SFCR", 0, A587="CFCR", 17, A587="TR", 0, A587="CAB1",17,A587="CAB2",0,A587="CAB3",17,A587="CAB4",0,A587="CAB5S",17,A587="CAB5M",0,A587="CAB5L",17,A587="CAB6",0)</f>
        <v>#N/A</v>
      </c>
    </row>
    <row r="588" spans="1:29" x14ac:dyDescent="0.15">
      <c r="A588" s="7"/>
      <c r="B588" s="25"/>
      <c r="C588" s="1" t="s">
        <v>600</v>
      </c>
      <c r="H588" s="12"/>
      <c r="I588" s="12"/>
      <c r="J588" s="12"/>
      <c r="K588" s="12"/>
      <c r="L588" s="12"/>
      <c r="M588" s="12"/>
      <c r="N588" s="12"/>
      <c r="O588" s="12"/>
      <c r="P588" s="12"/>
      <c r="Q588" s="12"/>
      <c r="R588" s="12"/>
      <c r="S588" s="12"/>
      <c r="T588" s="12"/>
      <c r="U588" s="12"/>
      <c r="V588" s="12"/>
      <c r="W588" s="12"/>
      <c r="X588" s="12"/>
      <c r="Y588" s="12"/>
      <c r="Z588" s="12"/>
      <c r="AA588" s="12"/>
      <c r="AB588" s="12"/>
      <c r="AC588" s="3" t="e" cm="1">
        <f t="array" ref="AC588">_xlfn.IFS(A588="FA", 17, A588="SFCR", 0, A588="CFCR", 17, A588="TR", 0, A588="CAB1",17,A588="CAB2",0,A588="CAB3",17,A588="CAB4",0,A588="CAB5S",17,A588="CAB5M",0,A588="CAB5L",17,A588="CAB6",0)</f>
        <v>#N/A</v>
      </c>
    </row>
    <row r="589" spans="1:29" x14ac:dyDescent="0.15">
      <c r="A589" s="7"/>
      <c r="B589" s="25"/>
      <c r="C589" s="1" t="s">
        <v>601</v>
      </c>
      <c r="H589" s="12"/>
      <c r="I589" s="12"/>
      <c r="J589" s="12"/>
      <c r="K589" s="12"/>
      <c r="L589" s="12"/>
      <c r="M589" s="12"/>
      <c r="N589" s="12"/>
      <c r="O589" s="12"/>
      <c r="P589" s="12"/>
      <c r="Q589" s="12"/>
      <c r="R589" s="12"/>
      <c r="S589" s="12"/>
      <c r="T589" s="12"/>
      <c r="U589" s="12"/>
      <c r="V589" s="12"/>
      <c r="W589" s="12"/>
      <c r="X589" s="12"/>
      <c r="Y589" s="12"/>
      <c r="Z589" s="12"/>
      <c r="AA589" s="12"/>
      <c r="AB589" s="12"/>
      <c r="AC589" s="3" t="e" cm="1">
        <f t="array" ref="AC589">_xlfn.IFS(A589="FA", 17, A589="SFCR", 0, A589="CFCR", 17, A589="TR", 0, A589="CAB1",17,A589="CAB2",0,A589="CAB3",17,A589="CAB4",0,A589="CAB5S",17,A589="CAB5M",0,A589="CAB5L",17,A589="CAB6",0)</f>
        <v>#N/A</v>
      </c>
    </row>
    <row r="590" spans="1:29" x14ac:dyDescent="0.15">
      <c r="A590" s="7"/>
      <c r="B590" s="25"/>
      <c r="C590" s="1" t="s">
        <v>602</v>
      </c>
      <c r="H590" s="12"/>
      <c r="I590" s="12"/>
      <c r="J590" s="12"/>
      <c r="K590" s="12"/>
      <c r="L590" s="12"/>
      <c r="M590" s="12"/>
      <c r="N590" s="12"/>
      <c r="O590" s="12"/>
      <c r="P590" s="12"/>
      <c r="Q590" s="12"/>
      <c r="R590" s="12"/>
      <c r="S590" s="12"/>
      <c r="T590" s="12"/>
      <c r="U590" s="12"/>
      <c r="V590" s="12"/>
      <c r="W590" s="12"/>
      <c r="X590" s="12"/>
      <c r="Y590" s="12"/>
      <c r="Z590" s="12"/>
      <c r="AA590" s="12"/>
      <c r="AB590" s="12"/>
      <c r="AC590" s="3" t="e" cm="1">
        <f t="array" ref="AC590">_xlfn.IFS(A590="FA", 17, A590="SFCR", 0, A590="CFCR", 17, A590="TR", 0, A590="CAB1",17,A590="CAB2",0,A590="CAB3",17,A590="CAB4",0,A590="CAB5S",17,A590="CAB5M",0,A590="CAB5L",17,A590="CAB6",0)</f>
        <v>#N/A</v>
      </c>
    </row>
    <row r="591" spans="1:29" x14ac:dyDescent="0.15">
      <c r="A591" s="7"/>
      <c r="B591" s="25"/>
      <c r="C591" s="1" t="s">
        <v>603</v>
      </c>
      <c r="H591" s="12"/>
      <c r="I591" s="12"/>
      <c r="J591" s="12"/>
      <c r="K591" s="12"/>
      <c r="L591" s="12"/>
      <c r="M591" s="12"/>
      <c r="N591" s="12"/>
      <c r="O591" s="12"/>
      <c r="P591" s="12"/>
      <c r="Q591" s="12"/>
      <c r="R591" s="12"/>
      <c r="S591" s="12"/>
      <c r="T591" s="12"/>
      <c r="U591" s="12"/>
      <c r="V591" s="12"/>
      <c r="W591" s="12"/>
      <c r="X591" s="12"/>
      <c r="Y591" s="12"/>
      <c r="Z591" s="12"/>
      <c r="AA591" s="12"/>
      <c r="AB591" s="12"/>
      <c r="AC591" s="3" t="e" cm="1">
        <f t="array" ref="AC591">_xlfn.IFS(A591="FA", 17, A591="SFCR", 0, A591="CFCR", 17, A591="TR", 0, A591="CAB1",17,A591="CAB2",0,A591="CAB3",17,A591="CAB4",0,A591="CAB5S",17,A591="CAB5M",0,A591="CAB5L",17,A591="CAB6",0)</f>
        <v>#N/A</v>
      </c>
    </row>
    <row r="592" spans="1:29" x14ac:dyDescent="0.15">
      <c r="A592" s="7"/>
      <c r="B592" s="25"/>
      <c r="C592" s="1" t="s">
        <v>604</v>
      </c>
      <c r="H592" s="12"/>
      <c r="I592" s="12"/>
      <c r="J592" s="12"/>
      <c r="K592" s="12"/>
      <c r="L592" s="12"/>
      <c r="M592" s="12"/>
      <c r="N592" s="12"/>
      <c r="O592" s="12"/>
      <c r="P592" s="12"/>
      <c r="Q592" s="12"/>
      <c r="R592" s="12"/>
      <c r="S592" s="12"/>
      <c r="T592" s="12"/>
      <c r="U592" s="12"/>
      <c r="V592" s="12"/>
      <c r="W592" s="12"/>
      <c r="X592" s="12"/>
      <c r="Y592" s="12"/>
      <c r="Z592" s="12"/>
      <c r="AA592" s="12"/>
      <c r="AB592" s="12"/>
      <c r="AC592" s="3" t="e" cm="1">
        <f t="array" ref="AC592">_xlfn.IFS(A592="FA", 17, A592="SFCR", 0, A592="CFCR", 17, A592="TR", 0, A592="CAB1",17,A592="CAB2",0,A592="CAB3",17,A592="CAB4",0,A592="CAB5S",17,A592="CAB5M",0,A592="CAB5L",17,A592="CAB6",0)</f>
        <v>#N/A</v>
      </c>
    </row>
    <row r="593" spans="1:29" x14ac:dyDescent="0.15">
      <c r="A593" s="7"/>
      <c r="B593" s="25"/>
      <c r="C593" s="1" t="s">
        <v>605</v>
      </c>
      <c r="H593" s="12"/>
      <c r="I593" s="12"/>
      <c r="J593" s="12"/>
      <c r="K593" s="12"/>
      <c r="L593" s="12"/>
      <c r="M593" s="12"/>
      <c r="N593" s="12"/>
      <c r="O593" s="12"/>
      <c r="P593" s="12"/>
      <c r="Q593" s="12"/>
      <c r="R593" s="12"/>
      <c r="S593" s="12"/>
      <c r="T593" s="12"/>
      <c r="U593" s="12"/>
      <c r="V593" s="12"/>
      <c r="W593" s="12"/>
      <c r="X593" s="12"/>
      <c r="Y593" s="12"/>
      <c r="Z593" s="12"/>
      <c r="AA593" s="12"/>
      <c r="AB593" s="12"/>
      <c r="AC593" s="3" t="e" cm="1">
        <f t="array" ref="AC593">_xlfn.IFS(A593="FA", 17, A593="SFCR", 0, A593="CFCR", 17, A593="TR", 0, A593="CAB1",17,A593="CAB2",0,A593="CAB3",17,A593="CAB4",0,A593="CAB5S",17,A593="CAB5M",0,A593="CAB5L",17,A593="CAB6",0)</f>
        <v>#N/A</v>
      </c>
    </row>
    <row r="594" spans="1:29" x14ac:dyDescent="0.15">
      <c r="A594" s="7"/>
      <c r="B594" s="25"/>
      <c r="C594" s="1" t="s">
        <v>606</v>
      </c>
      <c r="H594" s="12"/>
      <c r="I594" s="12"/>
      <c r="J594" s="12"/>
      <c r="K594" s="12"/>
      <c r="L594" s="12"/>
      <c r="M594" s="12"/>
      <c r="N594" s="12"/>
      <c r="O594" s="12"/>
      <c r="P594" s="12"/>
      <c r="Q594" s="12"/>
      <c r="R594" s="12"/>
      <c r="S594" s="12"/>
      <c r="T594" s="12"/>
      <c r="U594" s="12"/>
      <c r="V594" s="12"/>
      <c r="W594" s="12"/>
      <c r="X594" s="12"/>
      <c r="Y594" s="12"/>
      <c r="Z594" s="12"/>
      <c r="AA594" s="12"/>
      <c r="AB594" s="12"/>
      <c r="AC594" s="3" t="e" cm="1">
        <f t="array" ref="AC594">_xlfn.IFS(A594="FA", 17, A594="SFCR", 0, A594="CFCR", 17, A594="TR", 0, A594="CAB1",17,A594="CAB2",0,A594="CAB3",17,A594="CAB4",0,A594="CAB5S",17,A594="CAB5M",0,A594="CAB5L",17,A594="CAB6",0)</f>
        <v>#N/A</v>
      </c>
    </row>
    <row r="595" spans="1:29" x14ac:dyDescent="0.15">
      <c r="A595" s="7"/>
      <c r="B595" s="25"/>
      <c r="C595" s="1" t="s">
        <v>607</v>
      </c>
      <c r="H595" s="12"/>
      <c r="I595" s="12"/>
      <c r="J595" s="12"/>
      <c r="K595" s="12"/>
      <c r="L595" s="12"/>
      <c r="M595" s="12"/>
      <c r="N595" s="12"/>
      <c r="O595" s="12"/>
      <c r="P595" s="12"/>
      <c r="Q595" s="12"/>
      <c r="R595" s="12"/>
      <c r="S595" s="12"/>
      <c r="T595" s="12"/>
      <c r="U595" s="12"/>
      <c r="V595" s="12"/>
      <c r="W595" s="12"/>
      <c r="X595" s="12"/>
      <c r="Y595" s="12"/>
      <c r="Z595" s="12"/>
      <c r="AA595" s="12"/>
      <c r="AB595" s="12"/>
      <c r="AC595" s="3" t="e" cm="1">
        <f t="array" ref="AC595">_xlfn.IFS(A595="FA", 17, A595="SFCR", 0, A595="CFCR", 17, A595="TR", 0, A595="CAB1",17,A595="CAB2",0,A595="CAB3",17,A595="CAB4",0,A595="CAB5S",17,A595="CAB5M",0,A595="CAB5L",17,A595="CAB6",0)</f>
        <v>#N/A</v>
      </c>
    </row>
    <row r="596" spans="1:29" x14ac:dyDescent="0.15">
      <c r="A596" s="7"/>
      <c r="B596" s="25"/>
      <c r="C596" s="1" t="s">
        <v>608</v>
      </c>
      <c r="H596" s="12"/>
      <c r="I596" s="12"/>
      <c r="J596" s="12"/>
      <c r="K596" s="12"/>
      <c r="L596" s="12"/>
      <c r="M596" s="12"/>
      <c r="N596" s="12"/>
      <c r="O596" s="12"/>
      <c r="P596" s="12"/>
      <c r="Q596" s="12"/>
      <c r="R596" s="12"/>
      <c r="S596" s="12"/>
      <c r="T596" s="12"/>
      <c r="U596" s="12"/>
      <c r="V596" s="12"/>
      <c r="W596" s="12"/>
      <c r="X596" s="12"/>
      <c r="Y596" s="12"/>
      <c r="Z596" s="12"/>
      <c r="AA596" s="12"/>
      <c r="AB596" s="12"/>
      <c r="AC596" s="3" t="e" cm="1">
        <f t="array" ref="AC596">_xlfn.IFS(A596="FA", 17, A596="SFCR", 0, A596="CFCR", 17, A596="TR", 0, A596="CAB1",17,A596="CAB2",0,A596="CAB3",17,A596="CAB4",0,A596="CAB5S",17,A596="CAB5M",0,A596="CAB5L",17,A596="CAB6",0)</f>
        <v>#N/A</v>
      </c>
    </row>
    <row r="597" spans="1:29" x14ac:dyDescent="0.15">
      <c r="A597" s="7"/>
      <c r="B597" s="25"/>
      <c r="C597" s="1" t="s">
        <v>609</v>
      </c>
      <c r="H597" s="12"/>
      <c r="I597" s="12"/>
      <c r="J597" s="12"/>
      <c r="K597" s="12"/>
      <c r="L597" s="12"/>
      <c r="M597" s="12"/>
      <c r="N597" s="12"/>
      <c r="O597" s="12"/>
      <c r="P597" s="12"/>
      <c r="Q597" s="12"/>
      <c r="R597" s="12"/>
      <c r="S597" s="12"/>
      <c r="T597" s="12"/>
      <c r="U597" s="12"/>
      <c r="V597" s="12"/>
      <c r="W597" s="12"/>
      <c r="X597" s="12"/>
      <c r="Y597" s="12"/>
      <c r="Z597" s="12"/>
      <c r="AA597" s="12"/>
      <c r="AB597" s="12"/>
      <c r="AC597" s="3" t="e" cm="1">
        <f t="array" ref="AC597">_xlfn.IFS(A597="FA", 17, A597="SFCR", 0, A597="CFCR", 17, A597="TR", 0, A597="CAB1",17,A597="CAB2",0,A597="CAB3",17,A597="CAB4",0,A597="CAB5S",17,A597="CAB5M",0,A597="CAB5L",17,A597="CAB6",0)</f>
        <v>#N/A</v>
      </c>
    </row>
    <row r="598" spans="1:29" x14ac:dyDescent="0.15">
      <c r="A598" s="7"/>
      <c r="B598" s="25"/>
      <c r="C598" s="1" t="s">
        <v>610</v>
      </c>
      <c r="H598" s="12"/>
      <c r="I598" s="12"/>
      <c r="J598" s="12"/>
      <c r="K598" s="12"/>
      <c r="L598" s="12"/>
      <c r="M598" s="12"/>
      <c r="N598" s="12"/>
      <c r="O598" s="12"/>
      <c r="P598" s="12"/>
      <c r="Q598" s="12"/>
      <c r="R598" s="12"/>
      <c r="S598" s="12"/>
      <c r="T598" s="12"/>
      <c r="U598" s="12"/>
      <c r="V598" s="12"/>
      <c r="W598" s="12"/>
      <c r="X598" s="12"/>
      <c r="Y598" s="12"/>
      <c r="Z598" s="12"/>
      <c r="AA598" s="12"/>
      <c r="AB598" s="12"/>
      <c r="AC598" s="3" t="e" cm="1">
        <f t="array" ref="AC598">_xlfn.IFS(A598="FA", 17, A598="SFCR", 0, A598="CFCR", 17, A598="TR", 0, A598="CAB1",17,A598="CAB2",0,A598="CAB3",17,A598="CAB4",0,A598="CAB5S",17,A598="CAB5M",0,A598="CAB5L",17,A598="CAB6",0)</f>
        <v>#N/A</v>
      </c>
    </row>
    <row r="599" spans="1:29" x14ac:dyDescent="0.15">
      <c r="A599" s="7"/>
      <c r="B599" s="25"/>
      <c r="C599" s="1" t="s">
        <v>611</v>
      </c>
      <c r="H599" s="12"/>
      <c r="I599" s="12"/>
      <c r="J599" s="12"/>
      <c r="K599" s="12"/>
      <c r="L599" s="12"/>
      <c r="M599" s="12"/>
      <c r="N599" s="12"/>
      <c r="O599" s="12"/>
      <c r="P599" s="12"/>
      <c r="Q599" s="12"/>
      <c r="R599" s="12"/>
      <c r="S599" s="12"/>
      <c r="T599" s="12"/>
      <c r="U599" s="12"/>
      <c r="V599" s="12"/>
      <c r="W599" s="12"/>
      <c r="X599" s="12"/>
      <c r="Y599" s="12"/>
      <c r="Z599" s="12"/>
      <c r="AA599" s="12"/>
      <c r="AB599" s="12"/>
      <c r="AC599" s="3" t="e" cm="1">
        <f t="array" ref="AC599">_xlfn.IFS(A599="FA", 17, A599="SFCR", 0, A599="CFCR", 17, A599="TR", 0, A599="CAB1",17,A599="CAB2",0,A599="CAB3",17,A599="CAB4",0,A599="CAB5S",17,A599="CAB5M",0,A599="CAB5L",17,A599="CAB6",0)</f>
        <v>#N/A</v>
      </c>
    </row>
    <row r="600" spans="1:29" x14ac:dyDescent="0.15">
      <c r="A600" s="7"/>
      <c r="B600" s="25"/>
      <c r="C600" s="1" t="s">
        <v>612</v>
      </c>
      <c r="H600" s="12"/>
      <c r="I600" s="12"/>
      <c r="J600" s="12"/>
      <c r="K600" s="12"/>
      <c r="L600" s="12"/>
      <c r="M600" s="12"/>
      <c r="N600" s="12"/>
      <c r="O600" s="12"/>
      <c r="P600" s="12"/>
      <c r="Q600" s="12"/>
      <c r="R600" s="12"/>
      <c r="S600" s="12"/>
      <c r="T600" s="12"/>
      <c r="U600" s="12"/>
      <c r="V600" s="12"/>
      <c r="W600" s="12"/>
      <c r="X600" s="12"/>
      <c r="Y600" s="12"/>
      <c r="Z600" s="12"/>
      <c r="AA600" s="12"/>
      <c r="AB600" s="12"/>
      <c r="AC600" s="3" t="e" cm="1">
        <f t="array" ref="AC600">_xlfn.IFS(A600="FA", 17, A600="SFCR", 0, A600="CFCR", 17, A600="TR", 0, A600="CAB1",17,A600="CAB2",0,A600="CAB3",17,A600="CAB4",0,A600="CAB5S",17,A600="CAB5M",0,A600="CAB5L",17,A600="CAB6",0)</f>
        <v>#N/A</v>
      </c>
    </row>
    <row r="601" spans="1:29" x14ac:dyDescent="0.15">
      <c r="A601" s="7"/>
      <c r="B601" s="25"/>
      <c r="C601" s="1" t="s">
        <v>613</v>
      </c>
      <c r="H601" s="12"/>
      <c r="I601" s="12"/>
      <c r="J601" s="12"/>
      <c r="K601" s="12"/>
      <c r="L601" s="12"/>
      <c r="M601" s="12"/>
      <c r="N601" s="12"/>
      <c r="O601" s="12"/>
      <c r="P601" s="12"/>
      <c r="Q601" s="12"/>
      <c r="R601" s="12"/>
      <c r="S601" s="12"/>
      <c r="T601" s="12"/>
      <c r="U601" s="12"/>
      <c r="V601" s="12"/>
      <c r="W601" s="12"/>
      <c r="X601" s="12"/>
      <c r="Y601" s="12"/>
      <c r="Z601" s="12"/>
      <c r="AA601" s="12"/>
      <c r="AB601" s="12"/>
      <c r="AC601" s="3" t="e" cm="1">
        <f t="array" ref="AC601">_xlfn.IFS(A601="FA", 17, A601="SFCR", 0, A601="CFCR", 17, A601="TR", 0, A601="CAB1",17,A601="CAB2",0,A601="CAB3",17,A601="CAB4",0,A601="CAB5S",17,A601="CAB5M",0,A601="CAB5L",17,A601="CAB6",0)</f>
        <v>#N/A</v>
      </c>
    </row>
    <row r="602" spans="1:29" x14ac:dyDescent="0.15">
      <c r="A602" s="7"/>
      <c r="B602" s="25"/>
      <c r="C602" s="1" t="s">
        <v>614</v>
      </c>
      <c r="H602" s="12"/>
      <c r="I602" s="12"/>
      <c r="J602" s="12"/>
      <c r="K602" s="12"/>
      <c r="L602" s="12"/>
      <c r="M602" s="12"/>
      <c r="N602" s="12"/>
      <c r="O602" s="12"/>
      <c r="P602" s="12"/>
      <c r="Q602" s="12"/>
      <c r="R602" s="12"/>
      <c r="S602" s="12"/>
      <c r="T602" s="12"/>
      <c r="U602" s="12"/>
      <c r="V602" s="12"/>
      <c r="W602" s="12"/>
      <c r="X602" s="12"/>
      <c r="Y602" s="12"/>
      <c r="Z602" s="12"/>
      <c r="AA602" s="12"/>
      <c r="AB602" s="12"/>
      <c r="AC602" s="3" t="e" cm="1">
        <f t="array" ref="AC602">_xlfn.IFS(A602="FA", 17, A602="SFCR", 0, A602="CFCR", 17, A602="TR", 0, A602="CAB1",17,A602="CAB2",0,A602="CAB3",17,A602="CAB4",0,A602="CAB5S",17,A602="CAB5M",0,A602="CAB5L",17,A602="CAB6",0)</f>
        <v>#N/A</v>
      </c>
    </row>
    <row r="603" spans="1:29" x14ac:dyDescent="0.15">
      <c r="A603" s="7"/>
      <c r="B603" s="25"/>
      <c r="C603" s="1" t="s">
        <v>615</v>
      </c>
      <c r="H603" s="12"/>
      <c r="I603" s="12"/>
      <c r="J603" s="12"/>
      <c r="K603" s="12"/>
      <c r="L603" s="12"/>
      <c r="M603" s="12"/>
      <c r="N603" s="12"/>
      <c r="O603" s="12"/>
      <c r="P603" s="12"/>
      <c r="Q603" s="12"/>
      <c r="R603" s="12"/>
      <c r="S603" s="12"/>
      <c r="T603" s="12"/>
      <c r="U603" s="12"/>
      <c r="V603" s="12"/>
      <c r="W603" s="12"/>
      <c r="X603" s="12"/>
      <c r="Y603" s="12"/>
      <c r="Z603" s="12"/>
      <c r="AA603" s="12"/>
      <c r="AB603" s="12"/>
      <c r="AC603" s="3" t="e" cm="1">
        <f t="array" ref="AC603">_xlfn.IFS(A603="FA", 17, A603="SFCR", 0, A603="CFCR", 17, A603="TR", 0, A603="CAB1",17,A603="CAB2",0,A603="CAB3",17,A603="CAB4",0,A603="CAB5S",17,A603="CAB5M",0,A603="CAB5L",17,A603="CAB6",0)</f>
        <v>#N/A</v>
      </c>
    </row>
    <row r="604" spans="1:29" x14ac:dyDescent="0.15">
      <c r="A604" s="7"/>
      <c r="B604" s="25"/>
      <c r="C604" s="1" t="s">
        <v>616</v>
      </c>
      <c r="H604" s="12"/>
      <c r="I604" s="12"/>
      <c r="J604" s="12"/>
      <c r="K604" s="12"/>
      <c r="L604" s="12"/>
      <c r="M604" s="12"/>
      <c r="N604" s="12"/>
      <c r="O604" s="12"/>
      <c r="P604" s="12"/>
      <c r="Q604" s="12"/>
      <c r="R604" s="12"/>
      <c r="S604" s="12"/>
      <c r="T604" s="12"/>
      <c r="U604" s="12"/>
      <c r="V604" s="12"/>
      <c r="W604" s="12"/>
      <c r="X604" s="12"/>
      <c r="Y604" s="12"/>
      <c r="Z604" s="12"/>
      <c r="AA604" s="12"/>
      <c r="AB604" s="12"/>
      <c r="AC604" s="3" t="e" cm="1">
        <f t="array" ref="AC604">_xlfn.IFS(A604="FA", 17, A604="SFCR", 0, A604="CFCR", 17, A604="TR", 0, A604="CAB1",17,A604="CAB2",0,A604="CAB3",17,A604="CAB4",0,A604="CAB5S",17,A604="CAB5M",0,A604="CAB5L",17,A604="CAB6",0)</f>
        <v>#N/A</v>
      </c>
    </row>
    <row r="605" spans="1:29" x14ac:dyDescent="0.15">
      <c r="A605" s="7"/>
      <c r="B605" s="25"/>
      <c r="C605" s="1" t="s">
        <v>617</v>
      </c>
      <c r="H605" s="12"/>
      <c r="I605" s="12"/>
      <c r="J605" s="12"/>
      <c r="K605" s="12"/>
      <c r="L605" s="12"/>
      <c r="M605" s="12"/>
      <c r="N605" s="12"/>
      <c r="O605" s="12"/>
      <c r="P605" s="12"/>
      <c r="Q605" s="12"/>
      <c r="R605" s="12"/>
      <c r="S605" s="12"/>
      <c r="T605" s="12"/>
      <c r="U605" s="12"/>
      <c r="V605" s="12"/>
      <c r="W605" s="12"/>
      <c r="X605" s="12"/>
      <c r="Y605" s="12"/>
      <c r="Z605" s="12"/>
      <c r="AA605" s="12"/>
      <c r="AB605" s="12"/>
      <c r="AC605" s="3" t="e" cm="1">
        <f t="array" ref="AC605">_xlfn.IFS(A605="FA", 17, A605="SFCR", 0, A605="CFCR", 17, A605="TR", 0, A605="CAB1",17,A605="CAB2",0,A605="CAB3",17,A605="CAB4",0,A605="CAB5S",17,A605="CAB5M",0,A605="CAB5L",17,A605="CAB6",0)</f>
        <v>#N/A</v>
      </c>
    </row>
    <row r="606" spans="1:29" x14ac:dyDescent="0.15">
      <c r="A606" s="7"/>
      <c r="B606" s="25"/>
      <c r="C606" s="1" t="s">
        <v>618</v>
      </c>
      <c r="H606" s="12"/>
      <c r="I606" s="12"/>
      <c r="J606" s="12"/>
      <c r="K606" s="12"/>
      <c r="L606" s="12"/>
      <c r="M606" s="12"/>
      <c r="N606" s="12"/>
      <c r="O606" s="12"/>
      <c r="P606" s="12"/>
      <c r="Q606" s="12"/>
      <c r="R606" s="12"/>
      <c r="S606" s="12"/>
      <c r="T606" s="12"/>
      <c r="U606" s="12"/>
      <c r="V606" s="12"/>
      <c r="W606" s="12"/>
      <c r="X606" s="12"/>
      <c r="Y606" s="12"/>
      <c r="Z606" s="12"/>
      <c r="AA606" s="12"/>
      <c r="AB606" s="12"/>
      <c r="AC606" s="3" t="e" cm="1">
        <f t="array" ref="AC606">_xlfn.IFS(A606="FA", 17, A606="SFCR", 0, A606="CFCR", 17, A606="TR", 0, A606="CAB1",17,A606="CAB2",0,A606="CAB3",17,A606="CAB4",0,A606="CAB5S",17,A606="CAB5M",0,A606="CAB5L",17,A606="CAB6",0)</f>
        <v>#N/A</v>
      </c>
    </row>
    <row r="607" spans="1:29" x14ac:dyDescent="0.15">
      <c r="A607" s="7"/>
      <c r="B607" s="25"/>
      <c r="C607" s="1" t="s">
        <v>619</v>
      </c>
      <c r="H607" s="12"/>
      <c r="I607" s="12"/>
      <c r="J607" s="12"/>
      <c r="K607" s="12"/>
      <c r="L607" s="12"/>
      <c r="M607" s="12"/>
      <c r="N607" s="12"/>
      <c r="O607" s="12"/>
      <c r="P607" s="12"/>
      <c r="Q607" s="12"/>
      <c r="R607" s="12"/>
      <c r="S607" s="12"/>
      <c r="T607" s="12"/>
      <c r="U607" s="12"/>
      <c r="V607" s="12"/>
      <c r="W607" s="12"/>
      <c r="X607" s="12"/>
      <c r="Y607" s="12"/>
      <c r="Z607" s="12"/>
      <c r="AA607" s="12"/>
      <c r="AB607" s="12"/>
      <c r="AC607" s="3" t="e" cm="1">
        <f t="array" ref="AC607">_xlfn.IFS(A607="FA", 17, A607="SFCR", 0, A607="CFCR", 17, A607="TR", 0, A607="CAB1",17,A607="CAB2",0,A607="CAB3",17,A607="CAB4",0,A607="CAB5S",17,A607="CAB5M",0,A607="CAB5L",17,A607="CAB6",0)</f>
        <v>#N/A</v>
      </c>
    </row>
    <row r="608" spans="1:29" x14ac:dyDescent="0.15">
      <c r="A608" s="7"/>
      <c r="B608" s="25"/>
      <c r="C608" s="1" t="s">
        <v>620</v>
      </c>
      <c r="H608" s="12"/>
      <c r="I608" s="12"/>
      <c r="J608" s="12"/>
      <c r="K608" s="12"/>
      <c r="L608" s="12"/>
      <c r="M608" s="12"/>
      <c r="N608" s="12"/>
      <c r="O608" s="12"/>
      <c r="P608" s="12"/>
      <c r="Q608" s="12"/>
      <c r="R608" s="12"/>
      <c r="S608" s="12"/>
      <c r="T608" s="12"/>
      <c r="U608" s="12"/>
      <c r="V608" s="12"/>
      <c r="W608" s="12"/>
      <c r="X608" s="12"/>
      <c r="Y608" s="12"/>
      <c r="Z608" s="12"/>
      <c r="AA608" s="12"/>
      <c r="AB608" s="12"/>
      <c r="AC608" s="3" t="e" cm="1">
        <f t="array" ref="AC608">_xlfn.IFS(A608="FA", 17, A608="SFCR", 0, A608="CFCR", 17, A608="TR", 0, A608="CAB1",17,A608="CAB2",0,A608="CAB3",17,A608="CAB4",0,A608="CAB5S",17,A608="CAB5M",0,A608="CAB5L",17,A608="CAB6",0)</f>
        <v>#N/A</v>
      </c>
    </row>
    <row r="609" spans="1:29" x14ac:dyDescent="0.15">
      <c r="A609" s="7"/>
      <c r="B609" s="25"/>
      <c r="C609" s="1" t="s">
        <v>621</v>
      </c>
      <c r="H609" s="12"/>
      <c r="I609" s="12"/>
      <c r="J609" s="12"/>
      <c r="K609" s="12"/>
      <c r="L609" s="12"/>
      <c r="M609" s="12"/>
      <c r="N609" s="12"/>
      <c r="O609" s="12"/>
      <c r="P609" s="12"/>
      <c r="Q609" s="12"/>
      <c r="R609" s="12"/>
      <c r="S609" s="12"/>
      <c r="T609" s="12"/>
      <c r="U609" s="12"/>
      <c r="V609" s="12"/>
      <c r="W609" s="12"/>
      <c r="X609" s="12"/>
      <c r="Y609" s="12"/>
      <c r="Z609" s="12"/>
      <c r="AA609" s="12"/>
      <c r="AB609" s="12"/>
      <c r="AC609" s="3" t="e" cm="1">
        <f t="array" ref="AC609">_xlfn.IFS(A609="FA", 17, A609="SFCR", 0, A609="CFCR", 17, A609="TR", 0, A609="CAB1",17,A609="CAB2",0,A609="CAB3",17,A609="CAB4",0,A609="CAB5S",17,A609="CAB5M",0,A609="CAB5L",17,A609="CAB6",0)</f>
        <v>#N/A</v>
      </c>
    </row>
    <row r="610" spans="1:29" x14ac:dyDescent="0.15">
      <c r="A610" s="7"/>
      <c r="B610" s="25"/>
      <c r="C610" s="1" t="s">
        <v>622</v>
      </c>
      <c r="H610" s="12"/>
      <c r="I610" s="12"/>
      <c r="J610" s="12"/>
      <c r="K610" s="12"/>
      <c r="L610" s="12"/>
      <c r="M610" s="12"/>
      <c r="N610" s="12"/>
      <c r="O610" s="12"/>
      <c r="P610" s="12"/>
      <c r="Q610" s="12"/>
      <c r="R610" s="12"/>
      <c r="S610" s="12"/>
      <c r="T610" s="12"/>
      <c r="U610" s="12"/>
      <c r="V610" s="12"/>
      <c r="W610" s="12"/>
      <c r="X610" s="12"/>
      <c r="Y610" s="12"/>
      <c r="Z610" s="12"/>
      <c r="AA610" s="12"/>
      <c r="AB610" s="12"/>
      <c r="AC610" s="3" t="e" cm="1">
        <f t="array" ref="AC610">_xlfn.IFS(A610="FA", 17, A610="SFCR", 0, A610="CFCR", 17, A610="TR", 0, A610="CAB1",17,A610="CAB2",0,A610="CAB3",17,A610="CAB4",0,A610="CAB5S",17,A610="CAB5M",0,A610="CAB5L",17,A610="CAB6",0)</f>
        <v>#N/A</v>
      </c>
    </row>
    <row r="611" spans="1:29" x14ac:dyDescent="0.15">
      <c r="A611" s="7"/>
      <c r="B611" s="25"/>
      <c r="C611" s="1" t="s">
        <v>623</v>
      </c>
      <c r="H611" s="12"/>
      <c r="I611" s="12"/>
      <c r="J611" s="12"/>
      <c r="K611" s="12"/>
      <c r="L611" s="12"/>
      <c r="M611" s="12"/>
      <c r="N611" s="12"/>
      <c r="O611" s="12"/>
      <c r="P611" s="12"/>
      <c r="Q611" s="12"/>
      <c r="R611" s="12"/>
      <c r="S611" s="12"/>
      <c r="T611" s="12"/>
      <c r="U611" s="12"/>
      <c r="V611" s="12"/>
      <c r="W611" s="12"/>
      <c r="X611" s="12"/>
      <c r="Y611" s="12"/>
      <c r="Z611" s="12"/>
      <c r="AA611" s="12"/>
      <c r="AB611" s="12"/>
      <c r="AC611" s="3" t="e" cm="1">
        <f t="array" ref="AC611">_xlfn.IFS(A611="FA", 17, A611="SFCR", 0, A611="CFCR", 17, A611="TR", 0, A611="CAB1",17,A611="CAB2",0,A611="CAB3",17,A611="CAB4",0,A611="CAB5S",17,A611="CAB5M",0,A611="CAB5L",17,A611="CAB6",0)</f>
        <v>#N/A</v>
      </c>
    </row>
    <row r="612" spans="1:29" x14ac:dyDescent="0.15">
      <c r="A612" s="7"/>
      <c r="B612" s="25"/>
      <c r="C612" s="1" t="s">
        <v>624</v>
      </c>
      <c r="H612" s="12"/>
      <c r="I612" s="12"/>
      <c r="J612" s="12"/>
      <c r="K612" s="12"/>
      <c r="L612" s="12"/>
      <c r="M612" s="12"/>
      <c r="N612" s="12"/>
      <c r="O612" s="12"/>
      <c r="P612" s="12"/>
      <c r="Q612" s="12"/>
      <c r="R612" s="12"/>
      <c r="S612" s="12"/>
      <c r="T612" s="12"/>
      <c r="U612" s="12"/>
      <c r="V612" s="12"/>
      <c r="W612" s="12"/>
      <c r="X612" s="12"/>
      <c r="Y612" s="12"/>
      <c r="Z612" s="12"/>
      <c r="AA612" s="12"/>
      <c r="AB612" s="12"/>
      <c r="AC612" s="3" t="e" cm="1">
        <f t="array" ref="AC612">_xlfn.IFS(A612="FA", 17, A612="SFCR", 0, A612="CFCR", 17, A612="TR", 0, A612="CAB1",17,A612="CAB2",0,A612="CAB3",17,A612="CAB4",0,A612="CAB5S",17,A612="CAB5M",0,A612="CAB5L",17,A612="CAB6",0)</f>
        <v>#N/A</v>
      </c>
    </row>
    <row r="613" spans="1:29" x14ac:dyDescent="0.15">
      <c r="A613" s="7"/>
      <c r="B613" s="25"/>
      <c r="C613" s="1" t="s">
        <v>625</v>
      </c>
      <c r="H613" s="12"/>
      <c r="I613" s="12"/>
      <c r="J613" s="12"/>
      <c r="K613" s="12"/>
      <c r="L613" s="12"/>
      <c r="M613" s="12"/>
      <c r="N613" s="12"/>
      <c r="O613" s="12"/>
      <c r="P613" s="12"/>
      <c r="Q613" s="12"/>
      <c r="R613" s="12"/>
      <c r="S613" s="12"/>
      <c r="T613" s="12"/>
      <c r="U613" s="12"/>
      <c r="V613" s="12"/>
      <c r="W613" s="12"/>
      <c r="X613" s="12"/>
      <c r="Y613" s="12"/>
      <c r="Z613" s="12"/>
      <c r="AA613" s="12"/>
      <c r="AB613" s="12"/>
      <c r="AC613" s="3" t="e" cm="1">
        <f t="array" ref="AC613">_xlfn.IFS(A613="FA", 17, A613="SFCR", 0, A613="CFCR", 17, A613="TR", 0, A613="CAB1",17,A613="CAB2",0,A613="CAB3",17,A613="CAB4",0,A613="CAB5S",17,A613="CAB5M",0,A613="CAB5L",17,A613="CAB6",0)</f>
        <v>#N/A</v>
      </c>
    </row>
    <row r="614" spans="1:29" x14ac:dyDescent="0.15">
      <c r="A614" s="7"/>
      <c r="B614" s="25"/>
      <c r="C614" s="1" t="s">
        <v>626</v>
      </c>
      <c r="H614" s="12"/>
      <c r="I614" s="12"/>
      <c r="J614" s="12"/>
      <c r="K614" s="12"/>
      <c r="L614" s="12"/>
      <c r="M614" s="12"/>
      <c r="N614" s="12"/>
      <c r="O614" s="12"/>
      <c r="P614" s="12"/>
      <c r="Q614" s="12"/>
      <c r="R614" s="12"/>
      <c r="S614" s="12"/>
      <c r="T614" s="12"/>
      <c r="U614" s="12"/>
      <c r="V614" s="12"/>
      <c r="W614" s="12"/>
      <c r="X614" s="12"/>
      <c r="Y614" s="12"/>
      <c r="Z614" s="12"/>
      <c r="AA614" s="12"/>
      <c r="AB614" s="12"/>
      <c r="AC614" s="3" t="e" cm="1">
        <f t="array" ref="AC614">_xlfn.IFS(A614="FA", 17, A614="SFCR", 0, A614="CFCR", 17, A614="TR", 0, A614="CAB1",17,A614="CAB2",0,A614="CAB3",17,A614="CAB4",0,A614="CAB5S",17,A614="CAB5M",0,A614="CAB5L",17,A614="CAB6",0)</f>
        <v>#N/A</v>
      </c>
    </row>
    <row r="615" spans="1:29" x14ac:dyDescent="0.15">
      <c r="A615" s="7"/>
      <c r="B615" s="25"/>
      <c r="C615" s="1" t="s">
        <v>627</v>
      </c>
      <c r="H615" s="12"/>
      <c r="I615" s="12"/>
      <c r="J615" s="12"/>
      <c r="K615" s="12"/>
      <c r="L615" s="12"/>
      <c r="M615" s="12"/>
      <c r="N615" s="12"/>
      <c r="O615" s="12"/>
      <c r="P615" s="12"/>
      <c r="Q615" s="12"/>
      <c r="R615" s="12"/>
      <c r="S615" s="12"/>
      <c r="T615" s="12"/>
      <c r="U615" s="12"/>
      <c r="V615" s="12"/>
      <c r="W615" s="12"/>
      <c r="X615" s="12"/>
      <c r="Y615" s="12"/>
      <c r="Z615" s="12"/>
      <c r="AA615" s="12"/>
      <c r="AB615" s="12"/>
      <c r="AC615" s="3" t="e" cm="1">
        <f t="array" ref="AC615">_xlfn.IFS(A615="FA", 17, A615="SFCR", 0, A615="CFCR", 17, A615="TR", 0, A615="CAB1",17,A615="CAB2",0,A615="CAB3",17,A615="CAB4",0,A615="CAB5S",17,A615="CAB5M",0,A615="CAB5L",17,A615="CAB6",0)</f>
        <v>#N/A</v>
      </c>
    </row>
    <row r="616" spans="1:29" x14ac:dyDescent="0.15">
      <c r="A616" s="7"/>
      <c r="B616" s="25"/>
      <c r="C616" s="1" t="s">
        <v>628</v>
      </c>
      <c r="H616" s="12"/>
      <c r="I616" s="12"/>
      <c r="J616" s="12"/>
      <c r="K616" s="12"/>
      <c r="L616" s="12"/>
      <c r="M616" s="12"/>
      <c r="N616" s="12"/>
      <c r="O616" s="12"/>
      <c r="P616" s="12"/>
      <c r="Q616" s="12"/>
      <c r="R616" s="12"/>
      <c r="S616" s="12"/>
      <c r="T616" s="12"/>
      <c r="U616" s="12"/>
      <c r="V616" s="12"/>
      <c r="W616" s="12"/>
      <c r="X616" s="12"/>
      <c r="Y616" s="12"/>
      <c r="Z616" s="12"/>
      <c r="AA616" s="12"/>
      <c r="AB616" s="12"/>
      <c r="AC616" s="3" t="e" cm="1">
        <f t="array" ref="AC616">_xlfn.IFS(A616="FA", 17, A616="SFCR", 0, A616="CFCR", 17, A616="TR", 0, A616="CAB1",17,A616="CAB2",0,A616="CAB3",17,A616="CAB4",0,A616="CAB5S",17,A616="CAB5M",0,A616="CAB5L",17,A616="CAB6",0)</f>
        <v>#N/A</v>
      </c>
    </row>
    <row r="617" spans="1:29" x14ac:dyDescent="0.15">
      <c r="A617" s="7"/>
      <c r="B617" s="25"/>
      <c r="C617" s="1" t="s">
        <v>629</v>
      </c>
      <c r="H617" s="12"/>
      <c r="I617" s="12"/>
      <c r="J617" s="12"/>
      <c r="K617" s="12"/>
      <c r="L617" s="12"/>
      <c r="M617" s="12"/>
      <c r="N617" s="12"/>
      <c r="O617" s="12"/>
      <c r="P617" s="12"/>
      <c r="Q617" s="12"/>
      <c r="R617" s="12"/>
      <c r="S617" s="12"/>
      <c r="T617" s="12"/>
      <c r="U617" s="12"/>
      <c r="V617" s="12"/>
      <c r="W617" s="12"/>
      <c r="X617" s="12"/>
      <c r="Y617" s="12"/>
      <c r="Z617" s="12"/>
      <c r="AA617" s="12"/>
      <c r="AB617" s="12"/>
      <c r="AC617" s="3" t="e" cm="1">
        <f t="array" ref="AC617">_xlfn.IFS(A617="FA", 17, A617="SFCR", 0, A617="CFCR", 17, A617="TR", 0, A617="CAB1",17,A617="CAB2",0,A617="CAB3",17,A617="CAB4",0,A617="CAB5S",17,A617="CAB5M",0,A617="CAB5L",17,A617="CAB6",0)</f>
        <v>#N/A</v>
      </c>
    </row>
    <row r="618" spans="1:29" x14ac:dyDescent="0.15">
      <c r="A618" s="7"/>
      <c r="B618" s="25"/>
      <c r="C618" s="1" t="s">
        <v>630</v>
      </c>
      <c r="H618" s="12"/>
      <c r="I618" s="12"/>
      <c r="J618" s="12"/>
      <c r="K618" s="12"/>
      <c r="L618" s="12"/>
      <c r="M618" s="12"/>
      <c r="N618" s="12"/>
      <c r="O618" s="12"/>
      <c r="P618" s="12"/>
      <c r="Q618" s="12"/>
      <c r="R618" s="12"/>
      <c r="S618" s="12"/>
      <c r="T618" s="12"/>
      <c r="U618" s="12"/>
      <c r="V618" s="12"/>
      <c r="W618" s="12"/>
      <c r="X618" s="12"/>
      <c r="Y618" s="12"/>
      <c r="Z618" s="12"/>
      <c r="AA618" s="12"/>
      <c r="AB618" s="12"/>
      <c r="AC618" s="3" t="e" cm="1">
        <f t="array" ref="AC618">_xlfn.IFS(A618="FA", 17, A618="SFCR", 0, A618="CFCR", 17, A618="TR", 0, A618="CAB1",17,A618="CAB2",0,A618="CAB3",17,A618="CAB4",0,A618="CAB5S",17,A618="CAB5M",0,A618="CAB5L",17,A618="CAB6",0)</f>
        <v>#N/A</v>
      </c>
    </row>
    <row r="619" spans="1:29" x14ac:dyDescent="0.15">
      <c r="A619" s="7"/>
      <c r="B619" s="25"/>
      <c r="C619" s="1" t="s">
        <v>631</v>
      </c>
      <c r="H619" s="12"/>
      <c r="I619" s="12"/>
      <c r="J619" s="12"/>
      <c r="K619" s="12"/>
      <c r="L619" s="12"/>
      <c r="M619" s="12"/>
      <c r="N619" s="12"/>
      <c r="O619" s="12"/>
      <c r="P619" s="12"/>
      <c r="Q619" s="12"/>
      <c r="R619" s="12"/>
      <c r="S619" s="12"/>
      <c r="T619" s="12"/>
      <c r="U619" s="12"/>
      <c r="V619" s="12"/>
      <c r="W619" s="12"/>
      <c r="X619" s="12"/>
      <c r="Y619" s="12"/>
      <c r="Z619" s="12"/>
      <c r="AA619" s="12"/>
      <c r="AB619" s="12"/>
      <c r="AC619" s="3" t="e" cm="1">
        <f t="array" ref="AC619">_xlfn.IFS(A619="FA", 17, A619="SFCR", 0, A619="CFCR", 17, A619="TR", 0, A619="CAB1",17,A619="CAB2",0,A619="CAB3",17,A619="CAB4",0,A619="CAB5S",17,A619="CAB5M",0,A619="CAB5L",17,A619="CAB6",0)</f>
        <v>#N/A</v>
      </c>
    </row>
    <row r="620" spans="1:29" x14ac:dyDescent="0.15">
      <c r="A620" s="7"/>
      <c r="B620" s="25"/>
      <c r="C620" s="1" t="s">
        <v>632</v>
      </c>
      <c r="H620" s="12"/>
      <c r="I620" s="12"/>
      <c r="J620" s="12"/>
      <c r="K620" s="12"/>
      <c r="L620" s="12"/>
      <c r="M620" s="12"/>
      <c r="N620" s="12"/>
      <c r="O620" s="12"/>
      <c r="P620" s="12"/>
      <c r="Q620" s="12"/>
      <c r="R620" s="12"/>
      <c r="S620" s="12"/>
      <c r="T620" s="12"/>
      <c r="U620" s="12"/>
      <c r="V620" s="12"/>
      <c r="W620" s="12"/>
      <c r="X620" s="12"/>
      <c r="Y620" s="12"/>
      <c r="Z620" s="12"/>
      <c r="AA620" s="12"/>
      <c r="AB620" s="12"/>
      <c r="AC620" s="3" t="e" cm="1">
        <f t="array" ref="AC620">_xlfn.IFS(A620="FA", 17, A620="SFCR", 0, A620="CFCR", 17, A620="TR", 0, A620="CAB1",17,A620="CAB2",0,A620="CAB3",17,A620="CAB4",0,A620="CAB5S",17,A620="CAB5M",0,A620="CAB5L",17,A620="CAB6",0)</f>
        <v>#N/A</v>
      </c>
    </row>
    <row r="621" spans="1:29" x14ac:dyDescent="0.15">
      <c r="A621" s="7"/>
      <c r="B621" s="25"/>
      <c r="C621" s="1" t="s">
        <v>633</v>
      </c>
      <c r="H621" s="12"/>
      <c r="I621" s="12"/>
      <c r="J621" s="12"/>
      <c r="K621" s="12"/>
      <c r="L621" s="12"/>
      <c r="M621" s="12"/>
      <c r="N621" s="12"/>
      <c r="O621" s="12"/>
      <c r="P621" s="12"/>
      <c r="Q621" s="12"/>
      <c r="R621" s="12"/>
      <c r="S621" s="12"/>
      <c r="T621" s="12"/>
      <c r="U621" s="12"/>
      <c r="V621" s="12"/>
      <c r="W621" s="12"/>
      <c r="X621" s="12"/>
      <c r="Y621" s="12"/>
      <c r="Z621" s="12"/>
      <c r="AA621" s="12"/>
      <c r="AB621" s="12"/>
      <c r="AC621" s="3" t="e" cm="1">
        <f t="array" ref="AC621">_xlfn.IFS(A621="FA", 17, A621="SFCR", 0, A621="CFCR", 17, A621="TR", 0, A621="CAB1",17,A621="CAB2",0,A621="CAB3",17,A621="CAB4",0,A621="CAB5S",17,A621="CAB5M",0,A621="CAB5L",17,A621="CAB6",0)</f>
        <v>#N/A</v>
      </c>
    </row>
    <row r="622" spans="1:29" x14ac:dyDescent="0.15">
      <c r="A622" s="7"/>
      <c r="B622" s="25"/>
      <c r="C622" s="1" t="s">
        <v>634</v>
      </c>
      <c r="H622" s="12"/>
      <c r="I622" s="12"/>
      <c r="J622" s="12"/>
      <c r="K622" s="12"/>
      <c r="L622" s="12"/>
      <c r="M622" s="12"/>
      <c r="N622" s="12"/>
      <c r="O622" s="12"/>
      <c r="P622" s="12"/>
      <c r="Q622" s="12"/>
      <c r="R622" s="12"/>
      <c r="S622" s="12"/>
      <c r="T622" s="12"/>
      <c r="U622" s="12"/>
      <c r="V622" s="12"/>
      <c r="W622" s="12"/>
      <c r="X622" s="12"/>
      <c r="Y622" s="12"/>
      <c r="Z622" s="12"/>
      <c r="AA622" s="12"/>
      <c r="AB622" s="12"/>
      <c r="AC622" s="3" t="e" cm="1">
        <f t="array" ref="AC622">_xlfn.IFS(A622="FA", 17, A622="SFCR", 0, A622="CFCR", 17, A622="TR", 0, A622="CAB1",17,A622="CAB2",0,A622="CAB3",17,A622="CAB4",0,A622="CAB5S",17,A622="CAB5M",0,A622="CAB5L",17,A622="CAB6",0)</f>
        <v>#N/A</v>
      </c>
    </row>
    <row r="623" spans="1:29" x14ac:dyDescent="0.15">
      <c r="A623" s="7"/>
      <c r="B623" s="25"/>
      <c r="C623" s="1" t="s">
        <v>635</v>
      </c>
      <c r="H623" s="12"/>
      <c r="I623" s="12"/>
      <c r="J623" s="12"/>
      <c r="K623" s="12"/>
      <c r="L623" s="12"/>
      <c r="M623" s="12"/>
      <c r="N623" s="12"/>
      <c r="O623" s="12"/>
      <c r="P623" s="12"/>
      <c r="Q623" s="12"/>
      <c r="R623" s="12"/>
      <c r="S623" s="12"/>
      <c r="T623" s="12"/>
      <c r="U623" s="12"/>
      <c r="V623" s="12"/>
      <c r="W623" s="12"/>
      <c r="X623" s="12"/>
      <c r="Y623" s="12"/>
      <c r="Z623" s="12"/>
      <c r="AA623" s="12"/>
      <c r="AB623" s="12"/>
      <c r="AC623" s="3" t="e" cm="1">
        <f t="array" ref="AC623">_xlfn.IFS(A623="FA", 17, A623="SFCR", 0, A623="CFCR", 17, A623="TR", 0, A623="CAB1",17,A623="CAB2",0,A623="CAB3",17,A623="CAB4",0,A623="CAB5S",17,A623="CAB5M",0,A623="CAB5L",17,A623="CAB6",0)</f>
        <v>#N/A</v>
      </c>
    </row>
    <row r="624" spans="1:29" x14ac:dyDescent="0.15">
      <c r="A624" s="7"/>
      <c r="B624" s="25"/>
      <c r="C624" s="1" t="s">
        <v>636</v>
      </c>
      <c r="H624" s="12"/>
      <c r="I624" s="12"/>
      <c r="J624" s="12"/>
      <c r="K624" s="12"/>
      <c r="L624" s="12"/>
      <c r="M624" s="12"/>
      <c r="N624" s="12"/>
      <c r="O624" s="12"/>
      <c r="P624" s="12"/>
      <c r="Q624" s="12"/>
      <c r="R624" s="12"/>
      <c r="S624" s="12"/>
      <c r="T624" s="12"/>
      <c r="U624" s="12"/>
      <c r="V624" s="12"/>
      <c r="W624" s="12"/>
      <c r="X624" s="12"/>
      <c r="Y624" s="12"/>
      <c r="Z624" s="12"/>
      <c r="AA624" s="12"/>
      <c r="AB624" s="12"/>
      <c r="AC624" s="3" t="e" cm="1">
        <f t="array" ref="AC624">_xlfn.IFS(A624="FA", 17, A624="SFCR", 0, A624="CFCR", 17, A624="TR", 0, A624="CAB1",17,A624="CAB2",0,A624="CAB3",17,A624="CAB4",0,A624="CAB5S",17,A624="CAB5M",0,A624="CAB5L",17,A624="CAB6",0)</f>
        <v>#N/A</v>
      </c>
    </row>
    <row r="625" spans="1:29" x14ac:dyDescent="0.15">
      <c r="A625" s="7"/>
      <c r="B625" s="25"/>
      <c r="C625" s="1" t="s">
        <v>637</v>
      </c>
      <c r="H625" s="12"/>
      <c r="I625" s="12"/>
      <c r="J625" s="12"/>
      <c r="K625" s="12"/>
      <c r="L625" s="12"/>
      <c r="M625" s="12"/>
      <c r="N625" s="12"/>
      <c r="O625" s="12"/>
      <c r="P625" s="12"/>
      <c r="Q625" s="12"/>
      <c r="R625" s="12"/>
      <c r="S625" s="12"/>
      <c r="T625" s="12"/>
      <c r="U625" s="12"/>
      <c r="V625" s="12"/>
      <c r="W625" s="12"/>
      <c r="X625" s="12"/>
      <c r="Y625" s="12"/>
      <c r="Z625" s="12"/>
      <c r="AA625" s="12"/>
      <c r="AB625" s="12"/>
      <c r="AC625" s="3" t="e" cm="1">
        <f t="array" ref="AC625">_xlfn.IFS(A625="FA", 17, A625="SFCR", 0, A625="CFCR", 17, A625="TR", 0, A625="CAB1",17,A625="CAB2",0,A625="CAB3",17,A625="CAB4",0,A625="CAB5S",17,A625="CAB5M",0,A625="CAB5L",17,A625="CAB6",0)</f>
        <v>#N/A</v>
      </c>
    </row>
    <row r="626" spans="1:29" x14ac:dyDescent="0.15">
      <c r="A626" s="7"/>
      <c r="B626" s="25"/>
      <c r="C626" s="1" t="s">
        <v>638</v>
      </c>
      <c r="H626" s="12"/>
      <c r="I626" s="12"/>
      <c r="J626" s="12"/>
      <c r="K626" s="12"/>
      <c r="L626" s="12"/>
      <c r="M626" s="12"/>
      <c r="N626" s="12"/>
      <c r="O626" s="12"/>
      <c r="P626" s="12"/>
      <c r="Q626" s="12"/>
      <c r="R626" s="12"/>
      <c r="S626" s="12"/>
      <c r="T626" s="12"/>
      <c r="U626" s="12"/>
      <c r="V626" s="12"/>
      <c r="W626" s="12"/>
      <c r="X626" s="12"/>
      <c r="Y626" s="12"/>
      <c r="Z626" s="12"/>
      <c r="AA626" s="12"/>
      <c r="AB626" s="12"/>
      <c r="AC626" s="3" t="e" cm="1">
        <f t="array" ref="AC626">_xlfn.IFS(A626="FA", 17, A626="SFCR", 0, A626="CFCR", 17, A626="TR", 0, A626="CAB1",17,A626="CAB2",0,A626="CAB3",17,A626="CAB4",0,A626="CAB5S",17,A626="CAB5M",0,A626="CAB5L",17,A626="CAB6",0)</f>
        <v>#N/A</v>
      </c>
    </row>
    <row r="627" spans="1:29" x14ac:dyDescent="0.15">
      <c r="A627" s="7"/>
      <c r="B627" s="25"/>
      <c r="C627" s="1" t="s">
        <v>639</v>
      </c>
      <c r="H627" s="12"/>
      <c r="I627" s="12"/>
      <c r="J627" s="12"/>
      <c r="K627" s="12"/>
      <c r="L627" s="12"/>
      <c r="M627" s="12"/>
      <c r="N627" s="12"/>
      <c r="O627" s="12"/>
      <c r="P627" s="12"/>
      <c r="Q627" s="12"/>
      <c r="R627" s="12"/>
      <c r="S627" s="12"/>
      <c r="T627" s="12"/>
      <c r="U627" s="12"/>
      <c r="V627" s="12"/>
      <c r="W627" s="12"/>
      <c r="X627" s="12"/>
      <c r="Y627" s="12"/>
      <c r="Z627" s="12"/>
      <c r="AA627" s="12"/>
      <c r="AB627" s="12"/>
      <c r="AC627" s="3" t="e" cm="1">
        <f t="array" ref="AC627">_xlfn.IFS(A627="FA", 17, A627="SFCR", 0, A627="CFCR", 17, A627="TR", 0, A627="CAB1",17,A627="CAB2",0,A627="CAB3",17,A627="CAB4",0,A627="CAB5S",17,A627="CAB5M",0,A627="CAB5L",17,A627="CAB6",0)</f>
        <v>#N/A</v>
      </c>
    </row>
    <row r="628" spans="1:29" x14ac:dyDescent="0.15">
      <c r="A628" s="7"/>
      <c r="B628" s="25"/>
      <c r="C628" s="1" t="s">
        <v>640</v>
      </c>
      <c r="H628" s="12"/>
      <c r="I628" s="12"/>
      <c r="J628" s="12"/>
      <c r="K628" s="12"/>
      <c r="L628" s="12"/>
      <c r="M628" s="12"/>
      <c r="N628" s="12"/>
      <c r="O628" s="12"/>
      <c r="P628" s="12"/>
      <c r="Q628" s="12"/>
      <c r="R628" s="12"/>
      <c r="S628" s="12"/>
      <c r="T628" s="12"/>
      <c r="U628" s="12"/>
      <c r="V628" s="12"/>
      <c r="W628" s="12"/>
      <c r="X628" s="12"/>
      <c r="Y628" s="12"/>
      <c r="Z628" s="12"/>
      <c r="AA628" s="12"/>
      <c r="AB628" s="12"/>
      <c r="AC628" s="3" t="e" cm="1">
        <f t="array" ref="AC628">_xlfn.IFS(A628="FA", 17, A628="SFCR", 0, A628="CFCR", 17, A628="TR", 0, A628="CAB1",17,A628="CAB2",0,A628="CAB3",17,A628="CAB4",0,A628="CAB5S",17,A628="CAB5M",0,A628="CAB5L",17,A628="CAB6",0)</f>
        <v>#N/A</v>
      </c>
    </row>
    <row r="629" spans="1:29" x14ac:dyDescent="0.15">
      <c r="A629" s="7"/>
      <c r="B629" s="25"/>
      <c r="C629" s="1" t="s">
        <v>641</v>
      </c>
      <c r="H629" s="12"/>
      <c r="I629" s="12"/>
      <c r="J629" s="12"/>
      <c r="K629" s="12"/>
      <c r="L629" s="12"/>
      <c r="M629" s="12"/>
      <c r="N629" s="12"/>
      <c r="O629" s="12"/>
      <c r="P629" s="12"/>
      <c r="Q629" s="12"/>
      <c r="R629" s="12"/>
      <c r="S629" s="12"/>
      <c r="T629" s="12"/>
      <c r="U629" s="12"/>
      <c r="V629" s="12"/>
      <c r="W629" s="12"/>
      <c r="X629" s="12"/>
      <c r="Y629" s="12"/>
      <c r="Z629" s="12"/>
      <c r="AA629" s="12"/>
      <c r="AB629" s="12"/>
      <c r="AC629" s="3" t="e" cm="1">
        <f t="array" ref="AC629">_xlfn.IFS(A629="FA", 17, A629="SFCR", 0, A629="CFCR", 17, A629="TR", 0, A629="CAB1",17,A629="CAB2",0,A629="CAB3",17,A629="CAB4",0,A629="CAB5S",17,A629="CAB5M",0,A629="CAB5L",17,A629="CAB6",0)</f>
        <v>#N/A</v>
      </c>
    </row>
    <row r="630" spans="1:29" x14ac:dyDescent="0.15">
      <c r="A630" s="7"/>
      <c r="B630" s="25"/>
      <c r="C630" s="1" t="s">
        <v>642</v>
      </c>
      <c r="H630" s="12"/>
      <c r="I630" s="12"/>
      <c r="J630" s="12"/>
      <c r="K630" s="12"/>
      <c r="L630" s="12"/>
      <c r="M630" s="12"/>
      <c r="N630" s="12"/>
      <c r="O630" s="12"/>
      <c r="P630" s="12"/>
      <c r="Q630" s="12"/>
      <c r="R630" s="12"/>
      <c r="S630" s="12"/>
      <c r="T630" s="12"/>
      <c r="U630" s="12"/>
      <c r="V630" s="12"/>
      <c r="W630" s="12"/>
      <c r="X630" s="12"/>
      <c r="Y630" s="12"/>
      <c r="Z630" s="12"/>
      <c r="AA630" s="12"/>
      <c r="AB630" s="12"/>
      <c r="AC630" s="3" t="e" cm="1">
        <f t="array" ref="AC630">_xlfn.IFS(A630="FA", 17, A630="SFCR", 0, A630="CFCR", 17, A630="TR", 0, A630="CAB1",17,A630="CAB2",0,A630="CAB3",17,A630="CAB4",0,A630="CAB5S",17,A630="CAB5M",0,A630="CAB5L",17,A630="CAB6",0)</f>
        <v>#N/A</v>
      </c>
    </row>
    <row r="631" spans="1:29" x14ac:dyDescent="0.15">
      <c r="A631" s="7"/>
      <c r="B631" s="25"/>
      <c r="C631" s="1" t="s">
        <v>643</v>
      </c>
      <c r="H631" s="12"/>
      <c r="I631" s="12"/>
      <c r="J631" s="12"/>
      <c r="K631" s="12"/>
      <c r="L631" s="12"/>
      <c r="M631" s="12"/>
      <c r="N631" s="12"/>
      <c r="O631" s="12"/>
      <c r="P631" s="12"/>
      <c r="Q631" s="12"/>
      <c r="R631" s="12"/>
      <c r="S631" s="12"/>
      <c r="T631" s="12"/>
      <c r="U631" s="12"/>
      <c r="V631" s="12"/>
      <c r="W631" s="12"/>
      <c r="X631" s="12"/>
      <c r="Y631" s="12"/>
      <c r="Z631" s="12"/>
      <c r="AA631" s="12"/>
      <c r="AB631" s="12"/>
      <c r="AC631" s="3" t="e" cm="1">
        <f t="array" ref="AC631">_xlfn.IFS(A631="FA", 17, A631="SFCR", 0, A631="CFCR", 17, A631="TR", 0, A631="CAB1",17,A631="CAB2",0,A631="CAB3",17,A631="CAB4",0,A631="CAB5S",17,A631="CAB5M",0,A631="CAB5L",17,A631="CAB6",0)</f>
        <v>#N/A</v>
      </c>
    </row>
    <row r="632" spans="1:29" x14ac:dyDescent="0.15">
      <c r="A632" s="7"/>
      <c r="B632" s="25"/>
      <c r="C632" s="1" t="s">
        <v>644</v>
      </c>
      <c r="H632" s="12"/>
      <c r="I632" s="12"/>
      <c r="J632" s="12"/>
      <c r="K632" s="12"/>
      <c r="L632" s="12"/>
      <c r="M632" s="12"/>
      <c r="N632" s="32"/>
      <c r="O632" s="32"/>
      <c r="P632" s="32"/>
      <c r="Q632" s="32"/>
      <c r="R632" s="32"/>
      <c r="S632" s="32"/>
      <c r="T632" s="32"/>
      <c r="U632" s="32"/>
      <c r="V632" s="32"/>
      <c r="W632" s="32"/>
      <c r="X632" s="32"/>
      <c r="Y632" s="32"/>
      <c r="Z632" s="32"/>
      <c r="AA632" s="12"/>
      <c r="AB632" s="12"/>
      <c r="AC632" s="3" t="e" cm="1">
        <f t="array" ref="AC632">_xlfn.IFS(A632="FA", 17, A632="SFCR", 0, A632="CFCR", 17, A632="TR", 0, A632="CAB1",17,A632="CAB2",0,A632="CAB3",17,A632="CAB4",0,A632="CAB5S",17,A632="CAB5M",0,A632="CAB5L",17,A632="CAB6",0)</f>
        <v>#N/A</v>
      </c>
    </row>
    <row r="633" spans="1:29" x14ac:dyDescent="0.15">
      <c r="A633" s="7"/>
      <c r="B633" s="25"/>
      <c r="C633" s="1" t="s">
        <v>645</v>
      </c>
      <c r="H633" s="12"/>
      <c r="I633" s="12"/>
      <c r="J633" s="12"/>
      <c r="K633" s="12"/>
      <c r="L633" s="12"/>
      <c r="M633" s="12"/>
      <c r="N633" s="32"/>
      <c r="O633" s="32"/>
      <c r="P633" s="32"/>
      <c r="Q633" s="32"/>
      <c r="R633" s="32"/>
      <c r="S633" s="32"/>
      <c r="T633" s="32"/>
      <c r="U633" s="32"/>
      <c r="V633" s="32"/>
      <c r="W633" s="32"/>
      <c r="X633" s="32"/>
      <c r="Y633" s="32"/>
      <c r="Z633" s="32"/>
      <c r="AA633" s="12"/>
      <c r="AB633" s="12"/>
      <c r="AC633" s="3" t="e" cm="1">
        <f t="array" ref="AC633">_xlfn.IFS(A633="FA", 17, A633="SFCR", 0, A633="CFCR", 17, A633="TR", 0, A633="CAB1",17,A633="CAB2",0,A633="CAB3",17,A633="CAB4",0,A633="CAB5S",17,A633="CAB5M",0,A633="CAB5L",17,A633="CAB6",0)</f>
        <v>#N/A</v>
      </c>
    </row>
    <row r="634" spans="1:29" x14ac:dyDescent="0.15">
      <c r="A634" s="7"/>
      <c r="B634" s="25"/>
      <c r="C634" s="1" t="s">
        <v>646</v>
      </c>
      <c r="H634" s="12"/>
      <c r="I634" s="12"/>
      <c r="J634" s="12"/>
      <c r="K634" s="12"/>
      <c r="L634" s="12"/>
      <c r="M634" s="12"/>
      <c r="N634" s="12"/>
      <c r="O634" s="12"/>
      <c r="P634" s="12"/>
      <c r="Q634" s="12"/>
      <c r="R634" s="12"/>
      <c r="S634" s="12"/>
      <c r="T634" s="12"/>
      <c r="U634" s="12"/>
      <c r="V634" s="12"/>
      <c r="W634" s="12"/>
      <c r="X634" s="12"/>
      <c r="Y634" s="12"/>
      <c r="Z634" s="12"/>
      <c r="AA634" s="12"/>
      <c r="AB634" s="12"/>
      <c r="AC634" s="3" t="e" cm="1">
        <f t="array" ref="AC634">_xlfn.IFS(A634="FA", 17, A634="SFCR", 0, A634="CFCR", 17, A634="TR", 0, A634="CAB1",17,A634="CAB2",0,A634="CAB3",17,A634="CAB4",0,A634="CAB5S",17,A634="CAB5M",0,A634="CAB5L",17,A634="CAB6",0)</f>
        <v>#N/A</v>
      </c>
    </row>
    <row r="635" spans="1:29" x14ac:dyDescent="0.15">
      <c r="A635" s="7"/>
      <c r="B635" s="25"/>
      <c r="C635" s="1" t="s">
        <v>647</v>
      </c>
      <c r="H635" s="12"/>
      <c r="I635" s="12"/>
      <c r="J635" s="12"/>
      <c r="K635" s="12"/>
      <c r="L635" s="12"/>
      <c r="M635" s="12"/>
      <c r="N635" s="32"/>
      <c r="O635" s="32"/>
      <c r="P635" s="32"/>
      <c r="Q635" s="32"/>
      <c r="R635" s="32"/>
      <c r="S635" s="32"/>
      <c r="T635" s="32"/>
      <c r="U635" s="32"/>
      <c r="V635" s="32"/>
      <c r="W635" s="32"/>
      <c r="X635" s="32"/>
      <c r="Y635" s="32"/>
      <c r="Z635" s="32"/>
      <c r="AA635" s="12"/>
      <c r="AB635" s="12"/>
      <c r="AC635" s="3" t="e" cm="1">
        <f t="array" ref="AC635">_xlfn.IFS(A635="FA", 17, A635="SFCR", 0, A635="CFCR", 17, A635="TR", 0, A635="CAB1",17,A635="CAB2",0,A635="CAB3",17,A635="CAB4",0,A635="CAB5S",17,A635="CAB5M",0,A635="CAB5L",17,A635="CAB6",0)</f>
        <v>#N/A</v>
      </c>
    </row>
    <row r="636" spans="1:29" x14ac:dyDescent="0.15">
      <c r="A636" s="7"/>
      <c r="B636" s="25"/>
      <c r="C636" s="1" t="s">
        <v>648</v>
      </c>
      <c r="H636" s="12"/>
      <c r="I636" s="12"/>
      <c r="J636" s="12"/>
      <c r="K636" s="12"/>
      <c r="L636" s="12"/>
      <c r="M636" s="12"/>
      <c r="N636" s="12"/>
      <c r="O636" s="12"/>
      <c r="P636" s="12"/>
      <c r="Q636" s="12"/>
      <c r="R636" s="12"/>
      <c r="S636" s="12"/>
      <c r="T636" s="12"/>
      <c r="U636" s="12"/>
      <c r="V636" s="12"/>
      <c r="W636" s="12"/>
      <c r="X636" s="12"/>
      <c r="Y636" s="12"/>
      <c r="Z636" s="12"/>
      <c r="AA636" s="12"/>
      <c r="AB636" s="12"/>
      <c r="AC636" s="3" t="e" cm="1">
        <f t="array" ref="AC636">_xlfn.IFS(A636="FA", 17, A636="SFCR", 0, A636="CFCR", 17, A636="TR", 0, A636="CAB1",17,A636="CAB2",0,A636="CAB3",17,A636="CAB4",0,A636="CAB5S",17,A636="CAB5M",0,A636="CAB5L",17,A636="CAB6",0)</f>
        <v>#N/A</v>
      </c>
    </row>
    <row r="637" spans="1:29" x14ac:dyDescent="0.15">
      <c r="A637" s="7"/>
      <c r="B637" s="25"/>
      <c r="C637" s="1" t="s">
        <v>649</v>
      </c>
      <c r="H637" s="12"/>
      <c r="I637" s="12"/>
      <c r="J637" s="12"/>
      <c r="K637" s="12"/>
      <c r="L637" s="12"/>
      <c r="M637" s="12"/>
      <c r="N637" s="12"/>
      <c r="O637" s="12"/>
      <c r="P637" s="12"/>
      <c r="Q637" s="12"/>
      <c r="R637" s="12"/>
      <c r="S637" s="12"/>
      <c r="T637" s="12"/>
      <c r="U637" s="12"/>
      <c r="V637" s="12"/>
      <c r="W637" s="12"/>
      <c r="X637" s="12"/>
      <c r="Y637" s="12"/>
      <c r="Z637" s="12"/>
      <c r="AA637" s="12"/>
      <c r="AB637" s="12"/>
      <c r="AC637" s="3" t="e" cm="1">
        <f t="array" ref="AC637">_xlfn.IFS(A637="FA", 17, A637="SFCR", 0, A637="CFCR", 17, A637="TR", 0, A637="CAB1",17,A637="CAB2",0,A637="CAB3",17,A637="CAB4",0,A637="CAB5S",17,A637="CAB5M",0,A637="CAB5L",17,A637="CAB6",0)</f>
        <v>#N/A</v>
      </c>
    </row>
    <row r="638" spans="1:29" x14ac:dyDescent="0.15">
      <c r="A638" s="7"/>
      <c r="B638" s="25"/>
      <c r="C638" s="1" t="s">
        <v>650</v>
      </c>
      <c r="H638" s="12"/>
      <c r="I638" s="12"/>
      <c r="J638" s="12"/>
      <c r="K638" s="12"/>
      <c r="L638" s="12"/>
      <c r="M638" s="12"/>
      <c r="N638" s="12"/>
      <c r="O638" s="12"/>
      <c r="P638" s="12"/>
      <c r="Q638" s="12"/>
      <c r="R638" s="12"/>
      <c r="S638" s="12"/>
      <c r="T638" s="12"/>
      <c r="U638" s="12"/>
      <c r="V638" s="12"/>
      <c r="W638" s="12"/>
      <c r="X638" s="12"/>
      <c r="Y638" s="12"/>
      <c r="Z638" s="12"/>
      <c r="AA638" s="12"/>
      <c r="AB638" s="12"/>
      <c r="AC638" s="3" t="e" cm="1">
        <f t="array" ref="AC638">_xlfn.IFS(A638="FA", 17, A638="SFCR", 0, A638="CFCR", 17, A638="TR", 0, A638="CAB1",17,A638="CAB2",0,A638="CAB3",17,A638="CAB4",0,A638="CAB5S",17,A638="CAB5M",0,A638="CAB5L",17,A638="CAB6",0)</f>
        <v>#N/A</v>
      </c>
    </row>
    <row r="639" spans="1:29" x14ac:dyDescent="0.15">
      <c r="A639" s="7"/>
      <c r="B639" s="25"/>
      <c r="C639" s="1" t="s">
        <v>651</v>
      </c>
      <c r="H639" s="12"/>
      <c r="I639" s="12"/>
      <c r="J639" s="12"/>
      <c r="K639" s="12"/>
      <c r="L639" s="12"/>
      <c r="M639" s="12"/>
      <c r="N639" s="12"/>
      <c r="O639" s="12"/>
      <c r="P639" s="12"/>
      <c r="Q639" s="12"/>
      <c r="R639" s="12"/>
      <c r="S639" s="12"/>
      <c r="T639" s="12"/>
      <c r="U639" s="12"/>
      <c r="V639" s="12"/>
      <c r="W639" s="12"/>
      <c r="X639" s="12"/>
      <c r="Y639" s="12"/>
      <c r="Z639" s="12"/>
      <c r="AA639" s="12"/>
      <c r="AB639" s="12"/>
      <c r="AC639" s="3" t="e" cm="1">
        <f t="array" ref="AC639">_xlfn.IFS(A639="FA", 17, A639="SFCR", 0, A639="CFCR", 17, A639="TR", 0, A639="CAB1",17,A639="CAB2",0,A639="CAB3",17,A639="CAB4",0,A639="CAB5S",17,A639="CAB5M",0,A639="CAB5L",17,A639="CAB6",0)</f>
        <v>#N/A</v>
      </c>
    </row>
    <row r="640" spans="1:29" x14ac:dyDescent="0.15">
      <c r="A640" s="7"/>
      <c r="B640" s="25"/>
      <c r="C640" s="1" t="s">
        <v>652</v>
      </c>
      <c r="H640" s="12"/>
      <c r="I640" s="12"/>
      <c r="J640" s="12"/>
      <c r="K640" s="12"/>
      <c r="L640" s="12"/>
      <c r="M640" s="12"/>
      <c r="N640" s="12"/>
      <c r="O640" s="12"/>
      <c r="P640" s="12"/>
      <c r="Q640" s="12"/>
      <c r="R640" s="12"/>
      <c r="S640" s="12"/>
      <c r="T640" s="12"/>
      <c r="U640" s="12"/>
      <c r="V640" s="12"/>
      <c r="W640" s="12"/>
      <c r="X640" s="12"/>
      <c r="Y640" s="12"/>
      <c r="Z640" s="12"/>
      <c r="AA640" s="12"/>
      <c r="AB640" s="12"/>
      <c r="AC640" s="3" t="e" cm="1">
        <f t="array" ref="AC640">_xlfn.IFS(A640="FA", 17, A640="SFCR", 0, A640="CFCR", 17, A640="TR", 0, A640="CAB1",17,A640="CAB2",0,A640="CAB3",17,A640="CAB4",0,A640="CAB5S",17,A640="CAB5M",0,A640="CAB5L",17,A640="CAB6",0)</f>
        <v>#N/A</v>
      </c>
    </row>
    <row r="641" spans="1:29" x14ac:dyDescent="0.15">
      <c r="A641" s="7"/>
      <c r="B641" s="25"/>
      <c r="C641" s="1" t="s">
        <v>653</v>
      </c>
      <c r="H641" s="12"/>
      <c r="I641" s="12"/>
      <c r="J641" s="12"/>
      <c r="K641" s="12"/>
      <c r="L641" s="12"/>
      <c r="M641" s="12"/>
      <c r="N641" s="32"/>
      <c r="O641" s="32"/>
      <c r="P641" s="32"/>
      <c r="Q641" s="32"/>
      <c r="R641" s="32"/>
      <c r="S641" s="32"/>
      <c r="T641" s="32"/>
      <c r="U641" s="32"/>
      <c r="V641" s="32"/>
      <c r="W641" s="32"/>
      <c r="X641" s="32"/>
      <c r="Y641" s="32"/>
      <c r="Z641" s="32"/>
      <c r="AA641" s="12"/>
      <c r="AB641" s="12"/>
      <c r="AC641" s="3" t="e" cm="1">
        <f t="array" ref="AC641">_xlfn.IFS(A641="FA", 17, A641="SFCR", 0, A641="CFCR", 17, A641="TR", 0, A641="CAB1",17,A641="CAB2",0,A641="CAB3",17,A641="CAB4",0,A641="CAB5S",17,A641="CAB5M",0,A641="CAB5L",17,A641="CAB6",0)</f>
        <v>#N/A</v>
      </c>
    </row>
    <row r="642" spans="1:29" x14ac:dyDescent="0.15">
      <c r="A642" s="7"/>
      <c r="B642" s="25"/>
      <c r="C642" s="1" t="s">
        <v>654</v>
      </c>
      <c r="H642" s="12"/>
      <c r="I642" s="12"/>
      <c r="J642" s="12"/>
      <c r="K642" s="12"/>
      <c r="L642" s="12"/>
      <c r="M642" s="12"/>
      <c r="N642" s="32"/>
      <c r="O642" s="32"/>
      <c r="P642" s="32"/>
      <c r="Q642" s="32"/>
      <c r="R642" s="32"/>
      <c r="S642" s="32"/>
      <c r="T642" s="32"/>
      <c r="U642" s="32"/>
      <c r="V642" s="32"/>
      <c r="W642" s="32"/>
      <c r="X642" s="32"/>
      <c r="Y642" s="32"/>
      <c r="Z642" s="32"/>
      <c r="AA642" s="12"/>
      <c r="AB642" s="12"/>
      <c r="AC642" s="3" t="e" cm="1">
        <f t="array" ref="AC642">_xlfn.IFS(A642="FA", 17, A642="SFCR", 0, A642="CFCR", 17, A642="TR", 0, A642="CAB1",17,A642="CAB2",0,A642="CAB3",17,A642="CAB4",0,A642="CAB5S",17,A642="CAB5M",0,A642="CAB5L",17,A642="CAB6",0)</f>
        <v>#N/A</v>
      </c>
    </row>
    <row r="643" spans="1:29" x14ac:dyDescent="0.15">
      <c r="A643" s="7"/>
      <c r="B643" s="25"/>
      <c r="C643" s="1" t="s">
        <v>655</v>
      </c>
      <c r="H643" s="12"/>
      <c r="I643" s="12"/>
      <c r="J643" s="12"/>
      <c r="K643" s="12"/>
      <c r="L643" s="12"/>
      <c r="M643" s="12"/>
      <c r="N643" s="12"/>
      <c r="O643" s="12"/>
      <c r="P643" s="12"/>
      <c r="Q643" s="12"/>
      <c r="R643" s="12"/>
      <c r="S643" s="12"/>
      <c r="T643" s="12"/>
      <c r="U643" s="12"/>
      <c r="V643" s="12"/>
      <c r="W643" s="12"/>
      <c r="X643" s="12"/>
      <c r="Y643" s="12"/>
      <c r="Z643" s="12"/>
      <c r="AA643" s="12"/>
      <c r="AB643" s="12"/>
      <c r="AC643" s="3" t="e" cm="1">
        <f t="array" ref="AC643">_xlfn.IFS(A643="FA", 17, A643="SFCR", 0, A643="CFCR", 17, A643="TR", 0, A643="CAB1",17,A643="CAB2",0,A643="CAB3",17,A643="CAB4",0,A643="CAB5S",17,A643="CAB5M",0,A643="CAB5L",17,A643="CAB6",0)</f>
        <v>#N/A</v>
      </c>
    </row>
    <row r="644" spans="1:29" x14ac:dyDescent="0.15">
      <c r="A644" s="7"/>
      <c r="B644" s="25"/>
      <c r="C644" s="1" t="s">
        <v>656</v>
      </c>
      <c r="H644" s="12"/>
      <c r="I644" s="12"/>
      <c r="J644" s="12"/>
      <c r="K644" s="12"/>
      <c r="L644" s="12"/>
      <c r="M644" s="12"/>
      <c r="N644" s="32"/>
      <c r="O644" s="32"/>
      <c r="P644" s="32"/>
      <c r="Q644" s="32"/>
      <c r="R644" s="32"/>
      <c r="S644" s="32"/>
      <c r="T644" s="32"/>
      <c r="U644" s="32"/>
      <c r="V644" s="32"/>
      <c r="W644" s="32"/>
      <c r="X644" s="32"/>
      <c r="Y644" s="32"/>
      <c r="Z644" s="32"/>
      <c r="AA644" s="12"/>
      <c r="AB644" s="12"/>
      <c r="AC644" s="3" t="e" cm="1">
        <f t="array" ref="AC644">_xlfn.IFS(A644="FA", 17, A644="SFCR", 0, A644="CFCR", 17, A644="TR", 0, A644="CAB1",17,A644="CAB2",0,A644="CAB3",17,A644="CAB4",0,A644="CAB5S",17,A644="CAB5M",0,A644="CAB5L",17,A644="CAB6",0)</f>
        <v>#N/A</v>
      </c>
    </row>
    <row r="645" spans="1:29" x14ac:dyDescent="0.15">
      <c r="A645" s="7"/>
      <c r="B645" s="25"/>
      <c r="C645" s="1" t="s">
        <v>657</v>
      </c>
      <c r="H645" s="12"/>
      <c r="I645" s="12"/>
      <c r="J645" s="12"/>
      <c r="K645" s="12"/>
      <c r="L645" s="12"/>
      <c r="M645" s="12"/>
      <c r="N645" s="32"/>
      <c r="O645" s="32"/>
      <c r="P645" s="32"/>
      <c r="Q645" s="32"/>
      <c r="R645" s="32"/>
      <c r="S645" s="32"/>
      <c r="T645" s="32"/>
      <c r="U645" s="32"/>
      <c r="V645" s="32"/>
      <c r="W645" s="32"/>
      <c r="X645" s="32"/>
      <c r="Y645" s="32"/>
      <c r="Z645" s="32"/>
      <c r="AA645" s="12"/>
      <c r="AB645" s="12"/>
      <c r="AC645" s="3" t="e" cm="1">
        <f t="array" ref="AC645">_xlfn.IFS(A645="FA", 17, A645="SFCR", 0, A645="CFCR", 17, A645="TR", 0, A645="CAB1",17,A645="CAB2",0,A645="CAB3",17,A645="CAB4",0,A645="CAB5S",17,A645="CAB5M",0,A645="CAB5L",17,A645="CAB6",0)</f>
        <v>#N/A</v>
      </c>
    </row>
    <row r="646" spans="1:29" x14ac:dyDescent="0.15">
      <c r="A646" s="7"/>
      <c r="B646" s="25"/>
      <c r="C646" s="1" t="s">
        <v>658</v>
      </c>
      <c r="H646" s="12"/>
      <c r="I646" s="12"/>
      <c r="J646" s="12"/>
      <c r="K646" s="12"/>
      <c r="L646" s="12"/>
      <c r="M646" s="12"/>
      <c r="N646" s="12"/>
      <c r="O646" s="12"/>
      <c r="P646" s="12"/>
      <c r="Q646" s="12"/>
      <c r="R646" s="12"/>
      <c r="S646" s="12"/>
      <c r="T646" s="12"/>
      <c r="U646" s="12"/>
      <c r="V646" s="12"/>
      <c r="W646" s="12"/>
      <c r="X646" s="12"/>
      <c r="Y646" s="12"/>
      <c r="Z646" s="12"/>
      <c r="AA646" s="12"/>
      <c r="AB646" s="12"/>
      <c r="AC646" s="3" t="e" cm="1">
        <f t="array" ref="AC646">_xlfn.IFS(A646="FA", 17, A646="SFCR", 0, A646="CFCR", 17, A646="TR", 0, A646="CAB1",17,A646="CAB2",0,A646="CAB3",17,A646="CAB4",0,A646="CAB5S",17,A646="CAB5M",0,A646="CAB5L",17,A646="CAB6",0)</f>
        <v>#N/A</v>
      </c>
    </row>
    <row r="647" spans="1:29" x14ac:dyDescent="0.15">
      <c r="A647" s="7"/>
      <c r="B647" s="25"/>
      <c r="C647" s="1" t="s">
        <v>659</v>
      </c>
      <c r="H647" s="12"/>
      <c r="I647" s="12"/>
      <c r="J647" s="12"/>
      <c r="K647" s="12"/>
      <c r="L647" s="12"/>
      <c r="M647" s="12"/>
      <c r="N647" s="12"/>
      <c r="O647" s="12"/>
      <c r="P647" s="12"/>
      <c r="Q647" s="12"/>
      <c r="R647" s="12"/>
      <c r="S647" s="12"/>
      <c r="T647" s="12"/>
      <c r="U647" s="12"/>
      <c r="V647" s="12"/>
      <c r="W647" s="12"/>
      <c r="X647" s="12"/>
      <c r="Y647" s="12"/>
      <c r="Z647" s="12"/>
      <c r="AA647" s="12"/>
      <c r="AB647" s="12"/>
      <c r="AC647" s="3" t="e" cm="1">
        <f t="array" ref="AC647">_xlfn.IFS(A647="FA", 17, A647="SFCR", 0, A647="CFCR", 17, A647="TR", 0, A647="CAB1",17,A647="CAB2",0,A647="CAB3",17,A647="CAB4",0,A647="CAB5S",17,A647="CAB5M",0,A647="CAB5L",17,A647="CAB6",0)</f>
        <v>#N/A</v>
      </c>
    </row>
    <row r="648" spans="1:29" x14ac:dyDescent="0.15">
      <c r="A648" s="7"/>
      <c r="B648" s="25"/>
      <c r="C648" s="1" t="s">
        <v>660</v>
      </c>
      <c r="H648" s="12"/>
      <c r="I648" s="12"/>
      <c r="J648" s="12"/>
      <c r="K648" s="12"/>
      <c r="L648" s="12"/>
      <c r="M648" s="12"/>
      <c r="N648" s="32"/>
      <c r="O648" s="32"/>
      <c r="P648" s="32"/>
      <c r="Q648" s="32"/>
      <c r="R648" s="32"/>
      <c r="S648" s="32"/>
      <c r="T648" s="32"/>
      <c r="U648" s="32"/>
      <c r="V648" s="32"/>
      <c r="W648" s="32"/>
      <c r="X648" s="32"/>
      <c r="Y648" s="32"/>
      <c r="Z648" s="32"/>
      <c r="AA648" s="12"/>
      <c r="AB648" s="12"/>
      <c r="AC648" s="3" t="e" cm="1">
        <f t="array" ref="AC648">_xlfn.IFS(A648="FA", 17, A648="SFCR", 0, A648="CFCR", 17, A648="TR", 0, A648="CAB1",17,A648="CAB2",0,A648="CAB3",17,A648="CAB4",0,A648="CAB5S",17,A648="CAB5M",0,A648="CAB5L",17,A648="CAB6",0)</f>
        <v>#N/A</v>
      </c>
    </row>
    <row r="649" spans="1:29" x14ac:dyDescent="0.15">
      <c r="A649" s="7"/>
      <c r="B649" s="25"/>
      <c r="C649" s="1" t="s">
        <v>661</v>
      </c>
      <c r="H649" s="12"/>
      <c r="I649" s="12"/>
      <c r="J649" s="12"/>
      <c r="K649" s="12"/>
      <c r="L649" s="12"/>
      <c r="M649" s="12"/>
      <c r="N649" s="12"/>
      <c r="O649" s="12"/>
      <c r="P649" s="12"/>
      <c r="Q649" s="12"/>
      <c r="R649" s="12"/>
      <c r="S649" s="12"/>
      <c r="T649" s="12"/>
      <c r="U649" s="12"/>
      <c r="V649" s="12"/>
      <c r="W649" s="12"/>
      <c r="X649" s="12"/>
      <c r="Y649" s="12"/>
      <c r="Z649" s="12"/>
      <c r="AA649" s="12"/>
      <c r="AB649" s="12"/>
      <c r="AC649" s="3" t="e" cm="1">
        <f t="array" ref="AC649">_xlfn.IFS(A649="FA", 17, A649="SFCR", 0, A649="CFCR", 17, A649="TR", 0, A649="CAB1",17,A649="CAB2",0,A649="CAB3",17,A649="CAB4",0,A649="CAB5S",17,A649="CAB5M",0,A649="CAB5L",17,A649="CAB6",0)</f>
        <v>#N/A</v>
      </c>
    </row>
    <row r="650" spans="1:29" x14ac:dyDescent="0.15">
      <c r="A650" s="7"/>
      <c r="B650" s="25"/>
      <c r="C650" s="1" t="s">
        <v>662</v>
      </c>
      <c r="H650" s="12"/>
      <c r="I650" s="12"/>
      <c r="J650" s="12"/>
      <c r="K650" s="12"/>
      <c r="L650" s="12"/>
      <c r="M650" s="12"/>
      <c r="N650" s="32"/>
      <c r="O650" s="32"/>
      <c r="P650" s="32"/>
      <c r="Q650" s="32"/>
      <c r="R650" s="32"/>
      <c r="S650" s="32"/>
      <c r="T650" s="32"/>
      <c r="U650" s="32"/>
      <c r="V650" s="32"/>
      <c r="W650" s="32"/>
      <c r="X650" s="32"/>
      <c r="Y650" s="32"/>
      <c r="Z650" s="32"/>
      <c r="AA650" s="12"/>
      <c r="AB650" s="12"/>
      <c r="AC650" s="3" t="e" cm="1">
        <f t="array" ref="AC650">_xlfn.IFS(A650="FA", 17, A650="SFCR", 0, A650="CFCR", 17, A650="TR", 0, A650="CAB1",17,A650="CAB2",0,A650="CAB3",17,A650="CAB4",0,A650="CAB5S",17,A650="CAB5M",0,A650="CAB5L",17,A650="CAB6",0)</f>
        <v>#N/A</v>
      </c>
    </row>
    <row r="651" spans="1:29" x14ac:dyDescent="0.15">
      <c r="A651" s="7"/>
      <c r="B651" s="25"/>
      <c r="C651" s="1" t="s">
        <v>663</v>
      </c>
      <c r="H651" s="12"/>
      <c r="I651" s="12"/>
      <c r="J651" s="12"/>
      <c r="K651" s="12"/>
      <c r="L651" s="12"/>
      <c r="M651" s="12"/>
      <c r="N651" s="32"/>
      <c r="O651" s="32"/>
      <c r="P651" s="32"/>
      <c r="Q651" s="32"/>
      <c r="R651" s="32"/>
      <c r="S651" s="32"/>
      <c r="T651" s="32"/>
      <c r="U651" s="32"/>
      <c r="V651" s="32"/>
      <c r="W651" s="32"/>
      <c r="X651" s="32"/>
      <c r="Y651" s="32"/>
      <c r="Z651" s="32"/>
      <c r="AA651" s="12"/>
      <c r="AB651" s="12"/>
      <c r="AC651" s="3" t="e" cm="1">
        <f t="array" ref="AC651">_xlfn.IFS(A651="FA", 17, A651="SFCR", 0, A651="CFCR", 17, A651="TR", 0, A651="CAB1",17,A651="CAB2",0,A651="CAB3",17,A651="CAB4",0,A651="CAB5S",17,A651="CAB5M",0,A651="CAB5L",17,A651="CAB6",0)</f>
        <v>#N/A</v>
      </c>
    </row>
    <row r="652" spans="1:29" x14ac:dyDescent="0.15">
      <c r="A652" s="7"/>
      <c r="B652" s="25"/>
      <c r="C652" s="1" t="s">
        <v>664</v>
      </c>
      <c r="H652" s="12"/>
      <c r="I652" s="12"/>
      <c r="J652" s="12"/>
      <c r="K652" s="12"/>
      <c r="L652" s="12"/>
      <c r="M652" s="12"/>
      <c r="N652" s="12"/>
      <c r="O652" s="12"/>
      <c r="P652" s="12"/>
      <c r="Q652" s="12"/>
      <c r="R652" s="12"/>
      <c r="S652" s="12"/>
      <c r="T652" s="12"/>
      <c r="U652" s="12"/>
      <c r="V652" s="12"/>
      <c r="W652" s="12"/>
      <c r="X652" s="12"/>
      <c r="Y652" s="12"/>
      <c r="Z652" s="12"/>
      <c r="AA652" s="12"/>
      <c r="AB652" s="12"/>
      <c r="AC652" s="3" t="e" cm="1">
        <f t="array" ref="AC652">_xlfn.IFS(A652="FA", 17, A652="SFCR", 0, A652="CFCR", 17, A652="TR", 0, A652="CAB1",17,A652="CAB2",0,A652="CAB3",17,A652="CAB4",0,A652="CAB5S",17,A652="CAB5M",0,A652="CAB5L",17,A652="CAB6",0)</f>
        <v>#N/A</v>
      </c>
    </row>
    <row r="653" spans="1:29" x14ac:dyDescent="0.15">
      <c r="A653" s="7"/>
      <c r="B653" s="25"/>
      <c r="C653" s="1" t="s">
        <v>665</v>
      </c>
      <c r="H653" s="12"/>
      <c r="I653" s="12"/>
      <c r="J653" s="12"/>
      <c r="K653" s="12"/>
      <c r="L653" s="12"/>
      <c r="M653" s="12"/>
      <c r="N653" s="12"/>
      <c r="O653" s="12"/>
      <c r="P653" s="12"/>
      <c r="Q653" s="12"/>
      <c r="R653" s="12"/>
      <c r="S653" s="12"/>
      <c r="T653" s="12"/>
      <c r="U653" s="12"/>
      <c r="V653" s="12"/>
      <c r="W653" s="12"/>
      <c r="X653" s="12"/>
      <c r="Y653" s="12"/>
      <c r="Z653" s="12"/>
      <c r="AA653" s="12"/>
      <c r="AB653" s="12"/>
      <c r="AC653" s="3" t="e" cm="1">
        <f t="array" ref="AC653">_xlfn.IFS(A653="FA", 17, A653="SFCR", 0, A653="CFCR", 17, A653="TR", 0, A653="CAB1",17,A653="CAB2",0,A653="CAB3",17,A653="CAB4",0,A653="CAB5S",17,A653="CAB5M",0,A653="CAB5L",17,A653="CAB6",0)</f>
        <v>#N/A</v>
      </c>
    </row>
    <row r="654" spans="1:29" x14ac:dyDescent="0.15">
      <c r="A654" s="7"/>
      <c r="B654" s="25"/>
      <c r="C654" s="1" t="s">
        <v>666</v>
      </c>
      <c r="H654" s="12"/>
      <c r="I654" s="12"/>
      <c r="J654" s="12"/>
      <c r="K654" s="12"/>
      <c r="L654" s="12"/>
      <c r="M654" s="12"/>
      <c r="N654" s="32"/>
      <c r="O654" s="32"/>
      <c r="P654" s="32"/>
      <c r="Q654" s="32"/>
      <c r="R654" s="32"/>
      <c r="S654" s="32"/>
      <c r="T654" s="32"/>
      <c r="U654" s="32"/>
      <c r="V654" s="32"/>
      <c r="W654" s="32"/>
      <c r="X654" s="32"/>
      <c r="Y654" s="32"/>
      <c r="Z654" s="32"/>
      <c r="AA654" s="32"/>
      <c r="AB654" s="32"/>
      <c r="AC654" s="3" t="e" cm="1">
        <f t="array" ref="AC654">_xlfn.IFS(A654="FA", 17, A654="SFCR", 0, A654="CFCR", 17, A654="TR", 0, A654="CAB1",17,A654="CAB2",0,A654="CAB3",17,A654="CAB4",0,A654="CAB5S",17,A654="CAB5M",0,A654="CAB5L",17,A654="CAB6",0)</f>
        <v>#N/A</v>
      </c>
    </row>
    <row r="655" spans="1:29" x14ac:dyDescent="0.15">
      <c r="A655" s="7"/>
      <c r="B655" s="25"/>
      <c r="C655" s="1" t="s">
        <v>667</v>
      </c>
      <c r="H655" s="12"/>
      <c r="I655" s="12"/>
      <c r="J655" s="12"/>
      <c r="K655" s="12"/>
      <c r="L655" s="12"/>
      <c r="M655" s="12"/>
      <c r="N655" s="12"/>
      <c r="O655" s="12"/>
      <c r="P655" s="12"/>
      <c r="Q655" s="12"/>
      <c r="R655" s="12"/>
      <c r="S655" s="12"/>
      <c r="T655" s="12"/>
      <c r="U655" s="12"/>
      <c r="V655" s="12"/>
      <c r="W655" s="12"/>
      <c r="X655" s="12"/>
      <c r="Y655" s="12"/>
      <c r="Z655" s="12"/>
      <c r="AA655" s="12"/>
      <c r="AB655" s="12"/>
      <c r="AC655" s="3" t="e" cm="1">
        <f t="array" ref="AC655">_xlfn.IFS(A655="FA", 17, A655="SFCR", 0, A655="CFCR", 17, A655="TR", 0, A655="CAB1",17,A655="CAB2",0,A655="CAB3",17,A655="CAB4",0,A655="CAB5S",17,A655="CAB5M",0,A655="CAB5L",17,A655="CAB6",0)</f>
        <v>#N/A</v>
      </c>
    </row>
    <row r="656" spans="1:29" x14ac:dyDescent="0.15">
      <c r="A656" s="7"/>
      <c r="B656" s="25"/>
      <c r="C656" s="1" t="s">
        <v>668</v>
      </c>
      <c r="H656" s="12"/>
      <c r="I656" s="12"/>
      <c r="J656" s="12"/>
      <c r="K656" s="12"/>
      <c r="L656" s="12"/>
      <c r="M656" s="12"/>
      <c r="N656" s="12"/>
      <c r="O656" s="12"/>
      <c r="P656" s="12"/>
      <c r="Q656" s="12"/>
      <c r="R656" s="12"/>
      <c r="S656" s="12"/>
      <c r="T656" s="12"/>
      <c r="U656" s="12"/>
      <c r="V656" s="12"/>
      <c r="W656" s="12"/>
      <c r="X656" s="12"/>
      <c r="Y656" s="12"/>
      <c r="Z656" s="12"/>
      <c r="AA656" s="12"/>
      <c r="AB656" s="12"/>
      <c r="AC656" s="3" t="e" cm="1">
        <f t="array" ref="AC656">_xlfn.IFS(A656="FA", 17, A656="SFCR", 0, A656="CFCR", 17, A656="TR", 0, A656="CAB1",17,A656="CAB2",0,A656="CAB3",17,A656="CAB4",0,A656="CAB5S",17,A656="CAB5M",0,A656="CAB5L",17,A656="CAB6",0)</f>
        <v>#N/A</v>
      </c>
    </row>
    <row r="657" spans="1:29" x14ac:dyDescent="0.15">
      <c r="A657" s="7"/>
      <c r="B657" s="25"/>
      <c r="C657" s="1" t="s">
        <v>669</v>
      </c>
      <c r="H657" s="12"/>
      <c r="I657" s="12"/>
      <c r="J657" s="12"/>
      <c r="K657" s="12"/>
      <c r="L657" s="12"/>
      <c r="M657" s="12"/>
      <c r="N657" s="12"/>
      <c r="O657" s="12"/>
      <c r="P657" s="12"/>
      <c r="Q657" s="12"/>
      <c r="R657" s="12"/>
      <c r="S657" s="12"/>
      <c r="T657" s="12"/>
      <c r="U657" s="12"/>
      <c r="V657" s="12"/>
      <c r="W657" s="12"/>
      <c r="X657" s="12"/>
      <c r="Y657" s="12"/>
      <c r="Z657" s="12"/>
      <c r="AA657" s="12"/>
      <c r="AB657" s="12"/>
      <c r="AC657" s="3" t="e" cm="1">
        <f t="array" ref="AC657">_xlfn.IFS(A657="FA", 17, A657="SFCR", 0, A657="CFCR", 17, A657="TR", 0, A657="CAB1",17,A657="CAB2",0,A657="CAB3",17,A657="CAB4",0,A657="CAB5S",17,A657="CAB5M",0,A657="CAB5L",17,A657="CAB6",0)</f>
        <v>#N/A</v>
      </c>
    </row>
    <row r="658" spans="1:29" x14ac:dyDescent="0.15">
      <c r="A658" s="7"/>
      <c r="B658" s="25"/>
      <c r="C658" s="1" t="s">
        <v>670</v>
      </c>
      <c r="H658" s="12"/>
      <c r="I658" s="12"/>
      <c r="J658" s="12"/>
      <c r="K658" s="12"/>
      <c r="L658" s="12"/>
      <c r="M658" s="12"/>
      <c r="N658" s="12"/>
      <c r="O658" s="12"/>
      <c r="P658" s="12"/>
      <c r="Q658" s="12"/>
      <c r="R658" s="12"/>
      <c r="S658" s="12"/>
      <c r="T658" s="12"/>
      <c r="U658" s="12"/>
      <c r="V658" s="12"/>
      <c r="W658" s="12"/>
      <c r="X658" s="12"/>
      <c r="Y658" s="12"/>
      <c r="Z658" s="12"/>
      <c r="AA658" s="12"/>
      <c r="AB658" s="12"/>
      <c r="AC658" s="3" t="e" cm="1">
        <f t="array" ref="AC658">_xlfn.IFS(A658="FA", 17, A658="SFCR", 0, A658="CFCR", 17, A658="TR", 0, A658="CAB1",17,A658="CAB2",0,A658="CAB3",17,A658="CAB4",0,A658="CAB5S",17,A658="CAB5M",0,A658="CAB5L",17,A658="CAB6",0)</f>
        <v>#N/A</v>
      </c>
    </row>
    <row r="659" spans="1:29" x14ac:dyDescent="0.15">
      <c r="A659" s="7"/>
      <c r="B659" s="25"/>
      <c r="C659" s="1" t="s">
        <v>671</v>
      </c>
      <c r="H659" s="12"/>
      <c r="I659" s="12"/>
      <c r="J659" s="12"/>
      <c r="K659" s="12"/>
      <c r="L659" s="12"/>
      <c r="M659" s="12"/>
      <c r="N659" s="12"/>
      <c r="O659" s="12"/>
      <c r="P659" s="12"/>
      <c r="Q659" s="12"/>
      <c r="R659" s="12"/>
      <c r="S659" s="12"/>
      <c r="T659" s="12"/>
      <c r="U659" s="12"/>
      <c r="V659" s="12"/>
      <c r="W659" s="12"/>
      <c r="X659" s="12"/>
      <c r="Y659" s="12"/>
      <c r="Z659" s="12"/>
      <c r="AA659" s="12"/>
      <c r="AB659" s="12"/>
      <c r="AC659" s="3" t="e" cm="1">
        <f t="array" ref="AC659">_xlfn.IFS(A659="FA", 17, A659="SFCR", 0, A659="CFCR", 17, A659="TR", 0, A659="CAB1",17,A659="CAB2",0,A659="CAB3",17,A659="CAB4",0,A659="CAB5S",17,A659="CAB5M",0,A659="CAB5L",17,A659="CAB6",0)</f>
        <v>#N/A</v>
      </c>
    </row>
    <row r="660" spans="1:29" x14ac:dyDescent="0.15">
      <c r="A660" s="7"/>
      <c r="B660" s="25"/>
      <c r="C660" s="1" t="s">
        <v>672</v>
      </c>
      <c r="H660" s="12"/>
      <c r="I660" s="12"/>
      <c r="J660" s="12"/>
      <c r="K660" s="12"/>
      <c r="L660" s="12"/>
      <c r="M660" s="12"/>
      <c r="N660" s="32"/>
      <c r="O660" s="32"/>
      <c r="P660" s="32"/>
      <c r="Q660" s="32"/>
      <c r="R660" s="32"/>
      <c r="S660" s="32"/>
      <c r="T660" s="32"/>
      <c r="U660" s="32"/>
      <c r="V660" s="32"/>
      <c r="W660" s="32"/>
      <c r="X660" s="32"/>
      <c r="Y660" s="32"/>
      <c r="Z660" s="32"/>
      <c r="AA660" s="32"/>
      <c r="AB660" s="32"/>
      <c r="AC660" s="3" t="e" cm="1">
        <f t="array" ref="AC660">_xlfn.IFS(A660="FA", 17, A660="SFCR", 0, A660="CFCR", 17, A660="TR", 0, A660="CAB1",17,A660="CAB2",0,A660="CAB3",17,A660="CAB4",0,A660="CAB5S",17,A660="CAB5M",0,A660="CAB5L",17,A660="CAB6",0)</f>
        <v>#N/A</v>
      </c>
    </row>
    <row r="661" spans="1:29" x14ac:dyDescent="0.15">
      <c r="A661" s="7"/>
      <c r="B661" s="25"/>
      <c r="C661" s="1" t="s">
        <v>673</v>
      </c>
      <c r="H661" s="12"/>
      <c r="I661" s="12"/>
      <c r="J661" s="12"/>
      <c r="K661" s="12"/>
      <c r="L661" s="12"/>
      <c r="M661" s="12"/>
      <c r="N661" s="32"/>
      <c r="O661" s="32"/>
      <c r="P661" s="32"/>
      <c r="Q661" s="32"/>
      <c r="R661" s="32"/>
      <c r="S661" s="32"/>
      <c r="T661" s="32"/>
      <c r="U661" s="32"/>
      <c r="V661" s="32"/>
      <c r="W661" s="32"/>
      <c r="X661" s="32"/>
      <c r="Y661" s="32"/>
      <c r="Z661" s="32"/>
      <c r="AA661" s="32"/>
      <c r="AB661" s="32"/>
      <c r="AC661" s="3" t="e" cm="1">
        <f t="array" ref="AC661">_xlfn.IFS(A661="FA", 17, A661="SFCR", 0, A661="CFCR", 17, A661="TR", 0, A661="CAB1",17,A661="CAB2",0,A661="CAB3",17,A661="CAB4",0,A661="CAB5S",17,A661="CAB5M",0,A661="CAB5L",17,A661="CAB6",0)</f>
        <v>#N/A</v>
      </c>
    </row>
    <row r="662" spans="1:29" x14ac:dyDescent="0.15">
      <c r="A662" s="7"/>
      <c r="B662" s="25"/>
      <c r="C662" s="1" t="s">
        <v>674</v>
      </c>
      <c r="H662" s="12"/>
      <c r="I662" s="12"/>
      <c r="J662" s="12"/>
      <c r="K662" s="12"/>
      <c r="L662" s="12"/>
      <c r="M662" s="12"/>
      <c r="N662" s="12"/>
      <c r="O662" s="12"/>
      <c r="P662" s="12"/>
      <c r="Q662" s="12"/>
      <c r="R662" s="12"/>
      <c r="S662" s="12"/>
      <c r="T662" s="12"/>
      <c r="U662" s="12"/>
      <c r="V662" s="12"/>
      <c r="W662" s="12"/>
      <c r="X662" s="12"/>
      <c r="Y662" s="12"/>
      <c r="Z662" s="12"/>
      <c r="AA662" s="12"/>
      <c r="AB662" s="12"/>
      <c r="AC662" s="3" t="e" cm="1">
        <f t="array" ref="AC662">_xlfn.IFS(A662="FA", 17, A662="SFCR", 0, A662="CFCR", 17, A662="TR", 0, A662="CAB1",17,A662="CAB2",0,A662="CAB3",17,A662="CAB4",0,A662="CAB5S",17,A662="CAB5M",0,A662="CAB5L",17,A662="CAB6",0)</f>
        <v>#N/A</v>
      </c>
    </row>
    <row r="663" spans="1:29" x14ac:dyDescent="0.15">
      <c r="A663" s="7"/>
      <c r="B663" s="25"/>
      <c r="C663" s="1" t="s">
        <v>675</v>
      </c>
      <c r="H663" s="12"/>
      <c r="I663" s="12"/>
      <c r="J663" s="12"/>
      <c r="K663" s="12"/>
      <c r="L663" s="12"/>
      <c r="M663" s="12"/>
      <c r="N663" s="32"/>
      <c r="O663" s="32"/>
      <c r="P663" s="32"/>
      <c r="Q663" s="32"/>
      <c r="R663" s="32"/>
      <c r="S663" s="32"/>
      <c r="T663" s="32"/>
      <c r="U663" s="32"/>
      <c r="V663" s="32"/>
      <c r="W663" s="32"/>
      <c r="X663" s="32"/>
      <c r="Y663" s="32"/>
      <c r="Z663" s="32"/>
      <c r="AA663" s="32"/>
      <c r="AB663" s="32"/>
      <c r="AC663" s="3" t="e" cm="1">
        <f t="array" ref="AC663">_xlfn.IFS(A663="FA", 17, A663="SFCR", 0, A663="CFCR", 17, A663="TR", 0, A663="CAB1",17,A663="CAB2",0,A663="CAB3",17,A663="CAB4",0,A663="CAB5S",17,A663="CAB5M",0,A663="CAB5L",17,A663="CAB6",0)</f>
        <v>#N/A</v>
      </c>
    </row>
    <row r="664" spans="1:29" x14ac:dyDescent="0.15">
      <c r="A664" s="7"/>
      <c r="B664" s="25"/>
      <c r="C664" s="1" t="s">
        <v>676</v>
      </c>
      <c r="H664" s="12"/>
      <c r="I664" s="12"/>
      <c r="J664" s="12"/>
      <c r="K664" s="12"/>
      <c r="L664" s="12"/>
      <c r="M664" s="12"/>
      <c r="N664" s="32"/>
      <c r="O664" s="32"/>
      <c r="P664" s="32"/>
      <c r="Q664" s="32"/>
      <c r="R664" s="32"/>
      <c r="S664" s="32"/>
      <c r="T664" s="32"/>
      <c r="U664" s="32"/>
      <c r="V664" s="32"/>
      <c r="W664" s="32"/>
      <c r="X664" s="32"/>
      <c r="Y664" s="32"/>
      <c r="Z664" s="32"/>
      <c r="AA664" s="32"/>
      <c r="AB664" s="32"/>
      <c r="AC664" s="3" t="e" cm="1">
        <f t="array" ref="AC664">_xlfn.IFS(A664="FA", 17, A664="SFCR", 0, A664="CFCR", 17, A664="TR", 0, A664="CAB1",17,A664="CAB2",0,A664="CAB3",17,A664="CAB4",0,A664="CAB5S",17,A664="CAB5M",0,A664="CAB5L",17,A664="CAB6",0)</f>
        <v>#N/A</v>
      </c>
    </row>
    <row r="665" spans="1:29" x14ac:dyDescent="0.15">
      <c r="A665" s="7"/>
      <c r="B665" s="25"/>
      <c r="C665" s="1" t="s">
        <v>677</v>
      </c>
      <c r="H665" s="12"/>
      <c r="I665" s="12"/>
      <c r="J665" s="12"/>
      <c r="K665" s="12"/>
      <c r="L665" s="12"/>
      <c r="M665" s="12"/>
      <c r="N665" s="32"/>
      <c r="O665" s="32"/>
      <c r="P665" s="32"/>
      <c r="Q665" s="32"/>
      <c r="R665" s="32"/>
      <c r="S665" s="32"/>
      <c r="T665" s="32"/>
      <c r="U665" s="32"/>
      <c r="V665" s="32"/>
      <c r="W665" s="32"/>
      <c r="X665" s="32"/>
      <c r="Y665" s="32"/>
      <c r="Z665" s="32"/>
      <c r="AA665" s="32"/>
      <c r="AB665" s="32"/>
      <c r="AC665" s="3" t="e" cm="1">
        <f t="array" ref="AC665">_xlfn.IFS(A665="FA", 17, A665="SFCR", 0, A665="CFCR", 17, A665="TR", 0, A665="CAB1",17,A665="CAB2",0,A665="CAB3",17,A665="CAB4",0,A665="CAB5S",17,A665="CAB5M",0,A665="CAB5L",17,A665="CAB6",0)</f>
        <v>#N/A</v>
      </c>
    </row>
    <row r="666" spans="1:29" x14ac:dyDescent="0.15">
      <c r="A666" s="7"/>
      <c r="B666" s="25"/>
      <c r="C666" s="1" t="s">
        <v>678</v>
      </c>
      <c r="H666" s="12"/>
      <c r="I666" s="12"/>
      <c r="J666" s="12"/>
      <c r="K666" s="12"/>
      <c r="L666" s="12"/>
      <c r="M666" s="12"/>
      <c r="N666" s="12"/>
      <c r="O666" s="12"/>
      <c r="P666" s="12"/>
      <c r="Q666" s="12"/>
      <c r="R666" s="12"/>
      <c r="S666" s="12"/>
      <c r="T666" s="12"/>
      <c r="U666" s="12"/>
      <c r="V666" s="12"/>
      <c r="W666" s="12"/>
      <c r="X666" s="12"/>
      <c r="Y666" s="12"/>
      <c r="Z666" s="12"/>
      <c r="AA666" s="12"/>
      <c r="AB666" s="12"/>
      <c r="AC666" s="3" t="e" cm="1">
        <f t="array" ref="AC666">_xlfn.IFS(A666="FA", 17, A666="SFCR", 0, A666="CFCR", 17, A666="TR", 0, A666="CAB1",17,A666="CAB2",0,A666="CAB3",17,A666="CAB4",0,A666="CAB5S",17,A666="CAB5M",0,A666="CAB5L",17,A666="CAB6",0)</f>
        <v>#N/A</v>
      </c>
    </row>
    <row r="667" spans="1:29" x14ac:dyDescent="0.15">
      <c r="A667" s="7"/>
      <c r="B667" s="25"/>
      <c r="C667" s="1" t="s">
        <v>679</v>
      </c>
      <c r="H667" s="12"/>
      <c r="I667" s="12"/>
      <c r="J667" s="12"/>
      <c r="K667" s="12"/>
      <c r="L667" s="12"/>
      <c r="M667" s="12"/>
      <c r="N667" s="32"/>
      <c r="O667" s="32"/>
      <c r="P667" s="32"/>
      <c r="Q667" s="32"/>
      <c r="R667" s="32"/>
      <c r="S667" s="32"/>
      <c r="T667" s="32"/>
      <c r="U667" s="32"/>
      <c r="V667" s="32"/>
      <c r="W667" s="32"/>
      <c r="X667" s="32"/>
      <c r="Y667" s="32"/>
      <c r="Z667" s="32"/>
      <c r="AA667" s="32"/>
      <c r="AB667" s="32"/>
      <c r="AC667" s="3" t="e" cm="1">
        <f t="array" ref="AC667">_xlfn.IFS(A667="FA", 17, A667="SFCR", 0, A667="CFCR", 17, A667="TR", 0, A667="CAB1",17,A667="CAB2",0,A667="CAB3",17,A667="CAB4",0,A667="CAB5S",17,A667="CAB5M",0,A667="CAB5L",17,A667="CAB6",0)</f>
        <v>#N/A</v>
      </c>
    </row>
    <row r="668" spans="1:29" x14ac:dyDescent="0.15">
      <c r="A668" s="7"/>
      <c r="B668" s="25"/>
      <c r="C668" s="1" t="s">
        <v>680</v>
      </c>
      <c r="H668" s="12"/>
      <c r="I668" s="12"/>
      <c r="J668" s="12"/>
      <c r="K668" s="12"/>
      <c r="L668" s="12"/>
      <c r="M668" s="12"/>
      <c r="N668" s="12"/>
      <c r="O668" s="12"/>
      <c r="P668" s="12"/>
      <c r="Q668" s="12"/>
      <c r="R668" s="12"/>
      <c r="S668" s="12"/>
      <c r="T668" s="12"/>
      <c r="U668" s="12"/>
      <c r="V668" s="12"/>
      <c r="W668" s="12"/>
      <c r="X668" s="12"/>
      <c r="Y668" s="12"/>
      <c r="Z668" s="12"/>
      <c r="AA668" s="12"/>
      <c r="AB668" s="12"/>
      <c r="AC668" s="3" t="e" cm="1">
        <f t="array" ref="AC668">_xlfn.IFS(A668="FA", 17, A668="SFCR", 0, A668="CFCR", 17, A668="TR", 0, A668="CAB1",17,A668="CAB2",0,A668="CAB3",17,A668="CAB4",0,A668="CAB5S",17,A668="CAB5M",0,A668="CAB5L",17,A668="CAB6",0)</f>
        <v>#N/A</v>
      </c>
    </row>
    <row r="669" spans="1:29" x14ac:dyDescent="0.15">
      <c r="A669" s="7"/>
      <c r="B669" s="25"/>
      <c r="C669" s="1" t="s">
        <v>681</v>
      </c>
      <c r="H669" s="12"/>
      <c r="I669" s="12"/>
      <c r="J669" s="12"/>
      <c r="K669" s="12"/>
      <c r="L669" s="12"/>
      <c r="M669" s="12"/>
      <c r="N669" s="12"/>
      <c r="O669" s="12"/>
      <c r="P669" s="12"/>
      <c r="Q669" s="12"/>
      <c r="R669" s="12"/>
      <c r="S669" s="12"/>
      <c r="T669" s="12"/>
      <c r="U669" s="12"/>
      <c r="V669" s="12"/>
      <c r="W669" s="12"/>
      <c r="X669" s="12"/>
      <c r="Y669" s="12"/>
      <c r="Z669" s="12"/>
      <c r="AA669" s="12"/>
      <c r="AB669" s="12"/>
      <c r="AC669" s="3" t="e" cm="1">
        <f t="array" ref="AC669">_xlfn.IFS(A669="FA", 17, A669="SFCR", 0, A669="CFCR", 17, A669="TR", 0, A669="CAB1",17,A669="CAB2",0,A669="CAB3",17,A669="CAB4",0,A669="CAB5S",17,A669="CAB5M",0,A669="CAB5L",17,A669="CAB6",0)</f>
        <v>#N/A</v>
      </c>
    </row>
    <row r="670" spans="1:29" x14ac:dyDescent="0.15">
      <c r="A670" s="7"/>
      <c r="B670" s="25"/>
      <c r="C670" s="1" t="s">
        <v>682</v>
      </c>
      <c r="H670" s="12"/>
      <c r="I670" s="12"/>
      <c r="J670" s="12"/>
      <c r="K670" s="12"/>
      <c r="L670" s="12"/>
      <c r="M670" s="12"/>
      <c r="N670" s="12"/>
      <c r="O670" s="12"/>
      <c r="P670" s="12"/>
      <c r="Q670" s="12"/>
      <c r="R670" s="12"/>
      <c r="S670" s="12"/>
      <c r="T670" s="12"/>
      <c r="U670" s="12"/>
      <c r="V670" s="12"/>
      <c r="W670" s="12"/>
      <c r="X670" s="12"/>
      <c r="Y670" s="12"/>
      <c r="Z670" s="12"/>
      <c r="AA670" s="12"/>
      <c r="AB670" s="12"/>
      <c r="AC670" s="3" t="e" cm="1">
        <f t="array" ref="AC670">_xlfn.IFS(A670="FA", 17, A670="SFCR", 0, A670="CFCR", 17, A670="TR", 0, A670="CAB1",17,A670="CAB2",0,A670="CAB3",17,A670="CAB4",0,A670="CAB5S",17,A670="CAB5M",0,A670="CAB5L",17,A670="CAB6",0)</f>
        <v>#N/A</v>
      </c>
    </row>
    <row r="671" spans="1:29" x14ac:dyDescent="0.15">
      <c r="A671" s="7"/>
      <c r="B671" s="25"/>
      <c r="C671" s="1" t="s">
        <v>683</v>
      </c>
      <c r="H671" s="12"/>
      <c r="I671" s="12"/>
      <c r="J671" s="12"/>
      <c r="K671" s="12"/>
      <c r="L671" s="12"/>
      <c r="M671" s="12"/>
      <c r="N671" s="12"/>
      <c r="O671" s="12"/>
      <c r="P671" s="12"/>
      <c r="Q671" s="12"/>
      <c r="R671" s="12"/>
      <c r="S671" s="12"/>
      <c r="T671" s="12"/>
      <c r="U671" s="12"/>
      <c r="V671" s="12"/>
      <c r="W671" s="12"/>
      <c r="X671" s="12"/>
      <c r="Y671" s="12"/>
      <c r="Z671" s="12"/>
      <c r="AA671" s="12"/>
      <c r="AB671" s="12"/>
      <c r="AC671" s="3" t="e" cm="1">
        <f t="array" ref="AC671">_xlfn.IFS(A671="FA", 17, A671="SFCR", 0, A671="CFCR", 17, A671="TR", 0, A671="CAB1",17,A671="CAB2",0,A671="CAB3",17,A671="CAB4",0,A671="CAB5S",17,A671="CAB5M",0,A671="CAB5L",17,A671="CAB6",0)</f>
        <v>#N/A</v>
      </c>
    </row>
    <row r="672" spans="1:29" x14ac:dyDescent="0.15">
      <c r="A672" s="7"/>
      <c r="B672" s="25"/>
      <c r="C672" s="1" t="s">
        <v>684</v>
      </c>
      <c r="H672" s="12"/>
      <c r="I672" s="12"/>
      <c r="J672" s="12"/>
      <c r="K672" s="12"/>
      <c r="L672" s="12"/>
      <c r="M672" s="12"/>
      <c r="N672" s="12"/>
      <c r="O672" s="12"/>
      <c r="P672" s="12"/>
      <c r="Q672" s="12"/>
      <c r="R672" s="12"/>
      <c r="S672" s="12"/>
      <c r="T672" s="12"/>
      <c r="U672" s="12"/>
      <c r="V672" s="12"/>
      <c r="W672" s="12"/>
      <c r="X672" s="12"/>
      <c r="Y672" s="12"/>
      <c r="Z672" s="12"/>
      <c r="AA672" s="12"/>
      <c r="AB672" s="12"/>
      <c r="AC672" s="3" t="e" cm="1">
        <f t="array" ref="AC672">_xlfn.IFS(A672="FA", 17, A672="SFCR", 0, A672="CFCR", 17, A672="TR", 0, A672="CAB1",17,A672="CAB2",0,A672="CAB3",17,A672="CAB4",0,A672="CAB5S",17,A672="CAB5M",0,A672="CAB5L",17,A672="CAB6",0)</f>
        <v>#N/A</v>
      </c>
    </row>
    <row r="673" spans="1:29" x14ac:dyDescent="0.15">
      <c r="A673" s="7"/>
      <c r="B673" s="25"/>
      <c r="C673" s="1" t="s">
        <v>685</v>
      </c>
      <c r="H673" s="12"/>
      <c r="I673" s="12"/>
      <c r="J673" s="12"/>
      <c r="K673" s="12"/>
      <c r="L673" s="12"/>
      <c r="M673" s="12"/>
      <c r="N673" s="12"/>
      <c r="O673" s="12"/>
      <c r="P673" s="12"/>
      <c r="Q673" s="12"/>
      <c r="R673" s="12"/>
      <c r="S673" s="12"/>
      <c r="T673" s="12"/>
      <c r="U673" s="12"/>
      <c r="V673" s="12"/>
      <c r="W673" s="12"/>
      <c r="X673" s="12"/>
      <c r="Y673" s="12"/>
      <c r="Z673" s="12"/>
      <c r="AA673" s="12"/>
      <c r="AB673" s="12"/>
      <c r="AC673" s="3" t="e" cm="1">
        <f t="array" ref="AC673">_xlfn.IFS(A673="FA", 17, A673="SFCR", 0, A673="CFCR", 17, A673="TR", 0, A673="CAB1",17,A673="CAB2",0,A673="CAB3",17,A673="CAB4",0,A673="CAB5S",17,A673="CAB5M",0,A673="CAB5L",17,A673="CAB6",0)</f>
        <v>#N/A</v>
      </c>
    </row>
    <row r="674" spans="1:29" x14ac:dyDescent="0.15">
      <c r="A674" s="7"/>
      <c r="B674" s="25"/>
      <c r="C674" s="1" t="s">
        <v>686</v>
      </c>
      <c r="H674" s="12"/>
      <c r="I674" s="12"/>
      <c r="J674" s="12"/>
      <c r="K674" s="12"/>
      <c r="L674" s="12"/>
      <c r="M674" s="12"/>
      <c r="N674" s="12"/>
      <c r="O674" s="12"/>
      <c r="P674" s="12"/>
      <c r="Q674" s="12"/>
      <c r="R674" s="12"/>
      <c r="S674" s="12"/>
      <c r="T674" s="12"/>
      <c r="U674" s="12"/>
      <c r="V674" s="12"/>
      <c r="W674" s="12"/>
      <c r="X674" s="12"/>
      <c r="Y674" s="12"/>
      <c r="Z674" s="12"/>
      <c r="AA674" s="12"/>
      <c r="AB674" s="12"/>
      <c r="AC674" s="3" t="e" cm="1">
        <f t="array" ref="AC674">_xlfn.IFS(A674="FA", 17, A674="SFCR", 0, A674="CFCR", 17, A674="TR", 0, A674="CAB1",17,A674="CAB2",0,A674="CAB3",17,A674="CAB4",0,A674="CAB5S",17,A674="CAB5M",0,A674="CAB5L",17,A674="CAB6",0)</f>
        <v>#N/A</v>
      </c>
    </row>
    <row r="675" spans="1:29" x14ac:dyDescent="0.15">
      <c r="A675" s="7"/>
      <c r="B675" s="25"/>
      <c r="C675" s="1" t="s">
        <v>687</v>
      </c>
      <c r="H675" s="12"/>
      <c r="I675" s="12"/>
      <c r="J675" s="12"/>
      <c r="K675" s="12"/>
      <c r="L675" s="12"/>
      <c r="M675" s="12"/>
      <c r="N675" s="12"/>
      <c r="O675" s="12"/>
      <c r="P675" s="12"/>
      <c r="Q675" s="12"/>
      <c r="R675" s="12"/>
      <c r="S675" s="12"/>
      <c r="T675" s="12"/>
      <c r="U675" s="12"/>
      <c r="V675" s="12"/>
      <c r="W675" s="12"/>
      <c r="X675" s="12"/>
      <c r="Y675" s="12"/>
      <c r="Z675" s="12"/>
      <c r="AA675" s="12"/>
      <c r="AB675" s="12"/>
      <c r="AC675" s="3" t="e" cm="1">
        <f t="array" ref="AC675">_xlfn.IFS(A675="FA", 17, A675="SFCR", 0, A675="CFCR", 17, A675="TR", 0, A675="CAB1",17,A675="CAB2",0,A675="CAB3",17,A675="CAB4",0,A675="CAB5S",17,A675="CAB5M",0,A675="CAB5L",17,A675="CAB6",0)</f>
        <v>#N/A</v>
      </c>
    </row>
    <row r="676" spans="1:29" x14ac:dyDescent="0.15">
      <c r="A676" s="7"/>
      <c r="B676" s="25"/>
      <c r="C676" s="1" t="s">
        <v>688</v>
      </c>
      <c r="H676" s="12"/>
      <c r="I676" s="12"/>
      <c r="J676" s="12"/>
      <c r="K676" s="12"/>
      <c r="L676" s="12"/>
      <c r="M676" s="12"/>
      <c r="N676" s="12"/>
      <c r="O676" s="12"/>
      <c r="P676" s="12"/>
      <c r="Q676" s="12"/>
      <c r="R676" s="12"/>
      <c r="S676" s="12"/>
      <c r="T676" s="12"/>
      <c r="U676" s="12"/>
      <c r="V676" s="12"/>
      <c r="W676" s="12"/>
      <c r="X676" s="12"/>
      <c r="Y676" s="12"/>
      <c r="Z676" s="12"/>
      <c r="AA676" s="12"/>
      <c r="AB676" s="12"/>
      <c r="AC676" s="3" t="e" cm="1">
        <f t="array" ref="AC676">_xlfn.IFS(A676="FA", 17, A676="SFCR", 0, A676="CFCR", 17, A676="TR", 0, A676="CAB1",17,A676="CAB2",0,A676="CAB3",17,A676="CAB4",0,A676="CAB5S",17,A676="CAB5M",0,A676="CAB5L",17,A676="CAB6",0)</f>
        <v>#N/A</v>
      </c>
    </row>
    <row r="677" spans="1:29" x14ac:dyDescent="0.15">
      <c r="A677" s="7"/>
      <c r="B677" s="25"/>
      <c r="C677" s="1" t="s">
        <v>689</v>
      </c>
      <c r="H677" s="12"/>
      <c r="I677" s="12"/>
      <c r="J677" s="12"/>
      <c r="K677" s="12"/>
      <c r="L677" s="12"/>
      <c r="M677" s="12"/>
      <c r="N677" s="12"/>
      <c r="O677" s="12"/>
      <c r="P677" s="12"/>
      <c r="Q677" s="12"/>
      <c r="R677" s="12"/>
      <c r="S677" s="12"/>
      <c r="T677" s="12"/>
      <c r="U677" s="12"/>
      <c r="V677" s="12"/>
      <c r="W677" s="12"/>
      <c r="X677" s="12"/>
      <c r="Y677" s="12"/>
      <c r="Z677" s="12"/>
      <c r="AA677" s="12"/>
      <c r="AB677" s="12"/>
      <c r="AC677" s="3" t="e" cm="1">
        <f t="array" ref="AC677">_xlfn.IFS(A677="FA", 17, A677="SFCR", 0, A677="CFCR", 17, A677="TR", 0, A677="CAB1",17,A677="CAB2",0,A677="CAB3",17,A677="CAB4",0,A677="CAB5S",17,A677="CAB5M",0,A677="CAB5L",17,A677="CAB6",0)</f>
        <v>#N/A</v>
      </c>
    </row>
    <row r="678" spans="1:29" x14ac:dyDescent="0.15">
      <c r="A678" s="7"/>
      <c r="B678" s="25"/>
      <c r="C678" s="1" t="s">
        <v>690</v>
      </c>
      <c r="H678" s="12"/>
      <c r="I678" s="12"/>
      <c r="J678" s="12"/>
      <c r="K678" s="12"/>
      <c r="L678" s="12"/>
      <c r="M678" s="12"/>
      <c r="N678" s="12"/>
      <c r="O678" s="12"/>
      <c r="P678" s="12"/>
      <c r="Q678" s="12"/>
      <c r="R678" s="12"/>
      <c r="S678" s="12"/>
      <c r="T678" s="12"/>
      <c r="U678" s="12"/>
      <c r="V678" s="12"/>
      <c r="W678" s="12"/>
      <c r="X678" s="12"/>
      <c r="Y678" s="12"/>
      <c r="Z678" s="12"/>
      <c r="AA678" s="12"/>
      <c r="AB678" s="12"/>
      <c r="AC678" s="3" t="e" cm="1">
        <f t="array" ref="AC678">_xlfn.IFS(A678="FA", 17, A678="SFCR", 0, A678="CFCR", 17, A678="TR", 0, A678="CAB1",17,A678="CAB2",0,A678="CAB3",17,A678="CAB4",0,A678="CAB5S",17,A678="CAB5M",0,A678="CAB5L",17,A678="CAB6",0)</f>
        <v>#N/A</v>
      </c>
    </row>
    <row r="679" spans="1:29" x14ac:dyDescent="0.15">
      <c r="A679" s="7"/>
      <c r="B679" s="25"/>
      <c r="C679" s="1" t="s">
        <v>691</v>
      </c>
      <c r="H679" s="12"/>
      <c r="I679" s="12"/>
      <c r="J679" s="12"/>
      <c r="K679" s="12"/>
      <c r="L679" s="12"/>
      <c r="M679" s="12"/>
      <c r="N679" s="12"/>
      <c r="O679" s="12"/>
      <c r="P679" s="12"/>
      <c r="Q679" s="12"/>
      <c r="R679" s="12"/>
      <c r="S679" s="12"/>
      <c r="T679" s="12"/>
      <c r="U679" s="12"/>
      <c r="V679" s="12"/>
      <c r="W679" s="12"/>
      <c r="X679" s="12"/>
      <c r="Y679" s="12"/>
      <c r="Z679" s="12"/>
      <c r="AA679" s="12"/>
      <c r="AB679" s="12"/>
      <c r="AC679" s="3" t="e" cm="1">
        <f t="array" ref="AC679">_xlfn.IFS(A679="FA", 17, A679="SFCR", 0, A679="CFCR", 17, A679="TR", 0, A679="CAB1",17,A679="CAB2",0,A679="CAB3",17,A679="CAB4",0,A679="CAB5S",17,A679="CAB5M",0,A679="CAB5L",17,A679="CAB6",0)</f>
        <v>#N/A</v>
      </c>
    </row>
    <row r="680" spans="1:29" x14ac:dyDescent="0.15">
      <c r="A680" s="7"/>
      <c r="B680" s="25"/>
      <c r="C680" s="1" t="s">
        <v>692</v>
      </c>
      <c r="H680" s="12"/>
      <c r="I680" s="12"/>
      <c r="J680" s="12"/>
      <c r="K680" s="12"/>
      <c r="L680" s="12"/>
      <c r="M680" s="12"/>
      <c r="N680" s="12"/>
      <c r="O680" s="12"/>
      <c r="P680" s="12"/>
      <c r="Q680" s="12"/>
      <c r="R680" s="12"/>
      <c r="S680" s="12"/>
      <c r="T680" s="12"/>
      <c r="U680" s="12"/>
      <c r="V680" s="12"/>
      <c r="W680" s="12"/>
      <c r="X680" s="12"/>
      <c r="Y680" s="12"/>
      <c r="Z680" s="12"/>
      <c r="AA680" s="12"/>
      <c r="AB680" s="12"/>
      <c r="AC680" s="3" t="e" cm="1">
        <f t="array" ref="AC680">_xlfn.IFS(A680="FA", 17, A680="SFCR", 0, A680="CFCR", 17, A680="TR", 0, A680="CAB1",17,A680="CAB2",0,A680="CAB3",17,A680="CAB4",0,A680="CAB5S",17,A680="CAB5M",0,A680="CAB5L",17,A680="CAB6",0)</f>
        <v>#N/A</v>
      </c>
    </row>
    <row r="681" spans="1:29" x14ac:dyDescent="0.15">
      <c r="A681" s="7"/>
      <c r="B681" s="25"/>
      <c r="C681" s="1" t="s">
        <v>693</v>
      </c>
      <c r="H681" s="12"/>
      <c r="I681" s="12"/>
      <c r="J681" s="12"/>
      <c r="K681" s="12"/>
      <c r="L681" s="12"/>
      <c r="M681" s="12"/>
      <c r="N681" s="12"/>
      <c r="O681" s="12"/>
      <c r="P681" s="12"/>
      <c r="Q681" s="12"/>
      <c r="R681" s="12"/>
      <c r="S681" s="12"/>
      <c r="T681" s="12"/>
      <c r="U681" s="12"/>
      <c r="V681" s="12"/>
      <c r="W681" s="12"/>
      <c r="X681" s="12"/>
      <c r="Y681" s="12"/>
      <c r="Z681" s="12"/>
      <c r="AA681" s="12"/>
      <c r="AB681" s="12"/>
      <c r="AC681" s="3" t="e" cm="1">
        <f t="array" ref="AC681">_xlfn.IFS(A681="FA", 17, A681="SFCR", 0, A681="CFCR", 17, A681="TR", 0, A681="CAB1",17,A681="CAB2",0,A681="CAB3",17,A681="CAB4",0,A681="CAB5S",17,A681="CAB5M",0,A681="CAB5L",17,A681="CAB6",0)</f>
        <v>#N/A</v>
      </c>
    </row>
    <row r="682" spans="1:29" x14ac:dyDescent="0.15">
      <c r="A682" s="7"/>
      <c r="B682" s="25"/>
      <c r="C682" s="1" t="s">
        <v>694</v>
      </c>
      <c r="H682" s="12"/>
      <c r="I682" s="12"/>
      <c r="J682" s="12"/>
      <c r="K682" s="12"/>
      <c r="L682" s="12"/>
      <c r="M682" s="12"/>
      <c r="N682" s="12"/>
      <c r="O682" s="12"/>
      <c r="P682" s="12"/>
      <c r="Q682" s="12"/>
      <c r="R682" s="12"/>
      <c r="S682" s="12"/>
      <c r="T682" s="12"/>
      <c r="U682" s="12"/>
      <c r="V682" s="12"/>
      <c r="W682" s="12"/>
      <c r="X682" s="12"/>
      <c r="Y682" s="12"/>
      <c r="Z682" s="12"/>
      <c r="AA682" s="12"/>
      <c r="AB682" s="12"/>
      <c r="AC682" s="3" t="e" cm="1">
        <f t="array" ref="AC682">_xlfn.IFS(A682="FA", 17, A682="SFCR", 0, A682="CFCR", 17, A682="TR", 0, A682="CAB1",17,A682="CAB2",0,A682="CAB3",17,A682="CAB4",0,A682="CAB5S",17,A682="CAB5M",0,A682="CAB5L",17,A682="CAB6",0)</f>
        <v>#N/A</v>
      </c>
    </row>
    <row r="683" spans="1:29" x14ac:dyDescent="0.15">
      <c r="A683" s="7"/>
      <c r="B683" s="25"/>
      <c r="C683" s="1" t="s">
        <v>695</v>
      </c>
      <c r="H683" s="12"/>
      <c r="I683" s="12"/>
      <c r="J683" s="12"/>
      <c r="K683" s="12"/>
      <c r="L683" s="12"/>
      <c r="M683" s="12"/>
      <c r="N683" s="12"/>
      <c r="O683" s="12"/>
      <c r="P683" s="12"/>
      <c r="Q683" s="12"/>
      <c r="R683" s="12"/>
      <c r="S683" s="12"/>
      <c r="T683" s="12"/>
      <c r="U683" s="12"/>
      <c r="V683" s="12"/>
      <c r="W683" s="12"/>
      <c r="X683" s="12"/>
      <c r="Y683" s="12"/>
      <c r="Z683" s="12"/>
      <c r="AA683" s="12"/>
      <c r="AB683" s="12"/>
      <c r="AC683" s="3" t="e" cm="1">
        <f t="array" ref="AC683">_xlfn.IFS(A683="FA", 17, A683="SFCR", 0, A683="CFCR", 17, A683="TR", 0, A683="CAB1",17,A683="CAB2",0,A683="CAB3",17,A683="CAB4",0,A683="CAB5S",17,A683="CAB5M",0,A683="CAB5L",17,A683="CAB6",0)</f>
        <v>#N/A</v>
      </c>
    </row>
    <row r="684" spans="1:29" x14ac:dyDescent="0.15">
      <c r="A684" s="7"/>
      <c r="B684" s="25"/>
      <c r="C684" s="1" t="s">
        <v>696</v>
      </c>
      <c r="H684" s="12"/>
      <c r="I684" s="12"/>
      <c r="J684" s="12"/>
      <c r="K684" s="12"/>
      <c r="L684" s="12"/>
      <c r="M684" s="12"/>
      <c r="N684" s="12"/>
      <c r="O684" s="12"/>
      <c r="P684" s="12"/>
      <c r="Q684" s="12"/>
      <c r="R684" s="12"/>
      <c r="S684" s="12"/>
      <c r="T684" s="12"/>
      <c r="U684" s="12"/>
      <c r="V684" s="12"/>
      <c r="W684" s="12"/>
      <c r="X684" s="12"/>
      <c r="Y684" s="12"/>
      <c r="Z684" s="12"/>
      <c r="AA684" s="12"/>
      <c r="AB684" s="12"/>
      <c r="AC684" s="3" t="e" cm="1">
        <f t="array" ref="AC684">_xlfn.IFS(A684="FA", 17, A684="SFCR", 0, A684="CFCR", 17, A684="TR", 0, A684="CAB1",17,A684="CAB2",0,A684="CAB3",17,A684="CAB4",0,A684="CAB5S",17,A684="CAB5M",0,A684="CAB5L",17,A684="CAB6",0)</f>
        <v>#N/A</v>
      </c>
    </row>
    <row r="685" spans="1:29" x14ac:dyDescent="0.15">
      <c r="A685" s="7"/>
      <c r="B685" s="25"/>
      <c r="C685" s="1" t="s">
        <v>697</v>
      </c>
      <c r="H685" s="12"/>
      <c r="I685" s="12"/>
      <c r="J685" s="12"/>
      <c r="K685" s="12"/>
      <c r="L685" s="12"/>
      <c r="M685" s="12"/>
      <c r="N685" s="12"/>
      <c r="O685" s="12"/>
      <c r="P685" s="12"/>
      <c r="Q685" s="12"/>
      <c r="R685" s="12"/>
      <c r="S685" s="12"/>
      <c r="T685" s="12"/>
      <c r="U685" s="12"/>
      <c r="V685" s="12"/>
      <c r="W685" s="12"/>
      <c r="X685" s="12"/>
      <c r="Y685" s="12"/>
      <c r="Z685" s="12"/>
      <c r="AA685" s="12"/>
      <c r="AB685" s="12"/>
      <c r="AC685" s="3" t="e" cm="1">
        <f t="array" ref="AC685">_xlfn.IFS(A685="FA", 17, A685="SFCR", 0, A685="CFCR", 17, A685="TR", 0, A685="CAB1",17,A685="CAB2",0,A685="CAB3",17,A685="CAB4",0,A685="CAB5S",17,A685="CAB5M",0,A685="CAB5L",17,A685="CAB6",0)</f>
        <v>#N/A</v>
      </c>
    </row>
    <row r="686" spans="1:29" x14ac:dyDescent="0.15">
      <c r="A686" s="7"/>
      <c r="B686" s="25"/>
      <c r="C686" s="1" t="s">
        <v>698</v>
      </c>
      <c r="H686" s="12"/>
      <c r="I686" s="12"/>
      <c r="J686" s="12"/>
      <c r="K686" s="12"/>
      <c r="L686" s="12"/>
      <c r="M686" s="12"/>
      <c r="N686" s="12"/>
      <c r="O686" s="12"/>
      <c r="P686" s="12"/>
      <c r="Q686" s="12"/>
      <c r="R686" s="12"/>
      <c r="S686" s="12"/>
      <c r="T686" s="12"/>
      <c r="U686" s="12"/>
      <c r="V686" s="12"/>
      <c r="W686" s="12"/>
      <c r="X686" s="12"/>
      <c r="Y686" s="12"/>
      <c r="Z686" s="12"/>
      <c r="AA686" s="12"/>
      <c r="AB686" s="12"/>
      <c r="AC686" s="3" t="e" cm="1">
        <f t="array" ref="AC686">_xlfn.IFS(A686="FA", 17, A686="SFCR", 0, A686="CFCR", 17, A686="TR", 0, A686="CAB1",17,A686="CAB2",0,A686="CAB3",17,A686="CAB4",0,A686="CAB5S",17,A686="CAB5M",0,A686="CAB5L",17,A686="CAB6",0)</f>
        <v>#N/A</v>
      </c>
    </row>
    <row r="687" spans="1:29" x14ac:dyDescent="0.15">
      <c r="A687" s="7"/>
      <c r="B687" s="25"/>
      <c r="C687" s="1" t="s">
        <v>699</v>
      </c>
      <c r="H687" s="12"/>
      <c r="I687" s="12"/>
      <c r="J687" s="12"/>
      <c r="K687" s="12"/>
      <c r="L687" s="12"/>
      <c r="M687" s="12"/>
      <c r="N687" s="12"/>
      <c r="O687" s="12"/>
      <c r="P687" s="12"/>
      <c r="Q687" s="12"/>
      <c r="R687" s="12"/>
      <c r="S687" s="12"/>
      <c r="T687" s="12"/>
      <c r="U687" s="12"/>
      <c r="V687" s="12"/>
      <c r="W687" s="12"/>
      <c r="X687" s="12"/>
      <c r="Y687" s="12"/>
      <c r="Z687" s="12"/>
      <c r="AA687" s="12"/>
      <c r="AB687" s="12"/>
      <c r="AC687" s="3" t="e" cm="1">
        <f t="array" ref="AC687">_xlfn.IFS(A687="FA", 17, A687="SFCR", 0, A687="CFCR", 17, A687="TR", 0, A687="CAB1",17,A687="CAB2",0,A687="CAB3",17,A687="CAB4",0,A687="CAB5S",17,A687="CAB5M",0,A687="CAB5L",17,A687="CAB6",0)</f>
        <v>#N/A</v>
      </c>
    </row>
    <row r="688" spans="1:29" x14ac:dyDescent="0.15">
      <c r="A688" s="7"/>
      <c r="B688" s="25"/>
      <c r="C688" s="1" t="s">
        <v>700</v>
      </c>
      <c r="H688" s="12"/>
      <c r="I688" s="12"/>
      <c r="J688" s="12"/>
      <c r="K688" s="12"/>
      <c r="L688" s="12"/>
      <c r="M688" s="12"/>
      <c r="N688" s="12"/>
      <c r="O688" s="12"/>
      <c r="P688" s="12"/>
      <c r="Q688" s="12"/>
      <c r="R688" s="12"/>
      <c r="S688" s="12"/>
      <c r="T688" s="12"/>
      <c r="U688" s="12"/>
      <c r="V688" s="12"/>
      <c r="W688" s="12"/>
      <c r="X688" s="12"/>
      <c r="Y688" s="12"/>
      <c r="Z688" s="12"/>
      <c r="AA688" s="12"/>
      <c r="AB688" s="12"/>
      <c r="AC688" s="3" t="e" cm="1">
        <f t="array" ref="AC688">_xlfn.IFS(A688="FA", 17, A688="SFCR", 0, A688="CFCR", 17, A688="TR", 0, A688="CAB1",17,A688="CAB2",0,A688="CAB3",17,A688="CAB4",0,A688="CAB5S",17,A688="CAB5M",0,A688="CAB5L",17,A688="CAB6",0)</f>
        <v>#N/A</v>
      </c>
    </row>
    <row r="689" spans="1:29" x14ac:dyDescent="0.15">
      <c r="A689" s="7"/>
      <c r="B689" s="25"/>
      <c r="C689" s="1" t="s">
        <v>701</v>
      </c>
      <c r="H689" s="12"/>
      <c r="I689" s="12"/>
      <c r="J689" s="12"/>
      <c r="K689" s="12"/>
      <c r="L689" s="12"/>
      <c r="M689" s="12"/>
      <c r="N689" s="12"/>
      <c r="O689" s="12"/>
      <c r="P689" s="12"/>
      <c r="Q689" s="12"/>
      <c r="R689" s="12"/>
      <c r="S689" s="12"/>
      <c r="T689" s="12"/>
      <c r="U689" s="12"/>
      <c r="V689" s="12"/>
      <c r="W689" s="12"/>
      <c r="X689" s="12"/>
      <c r="Y689" s="12"/>
      <c r="Z689" s="12"/>
      <c r="AA689" s="12"/>
      <c r="AB689" s="12"/>
      <c r="AC689" s="3" t="e" cm="1">
        <f t="array" ref="AC689">_xlfn.IFS(A689="FA", 17, A689="SFCR", 0, A689="CFCR", 17, A689="TR", 0, A689="CAB1",17,A689="CAB2",0,A689="CAB3",17,A689="CAB4",0,A689="CAB5S",17,A689="CAB5M",0,A689="CAB5L",17,A689="CAB6",0)</f>
        <v>#N/A</v>
      </c>
    </row>
    <row r="690" spans="1:29" x14ac:dyDescent="0.15">
      <c r="A690" s="7"/>
      <c r="B690" s="25"/>
      <c r="C690" s="1" t="s">
        <v>702</v>
      </c>
      <c r="H690" s="12"/>
      <c r="I690" s="12"/>
      <c r="J690" s="12"/>
      <c r="K690" s="12"/>
      <c r="L690" s="12"/>
      <c r="M690" s="12"/>
      <c r="N690" s="12"/>
      <c r="O690" s="12"/>
      <c r="P690" s="12"/>
      <c r="Q690" s="12"/>
      <c r="R690" s="12"/>
      <c r="S690" s="12"/>
      <c r="T690" s="12"/>
      <c r="U690" s="12"/>
      <c r="V690" s="12"/>
      <c r="W690" s="12"/>
      <c r="X690" s="12"/>
      <c r="Y690" s="12"/>
      <c r="Z690" s="12"/>
      <c r="AA690" s="12"/>
      <c r="AB690" s="12"/>
      <c r="AC690" s="3" t="e" cm="1">
        <f t="array" ref="AC690">_xlfn.IFS(A690="FA", 17, A690="SFCR", 0, A690="CFCR", 17, A690="TR", 0, A690="CAB1",17,A690="CAB2",0,A690="CAB3",17,A690="CAB4",0,A690="CAB5S",17,A690="CAB5M",0,A690="CAB5L",17,A690="CAB6",0)</f>
        <v>#N/A</v>
      </c>
    </row>
    <row r="691" spans="1:29" x14ac:dyDescent="0.15">
      <c r="A691" s="7"/>
      <c r="B691" s="25"/>
      <c r="C691" s="1" t="s">
        <v>703</v>
      </c>
      <c r="H691" s="12"/>
      <c r="I691" s="12"/>
      <c r="J691" s="12"/>
      <c r="K691" s="12"/>
      <c r="L691" s="12"/>
      <c r="M691" s="12"/>
      <c r="N691" s="12"/>
      <c r="O691" s="12"/>
      <c r="P691" s="12"/>
      <c r="Q691" s="12"/>
      <c r="R691" s="12"/>
      <c r="S691" s="12"/>
      <c r="T691" s="12"/>
      <c r="U691" s="12"/>
      <c r="V691" s="12"/>
      <c r="W691" s="12"/>
      <c r="X691" s="12"/>
      <c r="Y691" s="12"/>
      <c r="Z691" s="12"/>
      <c r="AA691" s="12"/>
      <c r="AB691" s="12"/>
      <c r="AC691" s="3" t="e" cm="1">
        <f t="array" ref="AC691">_xlfn.IFS(A691="FA", 17, A691="SFCR", 0, A691="CFCR", 17, A691="TR", 0, A691="CAB1",17,A691="CAB2",0,A691="CAB3",17,A691="CAB4",0,A691="CAB5S",17,A691="CAB5M",0,A691="CAB5L",17,A691="CAB6",0)</f>
        <v>#N/A</v>
      </c>
    </row>
    <row r="692" spans="1:29" x14ac:dyDescent="0.15">
      <c r="A692" s="7"/>
      <c r="B692" s="25"/>
      <c r="C692" s="1" t="s">
        <v>704</v>
      </c>
      <c r="H692" s="12"/>
      <c r="I692" s="12"/>
      <c r="J692" s="12"/>
      <c r="K692" s="12"/>
      <c r="L692" s="12"/>
      <c r="M692" s="12"/>
      <c r="N692" s="12"/>
      <c r="O692" s="12"/>
      <c r="P692" s="12"/>
      <c r="Q692" s="12"/>
      <c r="R692" s="12"/>
      <c r="S692" s="12"/>
      <c r="T692" s="12"/>
      <c r="U692" s="12"/>
      <c r="V692" s="12"/>
      <c r="W692" s="12"/>
      <c r="X692" s="12"/>
      <c r="Y692" s="12"/>
      <c r="Z692" s="12"/>
      <c r="AA692" s="12"/>
      <c r="AB692" s="12"/>
      <c r="AC692" s="3" t="e" cm="1">
        <f t="array" ref="AC692">_xlfn.IFS(A692="FA", 17, A692="SFCR", 0, A692="CFCR", 17, A692="TR", 0, A692="CAB1",17,A692="CAB2",0,A692="CAB3",17,A692="CAB4",0,A692="CAB5S",17,A692="CAB5M",0,A692="CAB5L",17,A692="CAB6",0)</f>
        <v>#N/A</v>
      </c>
    </row>
    <row r="693" spans="1:29" x14ac:dyDescent="0.15">
      <c r="A693" s="7"/>
      <c r="B693" s="25"/>
      <c r="C693" s="1" t="s">
        <v>705</v>
      </c>
      <c r="H693" s="12"/>
      <c r="I693" s="12"/>
      <c r="J693" s="12"/>
      <c r="K693" s="12"/>
      <c r="L693" s="12"/>
      <c r="M693" s="12"/>
      <c r="N693" s="12"/>
      <c r="O693" s="12"/>
      <c r="P693" s="12"/>
      <c r="Q693" s="12"/>
      <c r="R693" s="12"/>
      <c r="S693" s="12"/>
      <c r="T693" s="12"/>
      <c r="U693" s="12"/>
      <c r="V693" s="12"/>
      <c r="W693" s="12"/>
      <c r="X693" s="12"/>
      <c r="Y693" s="12"/>
      <c r="Z693" s="12"/>
      <c r="AA693" s="12"/>
      <c r="AB693" s="12"/>
      <c r="AC693" s="3" t="e" cm="1">
        <f t="array" ref="AC693">_xlfn.IFS(A693="FA", 17, A693="SFCR", 0, A693="CFCR", 17, A693="TR", 0, A693="CAB1",17,A693="CAB2",0,A693="CAB3",17,A693="CAB4",0,A693="CAB5S",17,A693="CAB5M",0,A693="CAB5L",17,A693="CAB6",0)</f>
        <v>#N/A</v>
      </c>
    </row>
    <row r="694" spans="1:29" x14ac:dyDescent="0.15">
      <c r="A694" s="7"/>
      <c r="B694" s="25"/>
      <c r="C694" s="1" t="s">
        <v>706</v>
      </c>
      <c r="H694" s="12"/>
      <c r="I694" s="12"/>
      <c r="J694" s="12"/>
      <c r="K694" s="12"/>
      <c r="L694" s="12"/>
      <c r="M694" s="12"/>
      <c r="N694" s="12"/>
      <c r="O694" s="12"/>
      <c r="P694" s="12"/>
      <c r="Q694" s="12"/>
      <c r="R694" s="12"/>
      <c r="S694" s="12"/>
      <c r="T694" s="12"/>
      <c r="U694" s="12"/>
      <c r="V694" s="12"/>
      <c r="W694" s="12"/>
      <c r="X694" s="12"/>
      <c r="Y694" s="12"/>
      <c r="Z694" s="12"/>
      <c r="AA694" s="12"/>
      <c r="AB694" s="12"/>
      <c r="AC694" s="3" t="e" cm="1">
        <f t="array" ref="AC694">_xlfn.IFS(A694="FA", 17, A694="SFCR", 0, A694="CFCR", 17, A694="TR", 0, A694="CAB1",17,A694="CAB2",0,A694="CAB3",17,A694="CAB4",0,A694="CAB5S",17,A694="CAB5M",0,A694="CAB5L",17,A694="CAB6",0)</f>
        <v>#N/A</v>
      </c>
    </row>
    <row r="695" spans="1:29" x14ac:dyDescent="0.15">
      <c r="A695" s="7"/>
      <c r="B695" s="25"/>
      <c r="C695" s="1" t="s">
        <v>707</v>
      </c>
      <c r="H695" s="12"/>
      <c r="I695" s="12"/>
      <c r="J695" s="12"/>
      <c r="K695" s="12"/>
      <c r="L695" s="12"/>
      <c r="M695" s="12"/>
      <c r="N695" s="12"/>
      <c r="O695" s="12"/>
      <c r="P695" s="12"/>
      <c r="Q695" s="12"/>
      <c r="R695" s="12"/>
      <c r="S695" s="12"/>
      <c r="T695" s="12"/>
      <c r="U695" s="12"/>
      <c r="V695" s="12"/>
      <c r="W695" s="12"/>
      <c r="X695" s="12"/>
      <c r="Y695" s="12"/>
      <c r="Z695" s="12"/>
      <c r="AA695" s="12"/>
      <c r="AB695" s="12"/>
      <c r="AC695" s="3" t="e" cm="1">
        <f t="array" ref="AC695">_xlfn.IFS(A695="FA", 17, A695="SFCR", 0, A695="CFCR", 17, A695="TR", 0, A695="CAB1",17,A695="CAB2",0,A695="CAB3",17,A695="CAB4",0,A695="CAB5S",17,A695="CAB5M",0,A695="CAB5L",17,A695="CAB6",0)</f>
        <v>#N/A</v>
      </c>
    </row>
    <row r="696" spans="1:29" x14ac:dyDescent="0.15">
      <c r="A696" s="7"/>
      <c r="B696" s="25"/>
      <c r="C696" s="1" t="s">
        <v>708</v>
      </c>
      <c r="H696" s="12"/>
      <c r="I696" s="12"/>
      <c r="J696" s="12"/>
      <c r="K696" s="12"/>
      <c r="L696" s="12"/>
      <c r="M696" s="12"/>
      <c r="N696" s="12"/>
      <c r="O696" s="12"/>
      <c r="P696" s="12"/>
      <c r="Q696" s="12"/>
      <c r="R696" s="12"/>
      <c r="S696" s="12"/>
      <c r="T696" s="12"/>
      <c r="U696" s="12"/>
      <c r="V696" s="12"/>
      <c r="W696" s="12"/>
      <c r="X696" s="12"/>
      <c r="Y696" s="12"/>
      <c r="Z696" s="12"/>
      <c r="AA696" s="12"/>
      <c r="AB696" s="12"/>
      <c r="AC696" s="3" t="e" cm="1">
        <f t="array" ref="AC696">_xlfn.IFS(A696="FA", 17, A696="SFCR", 0, A696="CFCR", 17, A696="TR", 0, A696="CAB1",17,A696="CAB2",0,A696="CAB3",17,A696="CAB4",0,A696="CAB5S",17,A696="CAB5M",0,A696="CAB5L",17,A696="CAB6",0)</f>
        <v>#N/A</v>
      </c>
    </row>
    <row r="697" spans="1:29" x14ac:dyDescent="0.15">
      <c r="A697" s="7"/>
      <c r="B697" s="25"/>
      <c r="C697" s="1" t="s">
        <v>709</v>
      </c>
      <c r="H697" s="12"/>
      <c r="I697" s="12"/>
      <c r="J697" s="12"/>
      <c r="K697" s="12"/>
      <c r="L697" s="12"/>
      <c r="M697" s="12"/>
      <c r="N697" s="12"/>
      <c r="O697" s="12"/>
      <c r="P697" s="12"/>
      <c r="Q697" s="12"/>
      <c r="R697" s="12"/>
      <c r="S697" s="12"/>
      <c r="T697" s="12"/>
      <c r="U697" s="12"/>
      <c r="V697" s="12"/>
      <c r="W697" s="12"/>
      <c r="X697" s="12"/>
      <c r="Y697" s="12"/>
      <c r="Z697" s="12"/>
      <c r="AA697" s="12"/>
      <c r="AB697" s="12"/>
      <c r="AC697" s="3" t="e" cm="1">
        <f t="array" ref="AC697">_xlfn.IFS(A697="FA", 17, A697="SFCR", 0, A697="CFCR", 17, A697="TR", 0, A697="CAB1",17,A697="CAB2",0,A697="CAB3",17,A697="CAB4",0,A697="CAB5S",17,A697="CAB5M",0,A697="CAB5L",17,A697="CAB6",0)</f>
        <v>#N/A</v>
      </c>
    </row>
    <row r="698" spans="1:29" x14ac:dyDescent="0.15">
      <c r="A698" s="7"/>
      <c r="B698" s="25"/>
      <c r="C698" s="1" t="s">
        <v>710</v>
      </c>
      <c r="H698" s="12"/>
      <c r="I698" s="12"/>
      <c r="J698" s="12"/>
      <c r="K698" s="12"/>
      <c r="L698" s="12"/>
      <c r="M698" s="12"/>
      <c r="N698" s="12"/>
      <c r="O698" s="12"/>
      <c r="P698" s="12"/>
      <c r="Q698" s="12"/>
      <c r="R698" s="12"/>
      <c r="S698" s="12"/>
      <c r="T698" s="12"/>
      <c r="U698" s="12"/>
      <c r="V698" s="12"/>
      <c r="W698" s="12"/>
      <c r="X698" s="12"/>
      <c r="Y698" s="12"/>
      <c r="Z698" s="12"/>
      <c r="AA698" s="12"/>
      <c r="AB698" s="12"/>
      <c r="AC698" s="3" t="e" cm="1">
        <f t="array" ref="AC698">_xlfn.IFS(A698="FA", 17, A698="SFCR", 0, A698="CFCR", 17, A698="TR", 0, A698="CAB1",17,A698="CAB2",0,A698="CAB3",17,A698="CAB4",0,A698="CAB5S",17,A698="CAB5M",0,A698="CAB5L",17,A698="CAB6",0)</f>
        <v>#N/A</v>
      </c>
    </row>
    <row r="699" spans="1:29" x14ac:dyDescent="0.15">
      <c r="A699" s="7"/>
      <c r="B699" s="25"/>
      <c r="C699" s="1" t="s">
        <v>711</v>
      </c>
      <c r="H699" s="12"/>
      <c r="I699" s="12"/>
      <c r="J699" s="12"/>
      <c r="K699" s="12"/>
      <c r="L699" s="12"/>
      <c r="M699" s="12"/>
      <c r="N699" s="12"/>
      <c r="O699" s="12"/>
      <c r="P699" s="12"/>
      <c r="Q699" s="12"/>
      <c r="R699" s="12"/>
      <c r="S699" s="12"/>
      <c r="T699" s="12"/>
      <c r="U699" s="12"/>
      <c r="V699" s="12"/>
      <c r="W699" s="12"/>
      <c r="X699" s="12"/>
      <c r="Y699" s="12"/>
      <c r="Z699" s="12"/>
      <c r="AA699" s="12"/>
      <c r="AB699" s="12"/>
      <c r="AC699" s="3" t="e" cm="1">
        <f t="array" ref="AC699">_xlfn.IFS(A699="FA", 17, A699="SFCR", 0, A699="CFCR", 17, A699="TR", 0, A699="CAB1",17,A699="CAB2",0,A699="CAB3",17,A699="CAB4",0,A699="CAB5S",17,A699="CAB5M",0,A699="CAB5L",17,A699="CAB6",0)</f>
        <v>#N/A</v>
      </c>
    </row>
    <row r="700" spans="1:29" x14ac:dyDescent="0.15">
      <c r="A700" s="7"/>
      <c r="B700" s="25"/>
      <c r="C700" s="1" t="s">
        <v>712</v>
      </c>
      <c r="H700" s="12"/>
      <c r="I700" s="12"/>
      <c r="J700" s="12"/>
      <c r="K700" s="12"/>
      <c r="L700" s="12"/>
      <c r="M700" s="12"/>
      <c r="N700" s="12"/>
      <c r="O700" s="12"/>
      <c r="P700" s="12"/>
      <c r="Q700" s="12"/>
      <c r="R700" s="12"/>
      <c r="S700" s="12"/>
      <c r="T700" s="12"/>
      <c r="U700" s="12"/>
      <c r="V700" s="12"/>
      <c r="W700" s="12"/>
      <c r="X700" s="12"/>
      <c r="Y700" s="12"/>
      <c r="Z700" s="12"/>
      <c r="AA700" s="12"/>
      <c r="AB700" s="12"/>
      <c r="AC700" s="3" t="e" cm="1">
        <f t="array" ref="AC700">_xlfn.IFS(A700="FA", 17, A700="SFCR", 0, A700="CFCR", 17, A700="TR", 0, A700="CAB1",17,A700="CAB2",0,A700="CAB3",17,A700="CAB4",0,A700="CAB5S",17,A700="CAB5M",0,A700="CAB5L",17,A700="CAB6",0)</f>
        <v>#N/A</v>
      </c>
    </row>
    <row r="701" spans="1:29" x14ac:dyDescent="0.15">
      <c r="A701" s="7"/>
      <c r="B701" s="25"/>
      <c r="C701" s="1" t="s">
        <v>713</v>
      </c>
      <c r="H701" s="12"/>
      <c r="I701" s="12"/>
      <c r="J701" s="12"/>
      <c r="K701" s="12"/>
      <c r="L701" s="12"/>
      <c r="M701" s="12"/>
      <c r="N701" s="12"/>
      <c r="O701" s="12"/>
      <c r="P701" s="12"/>
      <c r="Q701" s="12"/>
      <c r="R701" s="12"/>
      <c r="S701" s="12"/>
      <c r="T701" s="12"/>
      <c r="U701" s="12"/>
      <c r="V701" s="12"/>
      <c r="W701" s="12"/>
      <c r="X701" s="12"/>
      <c r="Y701" s="12"/>
      <c r="Z701" s="12"/>
      <c r="AA701" s="12"/>
      <c r="AB701" s="12"/>
      <c r="AC701" s="3" t="e" cm="1">
        <f t="array" ref="AC701">_xlfn.IFS(A701="FA", 17, A701="SFCR", 0, A701="CFCR", 17, A701="TR", 0, A701="CAB1",17,A701="CAB2",0,A701="CAB3",17,A701="CAB4",0,A701="CAB5S",17,A701="CAB5M",0,A701="CAB5L",17,A701="CAB6",0)</f>
        <v>#N/A</v>
      </c>
    </row>
    <row r="702" spans="1:29" x14ac:dyDescent="0.15">
      <c r="A702" s="7"/>
      <c r="B702" s="25"/>
      <c r="C702" s="1" t="s">
        <v>714</v>
      </c>
      <c r="H702" s="12"/>
      <c r="I702" s="12"/>
      <c r="J702" s="12"/>
      <c r="K702" s="12"/>
      <c r="L702" s="12"/>
      <c r="M702" s="12"/>
      <c r="N702" s="12"/>
      <c r="O702" s="12"/>
      <c r="P702" s="12"/>
      <c r="Q702" s="12"/>
      <c r="R702" s="12"/>
      <c r="S702" s="12"/>
      <c r="T702" s="12"/>
      <c r="U702" s="12"/>
      <c r="V702" s="12"/>
      <c r="W702" s="12"/>
      <c r="X702" s="12"/>
      <c r="Y702" s="12"/>
      <c r="Z702" s="12"/>
      <c r="AA702" s="12"/>
      <c r="AB702" s="12"/>
      <c r="AC702" s="3" t="e" cm="1">
        <f t="array" ref="AC702">_xlfn.IFS(A702="FA", 17, A702="SFCR", 0, A702="CFCR", 17, A702="TR", 0, A702="CAB1",17,A702="CAB2",0,A702="CAB3",17,A702="CAB4",0,A702="CAB5S",17,A702="CAB5M",0,A702="CAB5L",17,A702="CAB6",0)</f>
        <v>#N/A</v>
      </c>
    </row>
    <row r="703" spans="1:29" x14ac:dyDescent="0.15">
      <c r="A703" s="7"/>
      <c r="B703" s="25"/>
      <c r="C703" s="1" t="s">
        <v>715</v>
      </c>
      <c r="H703" s="12"/>
      <c r="I703" s="12"/>
      <c r="J703" s="12"/>
      <c r="K703" s="12"/>
      <c r="L703" s="12"/>
      <c r="M703" s="12"/>
      <c r="N703" s="12"/>
      <c r="O703" s="12"/>
      <c r="P703" s="12"/>
      <c r="Q703" s="12"/>
      <c r="R703" s="12"/>
      <c r="S703" s="12"/>
      <c r="T703" s="12"/>
      <c r="U703" s="12"/>
      <c r="V703" s="12"/>
      <c r="W703" s="12"/>
      <c r="X703" s="12"/>
      <c r="Y703" s="12"/>
      <c r="Z703" s="12"/>
      <c r="AA703" s="12"/>
      <c r="AB703" s="12"/>
      <c r="AC703" s="3" t="e" cm="1">
        <f t="array" ref="AC703">_xlfn.IFS(A703="FA", 17, A703="SFCR", 0, A703="CFCR", 17, A703="TR", 0, A703="CAB1",17,A703="CAB2",0,A703="CAB3",17,A703="CAB4",0,A703="CAB5S",17,A703="CAB5M",0,A703="CAB5L",17,A703="CAB6",0)</f>
        <v>#N/A</v>
      </c>
    </row>
    <row r="704" spans="1:29" x14ac:dyDescent="0.15">
      <c r="A704" s="7"/>
      <c r="B704" s="25"/>
      <c r="C704" s="1" t="s">
        <v>716</v>
      </c>
      <c r="H704" s="12"/>
      <c r="I704" s="12"/>
      <c r="J704" s="12"/>
      <c r="K704" s="12"/>
      <c r="L704" s="12"/>
      <c r="M704" s="12"/>
      <c r="N704" s="12"/>
      <c r="O704" s="12"/>
      <c r="P704" s="12"/>
      <c r="Q704" s="12"/>
      <c r="R704" s="12"/>
      <c r="S704" s="12"/>
      <c r="T704" s="12"/>
      <c r="U704" s="12"/>
      <c r="V704" s="12"/>
      <c r="W704" s="12"/>
      <c r="X704" s="12"/>
      <c r="Y704" s="12"/>
      <c r="Z704" s="12"/>
      <c r="AA704" s="12"/>
      <c r="AB704" s="12"/>
      <c r="AC704" s="3" t="e" cm="1">
        <f t="array" ref="AC704">_xlfn.IFS(A704="FA", 17, A704="SFCR", 0, A704="CFCR", 17, A704="TR", 0, A704="CAB1",17,A704="CAB2",0,A704="CAB3",17,A704="CAB4",0,A704="CAB5S",17,A704="CAB5M",0,A704="CAB5L",17,A704="CAB6",0)</f>
        <v>#N/A</v>
      </c>
    </row>
    <row r="705" spans="1:29" x14ac:dyDescent="0.15">
      <c r="A705" s="7"/>
      <c r="B705" s="25"/>
      <c r="C705" s="1" t="s">
        <v>717</v>
      </c>
      <c r="H705" s="12"/>
      <c r="I705" s="12"/>
      <c r="J705" s="12"/>
      <c r="K705" s="12"/>
      <c r="L705" s="12"/>
      <c r="M705" s="12"/>
      <c r="N705" s="12"/>
      <c r="O705" s="12"/>
      <c r="P705" s="12"/>
      <c r="Q705" s="12"/>
      <c r="R705" s="12"/>
      <c r="S705" s="12"/>
      <c r="T705" s="12"/>
      <c r="U705" s="12"/>
      <c r="V705" s="12"/>
      <c r="W705" s="12"/>
      <c r="X705" s="12"/>
      <c r="Y705" s="12"/>
      <c r="Z705" s="12"/>
      <c r="AA705" s="12"/>
      <c r="AB705" s="12"/>
      <c r="AC705" s="3" t="e" cm="1">
        <f t="array" ref="AC705">_xlfn.IFS(A705="FA", 17, A705="SFCR", 0, A705="CFCR", 17, A705="TR", 0, A705="CAB1",17,A705="CAB2",0,A705="CAB3",17,A705="CAB4",0,A705="CAB5S",17,A705="CAB5M",0,A705="CAB5L",17,A705="CAB6",0)</f>
        <v>#N/A</v>
      </c>
    </row>
    <row r="706" spans="1:29" x14ac:dyDescent="0.15">
      <c r="A706" s="7"/>
      <c r="B706" s="25"/>
      <c r="C706" s="1" t="s">
        <v>718</v>
      </c>
      <c r="H706" s="12"/>
      <c r="I706" s="12"/>
      <c r="J706" s="12"/>
      <c r="K706" s="12"/>
      <c r="L706" s="12"/>
      <c r="M706" s="12"/>
      <c r="N706" s="12"/>
      <c r="O706" s="12"/>
      <c r="P706" s="12"/>
      <c r="Q706" s="12"/>
      <c r="R706" s="12"/>
      <c r="S706" s="12"/>
      <c r="T706" s="12"/>
      <c r="U706" s="12"/>
      <c r="V706" s="12"/>
      <c r="W706" s="12"/>
      <c r="X706" s="12"/>
      <c r="Y706" s="12"/>
      <c r="Z706" s="12"/>
      <c r="AA706" s="12"/>
      <c r="AB706" s="12"/>
      <c r="AC706" s="3" t="e" cm="1">
        <f t="array" ref="AC706">_xlfn.IFS(A706="FA", 17, A706="SFCR", 0, A706="CFCR", 17, A706="TR", 0, A706="CAB1",17,A706="CAB2",0,A706="CAB3",17,A706="CAB4",0,A706="CAB5S",17,A706="CAB5M",0,A706="CAB5L",17,A706="CAB6",0)</f>
        <v>#N/A</v>
      </c>
    </row>
    <row r="707" spans="1:29" x14ac:dyDescent="0.15">
      <c r="A707" s="7"/>
      <c r="B707" s="25"/>
      <c r="C707" s="1" t="s">
        <v>719</v>
      </c>
      <c r="H707" s="12"/>
      <c r="I707" s="12"/>
      <c r="J707" s="12"/>
      <c r="K707" s="12"/>
      <c r="L707" s="12"/>
      <c r="M707" s="12"/>
      <c r="N707" s="12"/>
      <c r="O707" s="12"/>
      <c r="P707" s="12"/>
      <c r="Q707" s="12"/>
      <c r="R707" s="12"/>
      <c r="S707" s="12"/>
      <c r="T707" s="12"/>
      <c r="U707" s="12"/>
      <c r="V707" s="12"/>
      <c r="W707" s="12"/>
      <c r="X707" s="12"/>
      <c r="Y707" s="12"/>
      <c r="Z707" s="12"/>
      <c r="AA707" s="12"/>
      <c r="AB707" s="12"/>
      <c r="AC707" s="3" t="e" cm="1">
        <f t="array" ref="AC707">_xlfn.IFS(A707="FA", 17, A707="SFCR", 0, A707="CFCR", 17, A707="TR", 0, A707="CAB1",17,A707="CAB2",0,A707="CAB3",17,A707="CAB4",0,A707="CAB5S",17,A707="CAB5M",0,A707="CAB5L",17,A707="CAB6",0)</f>
        <v>#N/A</v>
      </c>
    </row>
    <row r="708" spans="1:29" x14ac:dyDescent="0.15">
      <c r="A708" s="7"/>
      <c r="B708" s="25"/>
      <c r="C708" s="1" t="s">
        <v>720</v>
      </c>
      <c r="H708" s="12"/>
      <c r="I708" s="12"/>
      <c r="J708" s="12"/>
      <c r="K708" s="12"/>
      <c r="L708" s="12"/>
      <c r="M708" s="12"/>
      <c r="N708" s="12"/>
      <c r="O708" s="12"/>
      <c r="P708" s="12"/>
      <c r="Q708" s="12"/>
      <c r="R708" s="12"/>
      <c r="S708" s="12"/>
      <c r="T708" s="12"/>
      <c r="U708" s="12"/>
      <c r="V708" s="12"/>
      <c r="W708" s="12"/>
      <c r="X708" s="12"/>
      <c r="Y708" s="12"/>
      <c r="Z708" s="12"/>
      <c r="AA708" s="12"/>
      <c r="AB708" s="12"/>
      <c r="AC708" s="3" t="e" cm="1">
        <f t="array" ref="AC708">_xlfn.IFS(A708="FA", 17, A708="SFCR", 0, A708="CFCR", 17, A708="TR", 0, A708="CAB1",17,A708="CAB2",0,A708="CAB3",17,A708="CAB4",0,A708="CAB5S",17,A708="CAB5M",0,A708="CAB5L",17,A708="CAB6",0)</f>
        <v>#N/A</v>
      </c>
    </row>
    <row r="709" spans="1:29" x14ac:dyDescent="0.15">
      <c r="A709" s="7"/>
      <c r="B709" s="25"/>
      <c r="C709" s="1" t="s">
        <v>721</v>
      </c>
      <c r="H709" s="12"/>
      <c r="I709" s="12"/>
      <c r="J709" s="12"/>
      <c r="K709" s="12"/>
      <c r="L709" s="12"/>
      <c r="M709" s="12"/>
      <c r="N709" s="12"/>
      <c r="O709" s="12"/>
      <c r="P709" s="12"/>
      <c r="Q709" s="12"/>
      <c r="R709" s="12"/>
      <c r="S709" s="12"/>
      <c r="T709" s="12"/>
      <c r="U709" s="12"/>
      <c r="V709" s="12"/>
      <c r="W709" s="12"/>
      <c r="X709" s="12"/>
      <c r="Y709" s="12"/>
      <c r="Z709" s="12"/>
      <c r="AA709" s="12"/>
      <c r="AB709" s="12"/>
      <c r="AC709" s="3" t="e" cm="1">
        <f t="array" ref="AC709">_xlfn.IFS(A709="FA", 17, A709="SFCR", 0, A709="CFCR", 17, A709="TR", 0, A709="CAB1",17,A709="CAB2",0,A709="CAB3",17,A709="CAB4",0,A709="CAB5S",17,A709="CAB5M",0,A709="CAB5L",17,A709="CAB6",0)</f>
        <v>#N/A</v>
      </c>
    </row>
    <row r="710" spans="1:29" x14ac:dyDescent="0.15">
      <c r="A710" s="7"/>
      <c r="B710" s="25"/>
      <c r="C710" s="1" t="s">
        <v>722</v>
      </c>
      <c r="H710" s="12"/>
      <c r="I710" s="12"/>
      <c r="J710" s="12"/>
      <c r="K710" s="12"/>
      <c r="L710" s="12"/>
      <c r="M710" s="12"/>
      <c r="N710" s="12"/>
      <c r="O710" s="12"/>
      <c r="P710" s="12"/>
      <c r="Q710" s="12"/>
      <c r="R710" s="12"/>
      <c r="S710" s="12"/>
      <c r="T710" s="12"/>
      <c r="U710" s="12"/>
      <c r="V710" s="12"/>
      <c r="W710" s="12"/>
      <c r="X710" s="12"/>
      <c r="Y710" s="12"/>
      <c r="Z710" s="12"/>
      <c r="AA710" s="12"/>
      <c r="AB710" s="12"/>
      <c r="AC710" s="3" t="e" cm="1">
        <f t="array" ref="AC710">_xlfn.IFS(A710="FA", 17, A710="SFCR", 0, A710="CFCR", 17, A710="TR", 0, A710="CAB1",17,A710="CAB2",0,A710="CAB3",17,A710="CAB4",0,A710="CAB5S",17,A710="CAB5M",0,A710="CAB5L",17,A710="CAB6",0)</f>
        <v>#N/A</v>
      </c>
    </row>
    <row r="711" spans="1:29" x14ac:dyDescent="0.15">
      <c r="A711" s="7"/>
      <c r="B711" s="25"/>
      <c r="C711" s="1" t="s">
        <v>723</v>
      </c>
      <c r="H711" s="12"/>
      <c r="I711" s="12"/>
      <c r="J711" s="12"/>
      <c r="K711" s="12"/>
      <c r="L711" s="12"/>
      <c r="M711" s="12"/>
      <c r="N711" s="12"/>
      <c r="O711" s="12"/>
      <c r="P711" s="12"/>
      <c r="Q711" s="12"/>
      <c r="R711" s="12"/>
      <c r="S711" s="12"/>
      <c r="T711" s="12"/>
      <c r="U711" s="12"/>
      <c r="V711" s="12"/>
      <c r="W711" s="12"/>
      <c r="X711" s="12"/>
      <c r="Y711" s="12"/>
      <c r="Z711" s="12"/>
      <c r="AA711" s="12"/>
      <c r="AB711" s="12"/>
      <c r="AC711" s="3" t="e" cm="1">
        <f t="array" ref="AC711">_xlfn.IFS(A711="FA", 17, A711="SFCR", 0, A711="CFCR", 17, A711="TR", 0, A711="CAB1",17,A711="CAB2",0,A711="CAB3",17,A711="CAB4",0,A711="CAB5S",17,A711="CAB5M",0,A711="CAB5L",17,A711="CAB6",0)</f>
        <v>#N/A</v>
      </c>
    </row>
    <row r="712" spans="1:29" x14ac:dyDescent="0.15">
      <c r="A712" s="7"/>
      <c r="B712" s="25"/>
      <c r="C712" s="1" t="s">
        <v>724</v>
      </c>
      <c r="H712" s="12"/>
      <c r="I712" s="12"/>
      <c r="J712" s="12"/>
      <c r="K712" s="12"/>
      <c r="L712" s="12"/>
      <c r="M712" s="12"/>
      <c r="N712" s="12"/>
      <c r="O712" s="12"/>
      <c r="P712" s="12"/>
      <c r="Q712" s="12"/>
      <c r="R712" s="12"/>
      <c r="S712" s="12"/>
      <c r="T712" s="12"/>
      <c r="U712" s="12"/>
      <c r="V712" s="12"/>
      <c r="W712" s="12"/>
      <c r="X712" s="12"/>
      <c r="Y712" s="12"/>
      <c r="Z712" s="12"/>
      <c r="AA712" s="12"/>
      <c r="AB712" s="12"/>
      <c r="AC712" s="3" t="e" cm="1">
        <f t="array" ref="AC712">_xlfn.IFS(A712="FA", 17, A712="SFCR", 0, A712="CFCR", 17, A712="TR", 0, A712="CAB1",17,A712="CAB2",0,A712="CAB3",17,A712="CAB4",0,A712="CAB5S",17,A712="CAB5M",0,A712="CAB5L",17,A712="CAB6",0)</f>
        <v>#N/A</v>
      </c>
    </row>
    <row r="713" spans="1:29" x14ac:dyDescent="0.15">
      <c r="A713" s="7"/>
      <c r="B713" s="25"/>
      <c r="C713" s="1" t="s">
        <v>725</v>
      </c>
      <c r="H713" s="12"/>
      <c r="I713" s="12"/>
      <c r="J713" s="12"/>
      <c r="K713" s="12"/>
      <c r="L713" s="12"/>
      <c r="M713" s="12"/>
      <c r="N713" s="12"/>
      <c r="O713" s="12"/>
      <c r="P713" s="12"/>
      <c r="Q713" s="12"/>
      <c r="R713" s="12"/>
      <c r="S713" s="12"/>
      <c r="T713" s="12"/>
      <c r="U713" s="12"/>
      <c r="V713" s="12"/>
      <c r="W713" s="12"/>
      <c r="X713" s="12"/>
      <c r="Y713" s="12"/>
      <c r="Z713" s="12"/>
      <c r="AA713" s="12"/>
      <c r="AB713" s="12"/>
      <c r="AC713" s="3" t="e" cm="1">
        <f t="array" ref="AC713">_xlfn.IFS(A713="FA", 17, A713="SFCR", 0, A713="CFCR", 17, A713="TR", 0, A713="CAB1",17,A713="CAB2",0,A713="CAB3",17,A713="CAB4",0,A713="CAB5S",17,A713="CAB5M",0,A713="CAB5L",17,A713="CAB6",0)</f>
        <v>#N/A</v>
      </c>
    </row>
    <row r="714" spans="1:29" x14ac:dyDescent="0.15">
      <c r="A714" s="7"/>
      <c r="B714" s="25"/>
      <c r="C714" s="1" t="s">
        <v>726</v>
      </c>
      <c r="H714" s="12"/>
      <c r="I714" s="12"/>
      <c r="J714" s="12"/>
      <c r="K714" s="12"/>
      <c r="L714" s="12"/>
      <c r="M714" s="12"/>
      <c r="N714" s="12"/>
      <c r="O714" s="12"/>
      <c r="P714" s="12"/>
      <c r="Q714" s="12"/>
      <c r="R714" s="12"/>
      <c r="S714" s="12"/>
      <c r="T714" s="12"/>
      <c r="U714" s="12"/>
      <c r="V714" s="12"/>
      <c r="W714" s="12"/>
      <c r="X714" s="12"/>
      <c r="Y714" s="12"/>
      <c r="Z714" s="12"/>
      <c r="AA714" s="12"/>
      <c r="AB714" s="12"/>
      <c r="AC714" s="3" t="e" cm="1">
        <f t="array" ref="AC714">_xlfn.IFS(A714="FA", 17, A714="SFCR", 0, A714="CFCR", 17, A714="TR", 0, A714="CAB1",17,A714="CAB2",0,A714="CAB3",17,A714="CAB4",0,A714="CAB5S",17,A714="CAB5M",0,A714="CAB5L",17,A714="CAB6",0)</f>
        <v>#N/A</v>
      </c>
    </row>
    <row r="715" spans="1:29" x14ac:dyDescent="0.15">
      <c r="A715" s="7"/>
      <c r="B715" s="25"/>
      <c r="C715" s="1" t="s">
        <v>727</v>
      </c>
      <c r="H715" s="12"/>
      <c r="I715" s="12"/>
      <c r="J715" s="12"/>
      <c r="K715" s="12"/>
      <c r="L715" s="12"/>
      <c r="M715" s="12"/>
      <c r="N715" s="12"/>
      <c r="O715" s="12"/>
      <c r="P715" s="12"/>
      <c r="Q715" s="12"/>
      <c r="R715" s="12"/>
      <c r="S715" s="12"/>
      <c r="T715" s="12"/>
      <c r="U715" s="12"/>
      <c r="V715" s="12"/>
      <c r="W715" s="12"/>
      <c r="X715" s="12"/>
      <c r="Y715" s="12"/>
      <c r="Z715" s="12"/>
      <c r="AA715" s="12"/>
      <c r="AB715" s="12"/>
      <c r="AC715" s="3" t="e" cm="1">
        <f t="array" ref="AC715">_xlfn.IFS(A715="FA", 17, A715="SFCR", 0, A715="CFCR", 17, A715="TR", 0, A715="CAB1",17,A715="CAB2",0,A715="CAB3",17,A715="CAB4",0,A715="CAB5S",17,A715="CAB5M",0,A715="CAB5L",17,A715="CAB6",0)</f>
        <v>#N/A</v>
      </c>
    </row>
    <row r="716" spans="1:29" x14ac:dyDescent="0.15">
      <c r="A716" s="7"/>
      <c r="B716" s="25"/>
      <c r="C716" s="1" t="s">
        <v>728</v>
      </c>
      <c r="H716" s="12"/>
      <c r="I716" s="12"/>
      <c r="J716" s="12"/>
      <c r="K716" s="12"/>
      <c r="L716" s="12"/>
      <c r="M716" s="12"/>
      <c r="N716" s="12"/>
      <c r="O716" s="12"/>
      <c r="P716" s="12"/>
      <c r="Q716" s="12"/>
      <c r="R716" s="12"/>
      <c r="S716" s="12"/>
      <c r="T716" s="12"/>
      <c r="U716" s="12"/>
      <c r="V716" s="12"/>
      <c r="W716" s="12"/>
      <c r="X716" s="12"/>
      <c r="Y716" s="12"/>
      <c r="Z716" s="12"/>
      <c r="AA716" s="12"/>
      <c r="AB716" s="12"/>
      <c r="AC716" s="3" t="e" cm="1">
        <f t="array" ref="AC716">_xlfn.IFS(A716="FA", 17, A716="SFCR", 0, A716="CFCR", 17, A716="TR", 0, A716="CAB1",17,A716="CAB2",0,A716="CAB3",17,A716="CAB4",0,A716="CAB5S",17,A716="CAB5M",0,A716="CAB5L",17,A716="CAB6",0)</f>
        <v>#N/A</v>
      </c>
    </row>
    <row r="717" spans="1:29" x14ac:dyDescent="0.15">
      <c r="A717" s="7"/>
      <c r="B717" s="25"/>
      <c r="C717" s="1" t="s">
        <v>729</v>
      </c>
      <c r="H717" s="12"/>
      <c r="I717" s="12"/>
      <c r="J717" s="12"/>
      <c r="K717" s="12"/>
      <c r="L717" s="12"/>
      <c r="M717" s="12"/>
      <c r="N717" s="12"/>
      <c r="O717" s="12"/>
      <c r="P717" s="12"/>
      <c r="Q717" s="12"/>
      <c r="R717" s="12"/>
      <c r="S717" s="12"/>
      <c r="T717" s="12"/>
      <c r="U717" s="12"/>
      <c r="V717" s="12"/>
      <c r="W717" s="12"/>
      <c r="X717" s="12"/>
      <c r="Y717" s="12"/>
      <c r="Z717" s="12"/>
      <c r="AA717" s="12"/>
      <c r="AB717" s="12"/>
      <c r="AC717" s="3" t="e" cm="1">
        <f t="array" ref="AC717">_xlfn.IFS(A717="FA", 17, A717="SFCR", 0, A717="CFCR", 17, A717="TR", 0, A717="CAB1",17,A717="CAB2",0,A717="CAB3",17,A717="CAB4",0,A717="CAB5S",17,A717="CAB5M",0,A717="CAB5L",17,A717="CAB6",0)</f>
        <v>#N/A</v>
      </c>
    </row>
    <row r="718" spans="1:29" x14ac:dyDescent="0.15">
      <c r="A718" s="7"/>
      <c r="B718" s="25"/>
      <c r="C718" s="1" t="s">
        <v>730</v>
      </c>
      <c r="H718" s="12"/>
      <c r="I718" s="12"/>
      <c r="J718" s="12"/>
      <c r="K718" s="12"/>
      <c r="L718" s="12"/>
      <c r="M718" s="12"/>
      <c r="N718" s="12"/>
      <c r="O718" s="12"/>
      <c r="P718" s="12"/>
      <c r="Q718" s="12"/>
      <c r="R718" s="12"/>
      <c r="S718" s="12"/>
      <c r="T718" s="12"/>
      <c r="U718" s="12"/>
      <c r="V718" s="12"/>
      <c r="W718" s="12"/>
      <c r="X718" s="12"/>
      <c r="Y718" s="12"/>
      <c r="Z718" s="12"/>
      <c r="AA718" s="12"/>
      <c r="AB718" s="12"/>
      <c r="AC718" s="3" t="e" cm="1">
        <f t="array" ref="AC718">_xlfn.IFS(A718="FA", 17, A718="SFCR", 0, A718="CFCR", 17, A718="TR", 0, A718="CAB1",17,A718="CAB2",0,A718="CAB3",17,A718="CAB4",0,A718="CAB5S",17,A718="CAB5M",0,A718="CAB5L",17,A718="CAB6",0)</f>
        <v>#N/A</v>
      </c>
    </row>
    <row r="719" spans="1:29" x14ac:dyDescent="0.15">
      <c r="A719" s="7"/>
      <c r="B719" s="25"/>
      <c r="C719" s="1" t="s">
        <v>731</v>
      </c>
      <c r="H719" s="12"/>
      <c r="I719" s="12"/>
      <c r="J719" s="12"/>
      <c r="K719" s="12"/>
      <c r="L719" s="12"/>
      <c r="M719" s="12"/>
      <c r="N719" s="12"/>
      <c r="O719" s="12"/>
      <c r="P719" s="12"/>
      <c r="Q719" s="12"/>
      <c r="R719" s="12"/>
      <c r="S719" s="12"/>
      <c r="T719" s="12"/>
      <c r="U719" s="12"/>
      <c r="V719" s="12"/>
      <c r="W719" s="12"/>
      <c r="X719" s="12"/>
      <c r="Y719" s="12"/>
      <c r="Z719" s="12"/>
      <c r="AA719" s="12"/>
      <c r="AB719" s="12"/>
      <c r="AC719" s="3" t="e" cm="1">
        <f t="array" ref="AC719">_xlfn.IFS(A719="FA", 17, A719="SFCR", 0, A719="CFCR", 17, A719="TR", 0, A719="CAB1",17,A719="CAB2",0,A719="CAB3",17,A719="CAB4",0,A719="CAB5S",17,A719="CAB5M",0,A719="CAB5L",17,A719="CAB6",0)</f>
        <v>#N/A</v>
      </c>
    </row>
    <row r="720" spans="1:29" x14ac:dyDescent="0.15">
      <c r="A720" s="7"/>
      <c r="B720" s="25"/>
      <c r="C720" s="1" t="s">
        <v>732</v>
      </c>
      <c r="H720" s="12"/>
      <c r="I720" s="12"/>
      <c r="J720" s="12"/>
      <c r="K720" s="12"/>
      <c r="L720" s="12"/>
      <c r="M720" s="12"/>
      <c r="N720" s="12"/>
      <c r="O720" s="12"/>
      <c r="P720" s="12"/>
      <c r="Q720" s="12"/>
      <c r="R720" s="12"/>
      <c r="S720" s="12"/>
      <c r="T720" s="12"/>
      <c r="U720" s="12"/>
      <c r="V720" s="12"/>
      <c r="W720" s="12"/>
      <c r="X720" s="12"/>
      <c r="Y720" s="12"/>
      <c r="Z720" s="12"/>
      <c r="AA720" s="12"/>
      <c r="AB720" s="12"/>
      <c r="AC720" s="3" t="e" cm="1">
        <f t="array" ref="AC720">_xlfn.IFS(A720="FA", 17, A720="SFCR", 0, A720="CFCR", 17, A720="TR", 0, A720="CAB1",17,A720="CAB2",0,A720="CAB3",17,A720="CAB4",0,A720="CAB5S",17,A720="CAB5M",0,A720="CAB5L",17,A720="CAB6",0)</f>
        <v>#N/A</v>
      </c>
    </row>
    <row r="721" spans="1:29" x14ac:dyDescent="0.15">
      <c r="A721" s="7"/>
      <c r="B721" s="25"/>
      <c r="C721" s="1" t="s">
        <v>733</v>
      </c>
      <c r="H721" s="12"/>
      <c r="I721" s="12"/>
      <c r="J721" s="12"/>
      <c r="K721" s="12"/>
      <c r="L721" s="12"/>
      <c r="M721" s="12"/>
      <c r="N721" s="12"/>
      <c r="O721" s="12"/>
      <c r="P721" s="12"/>
      <c r="Q721" s="12"/>
      <c r="R721" s="12"/>
      <c r="S721" s="12"/>
      <c r="T721" s="12"/>
      <c r="U721" s="12"/>
      <c r="V721" s="12"/>
      <c r="W721" s="12"/>
      <c r="X721" s="12"/>
      <c r="Y721" s="12"/>
      <c r="Z721" s="12"/>
      <c r="AA721" s="12"/>
      <c r="AB721" s="12"/>
      <c r="AC721" s="3" t="e" cm="1">
        <f t="array" ref="AC721">_xlfn.IFS(A721="FA", 17, A721="SFCR", 0, A721="CFCR", 17, A721="TR", 0, A721="CAB1",17,A721="CAB2",0,A721="CAB3",17,A721="CAB4",0,A721="CAB5S",17,A721="CAB5M",0,A721="CAB5L",17,A721="CAB6",0)</f>
        <v>#N/A</v>
      </c>
    </row>
    <row r="722" spans="1:29" x14ac:dyDescent="0.15">
      <c r="A722" s="7"/>
      <c r="B722" s="25"/>
      <c r="C722" s="1" t="s">
        <v>734</v>
      </c>
      <c r="H722" s="12"/>
      <c r="I722" s="12"/>
      <c r="J722" s="12"/>
      <c r="K722" s="12"/>
      <c r="L722" s="12"/>
      <c r="M722" s="12"/>
      <c r="N722" s="12"/>
      <c r="O722" s="12"/>
      <c r="P722" s="12"/>
      <c r="Q722" s="12"/>
      <c r="R722" s="12"/>
      <c r="S722" s="12"/>
      <c r="T722" s="12"/>
      <c r="U722" s="12"/>
      <c r="V722" s="12"/>
      <c r="W722" s="12"/>
      <c r="X722" s="12"/>
      <c r="Y722" s="12"/>
      <c r="Z722" s="12"/>
      <c r="AA722" s="12"/>
      <c r="AB722" s="12"/>
      <c r="AC722" s="3" t="e" cm="1">
        <f t="array" ref="AC722">_xlfn.IFS(A722="FA", 17, A722="SFCR", 0, A722="CFCR", 17, A722="TR", 0, A722="CAB1",17,A722="CAB2",0,A722="CAB3",17,A722="CAB4",0,A722="CAB5S",17,A722="CAB5M",0,A722="CAB5L",17,A722="CAB6",0)</f>
        <v>#N/A</v>
      </c>
    </row>
    <row r="723" spans="1:29" x14ac:dyDescent="0.15">
      <c r="A723" s="7"/>
      <c r="B723" s="25"/>
      <c r="C723" s="1" t="s">
        <v>735</v>
      </c>
      <c r="H723" s="12"/>
      <c r="I723" s="12"/>
      <c r="J723" s="12"/>
      <c r="K723" s="12"/>
      <c r="L723" s="12"/>
      <c r="M723" s="12"/>
      <c r="N723" s="12"/>
      <c r="O723" s="12"/>
      <c r="P723" s="12"/>
      <c r="Q723" s="12"/>
      <c r="R723" s="12"/>
      <c r="S723" s="12"/>
      <c r="T723" s="12"/>
      <c r="U723" s="12"/>
      <c r="V723" s="12"/>
      <c r="W723" s="12"/>
      <c r="X723" s="12"/>
      <c r="Y723" s="12"/>
      <c r="Z723" s="12"/>
      <c r="AA723" s="12"/>
      <c r="AB723" s="12"/>
      <c r="AC723" s="3" t="e" cm="1">
        <f t="array" ref="AC723">_xlfn.IFS(A723="FA", 17, A723="SFCR", 0, A723="CFCR", 17, A723="TR", 0, A723="CAB1",17,A723="CAB2",0,A723="CAB3",17,A723="CAB4",0,A723="CAB5S",17,A723="CAB5M",0,A723="CAB5L",17,A723="CAB6",0)</f>
        <v>#N/A</v>
      </c>
    </row>
    <row r="724" spans="1:29" x14ac:dyDescent="0.15">
      <c r="A724" s="7"/>
      <c r="B724" s="25"/>
      <c r="C724" s="1" t="s">
        <v>736</v>
      </c>
      <c r="H724" s="12"/>
      <c r="I724" s="12"/>
      <c r="J724" s="12"/>
      <c r="K724" s="12"/>
      <c r="L724" s="12"/>
      <c r="M724" s="12"/>
      <c r="N724" s="12"/>
      <c r="O724" s="12"/>
      <c r="P724" s="12"/>
      <c r="Q724" s="12"/>
      <c r="R724" s="12"/>
      <c r="S724" s="12"/>
      <c r="T724" s="12"/>
      <c r="U724" s="12"/>
      <c r="V724" s="12"/>
      <c r="W724" s="12"/>
      <c r="X724" s="12"/>
      <c r="Y724" s="12"/>
      <c r="Z724" s="12"/>
      <c r="AA724" s="12"/>
      <c r="AB724" s="12"/>
      <c r="AC724" s="3" t="e" cm="1">
        <f t="array" ref="AC724">_xlfn.IFS(A724="FA", 17, A724="SFCR", 0, A724="CFCR", 17, A724="TR", 0, A724="CAB1",17,A724="CAB2",0,A724="CAB3",17,A724="CAB4",0,A724="CAB5S",17,A724="CAB5M",0,A724="CAB5L",17,A724="CAB6",0)</f>
        <v>#N/A</v>
      </c>
    </row>
    <row r="725" spans="1:29" x14ac:dyDescent="0.15">
      <c r="A725" s="7"/>
      <c r="B725" s="25"/>
      <c r="C725" s="1" t="s">
        <v>737</v>
      </c>
      <c r="H725" s="12"/>
      <c r="I725" s="12"/>
      <c r="J725" s="12"/>
      <c r="K725" s="12"/>
      <c r="L725" s="12"/>
      <c r="M725" s="12"/>
      <c r="N725" s="12"/>
      <c r="O725" s="12"/>
      <c r="P725" s="12"/>
      <c r="Q725" s="12"/>
      <c r="R725" s="12"/>
      <c r="S725" s="12"/>
      <c r="T725" s="12"/>
      <c r="U725" s="12"/>
      <c r="V725" s="12"/>
      <c r="W725" s="12"/>
      <c r="X725" s="12"/>
      <c r="Y725" s="12"/>
      <c r="Z725" s="12"/>
      <c r="AA725" s="12"/>
      <c r="AB725" s="12"/>
      <c r="AC725" s="3" t="e" cm="1">
        <f t="array" ref="AC725">_xlfn.IFS(A725="FA", 17, A725="SFCR", 0, A725="CFCR", 17, A725="TR", 0, A725="CAB1",17,A725="CAB2",0,A725="CAB3",17,A725="CAB4",0,A725="CAB5S",17,A725="CAB5M",0,A725="CAB5L",17,A725="CAB6",0)</f>
        <v>#N/A</v>
      </c>
    </row>
    <row r="726" spans="1:29" x14ac:dyDescent="0.15">
      <c r="A726" s="7"/>
      <c r="B726" s="25"/>
      <c r="C726" s="1" t="s">
        <v>738</v>
      </c>
      <c r="H726" s="12"/>
      <c r="I726" s="12"/>
      <c r="J726" s="12"/>
      <c r="K726" s="12"/>
      <c r="L726" s="12"/>
      <c r="M726" s="12"/>
      <c r="N726" s="12"/>
      <c r="O726" s="12"/>
      <c r="P726" s="12"/>
      <c r="Q726" s="12"/>
      <c r="R726" s="12"/>
      <c r="S726" s="12"/>
      <c r="T726" s="12"/>
      <c r="U726" s="12"/>
      <c r="V726" s="12"/>
      <c r="W726" s="12"/>
      <c r="X726" s="12"/>
      <c r="Y726" s="12"/>
      <c r="Z726" s="12"/>
      <c r="AA726" s="12"/>
      <c r="AB726" s="12"/>
      <c r="AC726" s="3" t="e" cm="1">
        <f t="array" ref="AC726">_xlfn.IFS(A726="FA", 17, A726="SFCR", 0, A726="CFCR", 17, A726="TR", 0, A726="CAB1",17,A726="CAB2",0,A726="CAB3",17,A726="CAB4",0,A726="CAB5S",17,A726="CAB5M",0,A726="CAB5L",17,A726="CAB6",0)</f>
        <v>#N/A</v>
      </c>
    </row>
    <row r="727" spans="1:29" x14ac:dyDescent="0.15">
      <c r="A727" s="7"/>
      <c r="B727" s="25"/>
      <c r="C727" s="1" t="s">
        <v>739</v>
      </c>
      <c r="H727" s="12"/>
      <c r="I727" s="12"/>
      <c r="J727" s="12"/>
      <c r="K727" s="12"/>
      <c r="L727" s="12"/>
      <c r="M727" s="12"/>
      <c r="N727" s="12"/>
      <c r="O727" s="12"/>
      <c r="P727" s="12"/>
      <c r="Q727" s="12"/>
      <c r="R727" s="12"/>
      <c r="S727" s="12"/>
      <c r="T727" s="12"/>
      <c r="U727" s="12"/>
      <c r="V727" s="12"/>
      <c r="W727" s="12"/>
      <c r="X727" s="12"/>
      <c r="Y727" s="12"/>
      <c r="Z727" s="12"/>
      <c r="AA727" s="12"/>
      <c r="AB727" s="12"/>
      <c r="AC727" s="3" t="e" cm="1">
        <f t="array" ref="AC727">_xlfn.IFS(A727="FA", 17, A727="SFCR", 0, A727="CFCR", 17, A727="TR", 0, A727="CAB1",17,A727="CAB2",0,A727="CAB3",17,A727="CAB4",0,A727="CAB5S",17,A727="CAB5M",0,A727="CAB5L",17,A727="CAB6",0)</f>
        <v>#N/A</v>
      </c>
    </row>
    <row r="728" spans="1:29" x14ac:dyDescent="0.15">
      <c r="A728" s="7"/>
      <c r="B728" s="25"/>
      <c r="C728" s="1" t="s">
        <v>740</v>
      </c>
      <c r="H728" s="12"/>
      <c r="I728" s="12"/>
      <c r="J728" s="12"/>
      <c r="K728" s="12"/>
      <c r="L728" s="12"/>
      <c r="M728" s="12"/>
      <c r="N728" s="12"/>
      <c r="O728" s="12"/>
      <c r="P728" s="12"/>
      <c r="Q728" s="12"/>
      <c r="R728" s="12"/>
      <c r="S728" s="12"/>
      <c r="T728" s="12"/>
      <c r="U728" s="12"/>
      <c r="V728" s="12"/>
      <c r="W728" s="12"/>
      <c r="X728" s="12"/>
      <c r="Y728" s="12"/>
      <c r="Z728" s="12"/>
      <c r="AA728" s="12"/>
      <c r="AB728" s="12"/>
      <c r="AC728" s="3" t="e" cm="1">
        <f t="array" ref="AC728">_xlfn.IFS(A728="FA", 17, A728="SFCR", 0, A728="CFCR", 17, A728="TR", 0, A728="CAB1",17,A728="CAB2",0,A728="CAB3",17,A728="CAB4",0,A728="CAB5S",17,A728="CAB5M",0,A728="CAB5L",17,A728="CAB6",0)</f>
        <v>#N/A</v>
      </c>
    </row>
    <row r="729" spans="1:29" x14ac:dyDescent="0.15">
      <c r="A729" s="7"/>
      <c r="B729" s="25"/>
      <c r="C729" s="1" t="s">
        <v>741</v>
      </c>
      <c r="H729" s="12"/>
      <c r="I729" s="12"/>
      <c r="J729" s="12"/>
      <c r="K729" s="12"/>
      <c r="L729" s="12"/>
      <c r="M729" s="12"/>
      <c r="N729" s="12"/>
      <c r="O729" s="12"/>
      <c r="P729" s="12"/>
      <c r="Q729" s="12"/>
      <c r="R729" s="12"/>
      <c r="S729" s="12"/>
      <c r="T729" s="12"/>
      <c r="U729" s="12"/>
      <c r="V729" s="12"/>
      <c r="W729" s="12"/>
      <c r="X729" s="12"/>
      <c r="Y729" s="12"/>
      <c r="Z729" s="12"/>
      <c r="AA729" s="12"/>
      <c r="AB729" s="12"/>
      <c r="AC729" s="3" t="e" cm="1">
        <f t="array" ref="AC729">_xlfn.IFS(A729="FA", 17, A729="SFCR", 0, A729="CFCR", 17, A729="TR", 0, A729="CAB1",17,A729="CAB2",0,A729="CAB3",17,A729="CAB4",0,A729="CAB5S",17,A729="CAB5M",0,A729="CAB5L",17,A729="CAB6",0)</f>
        <v>#N/A</v>
      </c>
    </row>
    <row r="730" spans="1:29" x14ac:dyDescent="0.15">
      <c r="A730" s="7"/>
      <c r="B730" s="25"/>
      <c r="C730" s="1" t="s">
        <v>742</v>
      </c>
      <c r="H730" s="12"/>
      <c r="I730" s="12"/>
      <c r="J730" s="12"/>
      <c r="K730" s="12"/>
      <c r="L730" s="12"/>
      <c r="M730" s="12"/>
      <c r="N730" s="12"/>
      <c r="O730" s="12"/>
      <c r="P730" s="12"/>
      <c r="Q730" s="12"/>
      <c r="R730" s="12"/>
      <c r="S730" s="12"/>
      <c r="T730" s="12"/>
      <c r="U730" s="12"/>
      <c r="V730" s="12"/>
      <c r="W730" s="12"/>
      <c r="X730" s="12"/>
      <c r="Y730" s="12"/>
      <c r="Z730" s="12"/>
      <c r="AA730" s="12"/>
      <c r="AB730" s="12"/>
      <c r="AC730" s="3" t="e" cm="1">
        <f t="array" ref="AC730">_xlfn.IFS(A730="FA", 17, A730="SFCR", 0, A730="CFCR", 17, A730="TR", 0, A730="CAB1",17,A730="CAB2",0,A730="CAB3",17,A730="CAB4",0,A730="CAB5S",17,A730="CAB5M",0,A730="CAB5L",17,A730="CAB6",0)</f>
        <v>#N/A</v>
      </c>
    </row>
    <row r="731" spans="1:29" x14ac:dyDescent="0.15">
      <c r="A731" s="7"/>
      <c r="B731" s="25"/>
      <c r="C731" s="1" t="s">
        <v>743</v>
      </c>
      <c r="H731" s="12"/>
      <c r="I731" s="12"/>
      <c r="J731" s="12"/>
      <c r="K731" s="12"/>
      <c r="L731" s="12"/>
      <c r="M731" s="12"/>
      <c r="N731" s="12"/>
      <c r="O731" s="12"/>
      <c r="P731" s="12"/>
      <c r="Q731" s="12"/>
      <c r="R731" s="12"/>
      <c r="S731" s="12"/>
      <c r="T731" s="12"/>
      <c r="U731" s="12"/>
      <c r="V731" s="12"/>
      <c r="W731" s="12"/>
      <c r="X731" s="12"/>
      <c r="Y731" s="12"/>
      <c r="Z731" s="12"/>
      <c r="AA731" s="12"/>
      <c r="AB731" s="12"/>
      <c r="AC731" s="3" t="e" cm="1">
        <f t="array" ref="AC731">_xlfn.IFS(A731="FA", 17, A731="SFCR", 0, A731="CFCR", 17, A731="TR", 0, A731="CAB1",17,A731="CAB2",0,A731="CAB3",17,A731="CAB4",0,A731="CAB5S",17,A731="CAB5M",0,A731="CAB5L",17,A731="CAB6",0)</f>
        <v>#N/A</v>
      </c>
    </row>
    <row r="732" spans="1:29" x14ac:dyDescent="0.15">
      <c r="A732" s="7"/>
      <c r="B732" s="25"/>
      <c r="C732" s="1" t="s">
        <v>744</v>
      </c>
      <c r="H732" s="12"/>
      <c r="I732" s="12"/>
      <c r="J732" s="12"/>
      <c r="K732" s="12"/>
      <c r="L732" s="12"/>
      <c r="M732" s="12"/>
      <c r="N732" s="12"/>
      <c r="O732" s="12"/>
      <c r="P732" s="12"/>
      <c r="Q732" s="12"/>
      <c r="R732" s="12"/>
      <c r="S732" s="12"/>
      <c r="T732" s="12"/>
      <c r="U732" s="12"/>
      <c r="V732" s="12"/>
      <c r="W732" s="12"/>
      <c r="X732" s="12"/>
      <c r="Y732" s="12"/>
      <c r="Z732" s="12"/>
      <c r="AA732" s="12"/>
      <c r="AB732" s="12"/>
      <c r="AC732" s="3" t="e" cm="1">
        <f t="array" ref="AC732">_xlfn.IFS(A732="FA", 17, A732="SFCR", 0, A732="CFCR", 17, A732="TR", 0, A732="CAB1",17,A732="CAB2",0,A732="CAB3",17,A732="CAB4",0,A732="CAB5S",17,A732="CAB5M",0,A732="CAB5L",17,A732="CAB6",0)</f>
        <v>#N/A</v>
      </c>
    </row>
    <row r="733" spans="1:29" x14ac:dyDescent="0.15">
      <c r="A733" s="7"/>
      <c r="B733" s="25"/>
      <c r="C733" s="1" t="s">
        <v>745</v>
      </c>
      <c r="H733" s="12"/>
      <c r="I733" s="12"/>
      <c r="J733" s="12"/>
      <c r="K733" s="12"/>
      <c r="L733" s="12"/>
      <c r="M733" s="12"/>
      <c r="N733" s="12"/>
      <c r="O733" s="12"/>
      <c r="P733" s="12"/>
      <c r="Q733" s="12"/>
      <c r="R733" s="12"/>
      <c r="S733" s="12"/>
      <c r="T733" s="12"/>
      <c r="U733" s="12"/>
      <c r="V733" s="12"/>
      <c r="W733" s="12"/>
      <c r="X733" s="12"/>
      <c r="Y733" s="12"/>
      <c r="Z733" s="12"/>
      <c r="AA733" s="12"/>
      <c r="AB733" s="12"/>
      <c r="AC733" s="3" t="e" cm="1">
        <f t="array" ref="AC733">_xlfn.IFS(A733="FA", 17, A733="SFCR", 0, A733="CFCR", 17, A733="TR", 0, A733="CAB1",17,A733="CAB2",0,A733="CAB3",17,A733="CAB4",0,A733="CAB5S",17,A733="CAB5M",0,A733="CAB5L",17,A733="CAB6",0)</f>
        <v>#N/A</v>
      </c>
    </row>
    <row r="734" spans="1:29" x14ac:dyDescent="0.15">
      <c r="A734" s="7"/>
      <c r="B734" s="25"/>
      <c r="C734" s="1" t="s">
        <v>746</v>
      </c>
      <c r="H734" s="12"/>
      <c r="I734" s="12"/>
      <c r="J734" s="12"/>
      <c r="K734" s="12"/>
      <c r="L734" s="12"/>
      <c r="M734" s="12"/>
      <c r="N734" s="12"/>
      <c r="O734" s="12"/>
      <c r="P734" s="12"/>
      <c r="Q734" s="12"/>
      <c r="R734" s="12"/>
      <c r="S734" s="12"/>
      <c r="T734" s="12"/>
      <c r="U734" s="12"/>
      <c r="V734" s="12"/>
      <c r="W734" s="12"/>
      <c r="X734" s="12"/>
      <c r="Y734" s="12"/>
      <c r="Z734" s="12"/>
      <c r="AA734" s="12"/>
      <c r="AB734" s="12"/>
      <c r="AC734" s="3" t="e" cm="1">
        <f t="array" ref="AC734">_xlfn.IFS(A734="FA", 17, A734="SFCR", 0, A734="CFCR", 17, A734="TR", 0, A734="CAB1",17,A734="CAB2",0,A734="CAB3",17,A734="CAB4",0,A734="CAB5S",17,A734="CAB5M",0,A734="CAB5L",17,A734="CAB6",0)</f>
        <v>#N/A</v>
      </c>
    </row>
    <row r="735" spans="1:29" x14ac:dyDescent="0.15">
      <c r="A735" s="7"/>
      <c r="B735" s="25"/>
      <c r="C735" s="1" t="s">
        <v>747</v>
      </c>
      <c r="H735" s="12"/>
      <c r="I735" s="12"/>
      <c r="J735" s="12"/>
      <c r="K735" s="12"/>
      <c r="L735" s="12"/>
      <c r="M735" s="12"/>
      <c r="N735" s="12"/>
      <c r="O735" s="12"/>
      <c r="P735" s="12"/>
      <c r="Q735" s="12"/>
      <c r="R735" s="12"/>
      <c r="S735" s="12"/>
      <c r="T735" s="12"/>
      <c r="U735" s="12"/>
      <c r="V735" s="12"/>
      <c r="W735" s="12"/>
      <c r="X735" s="12"/>
      <c r="Y735" s="12"/>
      <c r="Z735" s="12"/>
      <c r="AA735" s="12"/>
      <c r="AB735" s="12"/>
      <c r="AC735" s="3" t="e" cm="1">
        <f t="array" ref="AC735">_xlfn.IFS(A735="FA", 17, A735="SFCR", 0, A735="CFCR", 17, A735="TR", 0, A735="CAB1",17,A735="CAB2",0,A735="CAB3",17,A735="CAB4",0,A735="CAB5S",17,A735="CAB5M",0,A735="CAB5L",17,A735="CAB6",0)</f>
        <v>#N/A</v>
      </c>
    </row>
    <row r="736" spans="1:29" x14ac:dyDescent="0.15">
      <c r="A736" s="7"/>
      <c r="B736" s="25"/>
      <c r="C736" s="1" t="s">
        <v>748</v>
      </c>
      <c r="H736" s="12"/>
      <c r="I736" s="12"/>
      <c r="J736" s="12"/>
      <c r="K736" s="12"/>
      <c r="L736" s="12"/>
      <c r="M736" s="12"/>
      <c r="N736" s="12"/>
      <c r="O736" s="12"/>
      <c r="P736" s="12"/>
      <c r="Q736" s="12"/>
      <c r="R736" s="12"/>
      <c r="S736" s="12"/>
      <c r="T736" s="12"/>
      <c r="U736" s="12"/>
      <c r="V736" s="12"/>
      <c r="W736" s="12"/>
      <c r="X736" s="12"/>
      <c r="Y736" s="12"/>
      <c r="Z736" s="12"/>
      <c r="AA736" s="12"/>
      <c r="AB736" s="12"/>
      <c r="AC736" s="3" t="e" cm="1">
        <f t="array" ref="AC736">_xlfn.IFS(A736="FA", 17, A736="SFCR", 0, A736="CFCR", 17, A736="TR", 0, A736="CAB1",17,A736="CAB2",0,A736="CAB3",17,A736="CAB4",0,A736="CAB5S",17,A736="CAB5M",0,A736="CAB5L",17,A736="CAB6",0)</f>
        <v>#N/A</v>
      </c>
    </row>
    <row r="737" spans="1:29" x14ac:dyDescent="0.15">
      <c r="A737" s="7"/>
      <c r="B737" s="25"/>
      <c r="C737" s="1" t="s">
        <v>749</v>
      </c>
      <c r="H737" s="12"/>
      <c r="I737" s="12"/>
      <c r="J737" s="12"/>
      <c r="K737" s="12"/>
      <c r="L737" s="12"/>
      <c r="M737" s="12"/>
      <c r="N737" s="12"/>
      <c r="O737" s="12"/>
      <c r="P737" s="12"/>
      <c r="Q737" s="12"/>
      <c r="R737" s="12"/>
      <c r="S737" s="12"/>
      <c r="T737" s="12"/>
      <c r="U737" s="12"/>
      <c r="V737" s="12"/>
      <c r="W737" s="12"/>
      <c r="X737" s="12"/>
      <c r="Y737" s="12"/>
      <c r="Z737" s="12"/>
      <c r="AA737" s="12"/>
      <c r="AB737" s="12"/>
      <c r="AC737" s="3" t="e" cm="1">
        <f t="array" ref="AC737">_xlfn.IFS(A737="FA", 17, A737="SFCR", 0, A737="CFCR", 17, A737="TR", 0, A737="CAB1",17,A737="CAB2",0,A737="CAB3",17,A737="CAB4",0,A737="CAB5S",17,A737="CAB5M",0,A737="CAB5L",17,A737="CAB6",0)</f>
        <v>#N/A</v>
      </c>
    </row>
    <row r="738" spans="1:29" x14ac:dyDescent="0.15">
      <c r="A738" s="7"/>
      <c r="B738" s="25"/>
      <c r="C738" s="1" t="s">
        <v>750</v>
      </c>
      <c r="H738" s="12"/>
      <c r="I738" s="12"/>
      <c r="J738" s="12"/>
      <c r="K738" s="12"/>
      <c r="L738" s="12"/>
      <c r="M738" s="12"/>
      <c r="N738" s="12"/>
      <c r="O738" s="12"/>
      <c r="P738" s="12"/>
      <c r="Q738" s="12"/>
      <c r="R738" s="12"/>
      <c r="S738" s="12"/>
      <c r="T738" s="12"/>
      <c r="U738" s="12"/>
      <c r="V738" s="12"/>
      <c r="W738" s="12"/>
      <c r="X738" s="12"/>
      <c r="Y738" s="12"/>
      <c r="Z738" s="12"/>
      <c r="AA738" s="12"/>
      <c r="AB738" s="12"/>
      <c r="AC738" s="3" t="e" cm="1">
        <f t="array" ref="AC738">_xlfn.IFS(A738="FA", 17, A738="SFCR", 0, A738="CFCR", 17, A738="TR", 0, A738="CAB1",17,A738="CAB2",0,A738="CAB3",17,A738="CAB4",0,A738="CAB5S",17,A738="CAB5M",0,A738="CAB5L",17,A738="CAB6",0)</f>
        <v>#N/A</v>
      </c>
    </row>
    <row r="739" spans="1:29" x14ac:dyDescent="0.15">
      <c r="A739" s="7"/>
      <c r="B739" s="25"/>
      <c r="C739" s="1" t="s">
        <v>751</v>
      </c>
      <c r="H739" s="12"/>
      <c r="I739" s="12"/>
      <c r="J739" s="12"/>
      <c r="K739" s="12"/>
      <c r="L739" s="12"/>
      <c r="M739" s="12"/>
      <c r="N739" s="12"/>
      <c r="O739" s="12"/>
      <c r="P739" s="12"/>
      <c r="Q739" s="12"/>
      <c r="R739" s="12"/>
      <c r="S739" s="12"/>
      <c r="T739" s="12"/>
      <c r="U739" s="12"/>
      <c r="V739" s="12"/>
      <c r="W739" s="12"/>
      <c r="X739" s="12"/>
      <c r="Y739" s="12"/>
      <c r="Z739" s="12"/>
      <c r="AA739" s="12"/>
      <c r="AB739" s="12"/>
      <c r="AC739" s="3" t="e" cm="1">
        <f t="array" ref="AC739">_xlfn.IFS(A739="FA", 17, A739="SFCR", 0, A739="CFCR", 17, A739="TR", 0, A739="CAB1",17,A739="CAB2",0,A739="CAB3",17,A739="CAB4",0,A739="CAB5S",17,A739="CAB5M",0,A739="CAB5L",17,A739="CAB6",0)</f>
        <v>#N/A</v>
      </c>
    </row>
    <row r="740" spans="1:29" x14ac:dyDescent="0.15">
      <c r="A740" s="7"/>
      <c r="B740" s="25"/>
      <c r="C740" s="1" t="s">
        <v>752</v>
      </c>
      <c r="H740" s="12"/>
      <c r="I740" s="12"/>
      <c r="J740" s="12"/>
      <c r="K740" s="12"/>
      <c r="L740" s="12"/>
      <c r="M740" s="12"/>
      <c r="N740" s="12"/>
      <c r="O740" s="12"/>
      <c r="P740" s="12"/>
      <c r="Q740" s="12"/>
      <c r="R740" s="12"/>
      <c r="S740" s="12"/>
      <c r="T740" s="12"/>
      <c r="U740" s="12"/>
      <c r="V740" s="12"/>
      <c r="W740" s="12"/>
      <c r="X740" s="12"/>
      <c r="Y740" s="12"/>
      <c r="Z740" s="12"/>
      <c r="AA740" s="12"/>
      <c r="AB740" s="12"/>
      <c r="AC740" s="3" t="e" cm="1">
        <f t="array" ref="AC740">_xlfn.IFS(A740="FA", 17, A740="SFCR", 0, A740="CFCR", 17, A740="TR", 0, A740="CAB1",17,A740="CAB2",0,A740="CAB3",17,A740="CAB4",0,A740="CAB5S",17,A740="CAB5M",0,A740="CAB5L",17,A740="CAB6",0)</f>
        <v>#N/A</v>
      </c>
    </row>
    <row r="741" spans="1:29" x14ac:dyDescent="0.15">
      <c r="A741" s="7"/>
      <c r="B741" s="25"/>
      <c r="C741" s="1" t="s">
        <v>753</v>
      </c>
      <c r="H741" s="12"/>
      <c r="I741" s="12"/>
      <c r="J741" s="12"/>
      <c r="K741" s="12"/>
      <c r="L741" s="12"/>
      <c r="M741" s="12"/>
      <c r="N741" s="12"/>
      <c r="O741" s="12"/>
      <c r="P741" s="12"/>
      <c r="Q741" s="12"/>
      <c r="R741" s="12"/>
      <c r="S741" s="12"/>
      <c r="T741" s="12"/>
      <c r="U741" s="12"/>
      <c r="V741" s="12"/>
      <c r="W741" s="12"/>
      <c r="X741" s="12"/>
      <c r="Y741" s="12"/>
      <c r="Z741" s="12"/>
      <c r="AA741" s="12"/>
      <c r="AB741" s="12"/>
      <c r="AC741" s="3" t="e" cm="1">
        <f t="array" ref="AC741">_xlfn.IFS(A741="FA", 17, A741="SFCR", 0, A741="CFCR", 17, A741="TR", 0, A741="CAB1",17,A741="CAB2",0,A741="CAB3",17,A741="CAB4",0,A741="CAB5S",17,A741="CAB5M",0,A741="CAB5L",17,A741="CAB6",0)</f>
        <v>#N/A</v>
      </c>
    </row>
    <row r="742" spans="1:29" x14ac:dyDescent="0.15">
      <c r="A742" s="7"/>
      <c r="B742" s="25"/>
      <c r="C742" s="1" t="s">
        <v>754</v>
      </c>
      <c r="H742" s="12"/>
      <c r="I742" s="12"/>
      <c r="J742" s="12"/>
      <c r="K742" s="12"/>
      <c r="L742" s="12"/>
      <c r="M742" s="12"/>
      <c r="N742" s="32"/>
      <c r="O742" s="32"/>
      <c r="P742" s="32"/>
      <c r="Q742" s="32"/>
      <c r="R742" s="32"/>
      <c r="S742" s="32"/>
      <c r="T742" s="32"/>
      <c r="U742" s="32"/>
      <c r="V742" s="32"/>
      <c r="W742" s="32"/>
      <c r="X742" s="32"/>
      <c r="Y742" s="32"/>
      <c r="Z742" s="32"/>
      <c r="AA742" s="32"/>
      <c r="AB742" s="32"/>
      <c r="AC742" s="3" t="e" cm="1">
        <f t="array" ref="AC742">_xlfn.IFS(A742="FA", 17, A742="SFCR", 0, A742="CFCR", 17, A742="TR", 0, A742="CAB1",17,A742="CAB2",0,A742="CAB3",17,A742="CAB4",0,A742="CAB5S",17,A742="CAB5M",0,A742="CAB5L",17,A742="CAB6",0)</f>
        <v>#N/A</v>
      </c>
    </row>
    <row r="743" spans="1:29" x14ac:dyDescent="0.15">
      <c r="A743" s="7"/>
      <c r="B743" s="25"/>
      <c r="C743" s="1" t="s">
        <v>755</v>
      </c>
      <c r="H743" s="12"/>
      <c r="I743" s="12"/>
      <c r="J743" s="12"/>
      <c r="K743" s="12"/>
      <c r="L743" s="12"/>
      <c r="M743" s="12"/>
      <c r="N743" s="32"/>
      <c r="O743" s="32"/>
      <c r="P743" s="32"/>
      <c r="Q743" s="32"/>
      <c r="R743" s="32"/>
      <c r="S743" s="32"/>
      <c r="T743" s="32"/>
      <c r="U743" s="32"/>
      <c r="V743" s="32"/>
      <c r="W743" s="32"/>
      <c r="X743" s="32"/>
      <c r="Y743" s="32"/>
      <c r="Z743" s="32"/>
      <c r="AA743" s="32"/>
      <c r="AB743" s="32"/>
      <c r="AC743" s="3" t="e" cm="1">
        <f t="array" ref="AC743">_xlfn.IFS(A743="FA", 17, A743="SFCR", 0, A743="CFCR", 17, A743="TR", 0, A743="CAB1",17,A743="CAB2",0,A743="CAB3",17,A743="CAB4",0,A743="CAB5S",17,A743="CAB5M",0,A743="CAB5L",17,A743="CAB6",0)</f>
        <v>#N/A</v>
      </c>
    </row>
    <row r="744" spans="1:29" x14ac:dyDescent="0.15">
      <c r="A744" s="7"/>
      <c r="B744" s="25"/>
      <c r="C744" s="1" t="s">
        <v>756</v>
      </c>
      <c r="H744" s="12"/>
      <c r="I744" s="12"/>
      <c r="J744" s="12"/>
      <c r="K744" s="12"/>
      <c r="L744" s="12"/>
      <c r="M744" s="12"/>
      <c r="N744" s="12"/>
      <c r="O744" s="12"/>
      <c r="P744" s="12"/>
      <c r="Q744" s="12"/>
      <c r="R744" s="12"/>
      <c r="S744" s="12"/>
      <c r="T744" s="12"/>
      <c r="U744" s="12"/>
      <c r="V744" s="12"/>
      <c r="W744" s="12"/>
      <c r="X744" s="12"/>
      <c r="Y744" s="12"/>
      <c r="Z744" s="12"/>
      <c r="AA744" s="12"/>
      <c r="AB744" s="12"/>
      <c r="AC744" s="3" t="e" cm="1">
        <f t="array" ref="AC744">_xlfn.IFS(A744="FA", 17, A744="SFCR", 0, A744="CFCR", 17, A744="TR", 0, A744="CAB1",17,A744="CAB2",0,A744="CAB3",17,A744="CAB4",0,A744="CAB5S",17,A744="CAB5M",0,A744="CAB5L",17,A744="CAB6",0)</f>
        <v>#N/A</v>
      </c>
    </row>
    <row r="745" spans="1:29" x14ac:dyDescent="0.15">
      <c r="A745" s="7"/>
      <c r="B745" s="25"/>
      <c r="C745" s="1" t="s">
        <v>757</v>
      </c>
      <c r="H745" s="12"/>
      <c r="I745" s="12"/>
      <c r="J745" s="12"/>
      <c r="K745" s="12"/>
      <c r="L745" s="12"/>
      <c r="M745" s="12"/>
      <c r="N745" s="32"/>
      <c r="O745" s="32"/>
      <c r="P745" s="32"/>
      <c r="Q745" s="32"/>
      <c r="R745" s="32"/>
      <c r="S745" s="32"/>
      <c r="T745" s="32"/>
      <c r="U745" s="32"/>
      <c r="V745" s="32"/>
      <c r="W745" s="32"/>
      <c r="X745" s="32"/>
      <c r="Y745" s="32"/>
      <c r="Z745" s="32"/>
      <c r="AA745" s="32"/>
      <c r="AB745" s="32"/>
      <c r="AC745" s="3" t="e" cm="1">
        <f t="array" ref="AC745">_xlfn.IFS(A745="FA", 17, A745="SFCR", 0, A745="CFCR", 17, A745="TR", 0, A745="CAB1",17,A745="CAB2",0,A745="CAB3",17,A745="CAB4",0,A745="CAB5S",17,A745="CAB5M",0,A745="CAB5L",17,A745="CAB6",0)</f>
        <v>#N/A</v>
      </c>
    </row>
    <row r="746" spans="1:29" x14ac:dyDescent="0.15">
      <c r="A746" s="7"/>
      <c r="B746" s="25"/>
      <c r="C746" s="1" t="s">
        <v>758</v>
      </c>
      <c r="H746" s="12"/>
      <c r="I746" s="12"/>
      <c r="J746" s="12"/>
      <c r="K746" s="12"/>
      <c r="L746" s="12"/>
      <c r="M746" s="12"/>
      <c r="N746" s="32"/>
      <c r="O746" s="32"/>
      <c r="P746" s="32"/>
      <c r="Q746" s="32"/>
      <c r="R746" s="32"/>
      <c r="S746" s="32"/>
      <c r="T746" s="32"/>
      <c r="U746" s="32"/>
      <c r="V746" s="32"/>
      <c r="W746" s="32"/>
      <c r="X746" s="32"/>
      <c r="Y746" s="32"/>
      <c r="Z746" s="32"/>
      <c r="AA746" s="32"/>
      <c r="AB746" s="32"/>
      <c r="AC746" s="3" t="e" cm="1">
        <f t="array" ref="AC746">_xlfn.IFS(A746="FA", 17, A746="SFCR", 0, A746="CFCR", 17, A746="TR", 0, A746="CAB1",17,A746="CAB2",0,A746="CAB3",17,A746="CAB4",0,A746="CAB5S",17,A746="CAB5M",0,A746="CAB5L",17,A746="CAB6",0)</f>
        <v>#N/A</v>
      </c>
    </row>
    <row r="747" spans="1:29" x14ac:dyDescent="0.15">
      <c r="A747" s="7"/>
      <c r="B747" s="25"/>
      <c r="C747" s="1" t="s">
        <v>759</v>
      </c>
      <c r="H747" s="12"/>
      <c r="I747" s="12"/>
      <c r="J747" s="12"/>
      <c r="K747" s="12"/>
      <c r="L747" s="12"/>
      <c r="M747" s="12"/>
      <c r="N747" s="32"/>
      <c r="O747" s="32"/>
      <c r="P747" s="32"/>
      <c r="Q747" s="32"/>
      <c r="R747" s="32"/>
      <c r="S747" s="32"/>
      <c r="T747" s="32"/>
      <c r="U747" s="32"/>
      <c r="V747" s="32"/>
      <c r="W747" s="32"/>
      <c r="X747" s="32"/>
      <c r="Y747" s="32"/>
      <c r="Z747" s="32"/>
      <c r="AA747" s="32"/>
      <c r="AB747" s="32"/>
      <c r="AC747" s="3" t="e" cm="1">
        <f t="array" ref="AC747">_xlfn.IFS(A747="FA", 17, A747="SFCR", 0, A747="CFCR", 17, A747="TR", 0, A747="CAB1",17,A747="CAB2",0,A747="CAB3",17,A747="CAB4",0,A747="CAB5S",17,A747="CAB5M",0,A747="CAB5L",17,A747="CAB6",0)</f>
        <v>#N/A</v>
      </c>
    </row>
    <row r="748" spans="1:29" x14ac:dyDescent="0.15">
      <c r="A748" s="7"/>
      <c r="B748" s="25"/>
      <c r="C748" s="1" t="s">
        <v>760</v>
      </c>
      <c r="H748" s="12"/>
      <c r="I748" s="12"/>
      <c r="J748" s="12"/>
      <c r="K748" s="12"/>
      <c r="L748" s="12"/>
      <c r="M748" s="12"/>
      <c r="N748" s="12"/>
      <c r="O748" s="12"/>
      <c r="P748" s="12"/>
      <c r="Q748" s="12"/>
      <c r="R748" s="12"/>
      <c r="S748" s="12"/>
      <c r="T748" s="12"/>
      <c r="U748" s="12"/>
      <c r="V748" s="12"/>
      <c r="W748" s="12"/>
      <c r="X748" s="12"/>
      <c r="Y748" s="12"/>
      <c r="Z748" s="12"/>
      <c r="AA748" s="12"/>
      <c r="AB748" s="12"/>
      <c r="AC748" s="3" t="e" cm="1">
        <f t="array" ref="AC748">_xlfn.IFS(A748="FA", 17, A748="SFCR", 0, A748="CFCR", 17, A748="TR", 0, A748="CAB1",17,A748="CAB2",0,A748="CAB3",17,A748="CAB4",0,A748="CAB5S",17,A748="CAB5M",0,A748="CAB5L",17,A748="CAB6",0)</f>
        <v>#N/A</v>
      </c>
    </row>
    <row r="749" spans="1:29" x14ac:dyDescent="0.15">
      <c r="A749" s="7"/>
      <c r="B749" s="25"/>
      <c r="C749" s="1" t="s">
        <v>761</v>
      </c>
      <c r="H749" s="12"/>
      <c r="I749" s="12"/>
      <c r="J749" s="12"/>
      <c r="K749" s="12"/>
      <c r="L749" s="12"/>
      <c r="M749" s="12"/>
      <c r="N749" s="32"/>
      <c r="O749" s="32"/>
      <c r="P749" s="32"/>
      <c r="Q749" s="32"/>
      <c r="R749" s="32"/>
      <c r="S749" s="32"/>
      <c r="T749" s="32"/>
      <c r="U749" s="32"/>
      <c r="V749" s="32"/>
      <c r="W749" s="32"/>
      <c r="X749" s="32"/>
      <c r="Y749" s="32"/>
      <c r="Z749" s="32"/>
      <c r="AA749" s="32"/>
      <c r="AB749" s="32"/>
      <c r="AC749" s="3" t="e" cm="1">
        <f t="array" ref="AC749">_xlfn.IFS(A749="FA", 17, A749="SFCR", 0, A749="CFCR", 17, A749="TR", 0, A749="CAB1",17,A749="CAB2",0,A749="CAB3",17,A749="CAB4",0,A749="CAB5S",17,A749="CAB5M",0,A749="CAB5L",17,A749="CAB6",0)</f>
        <v>#N/A</v>
      </c>
    </row>
    <row r="750" spans="1:29" x14ac:dyDescent="0.15">
      <c r="A750" s="7"/>
      <c r="B750" s="25"/>
      <c r="C750" s="1" t="s">
        <v>762</v>
      </c>
      <c r="H750" s="12"/>
      <c r="I750" s="12"/>
      <c r="J750" s="12"/>
      <c r="K750" s="12"/>
      <c r="L750" s="12"/>
      <c r="M750" s="12"/>
      <c r="N750" s="12"/>
      <c r="O750" s="12"/>
      <c r="P750" s="12"/>
      <c r="Q750" s="12"/>
      <c r="R750" s="12"/>
      <c r="S750" s="12"/>
      <c r="T750" s="12"/>
      <c r="U750" s="12"/>
      <c r="V750" s="12"/>
      <c r="W750" s="12"/>
      <c r="X750" s="12"/>
      <c r="Y750" s="12"/>
      <c r="Z750" s="12"/>
      <c r="AA750" s="12"/>
      <c r="AB750" s="12"/>
      <c r="AC750" s="3" t="e" cm="1">
        <f t="array" ref="AC750">_xlfn.IFS(A750="FA", 17, A750="SFCR", 0, A750="CFCR", 17, A750="TR", 0, A750="CAB1",17,A750="CAB2",0,A750="CAB3",17,A750="CAB4",0,A750="CAB5S",17,A750="CAB5M",0,A750="CAB5L",17,A750="CAB6",0)</f>
        <v>#N/A</v>
      </c>
    </row>
    <row r="751" spans="1:29" x14ac:dyDescent="0.15">
      <c r="A751" s="7"/>
      <c r="B751" s="25"/>
      <c r="C751" s="1" t="s">
        <v>763</v>
      </c>
      <c r="H751" s="12"/>
      <c r="I751" s="12"/>
      <c r="J751" s="12"/>
      <c r="K751" s="12"/>
      <c r="L751" s="12"/>
      <c r="M751" s="12"/>
      <c r="N751" s="12"/>
      <c r="O751" s="12"/>
      <c r="P751" s="12"/>
      <c r="Q751" s="12"/>
      <c r="R751" s="12"/>
      <c r="S751" s="12"/>
      <c r="T751" s="12"/>
      <c r="U751" s="12"/>
      <c r="V751" s="12"/>
      <c r="W751" s="12"/>
      <c r="X751" s="12"/>
      <c r="Y751" s="12"/>
      <c r="Z751" s="12"/>
      <c r="AA751" s="12"/>
      <c r="AB751" s="12"/>
      <c r="AC751" s="3" t="e" cm="1">
        <f t="array" ref="AC751">_xlfn.IFS(A751="FA", 17, A751="SFCR", 0, A751="CFCR", 17, A751="TR", 0, A751="CAB1",17,A751="CAB2",0,A751="CAB3",17,A751="CAB4",0,A751="CAB5S",17,A751="CAB5M",0,A751="CAB5L",17,A751="CAB6",0)</f>
        <v>#N/A</v>
      </c>
    </row>
    <row r="752" spans="1:29" x14ac:dyDescent="0.15">
      <c r="A752" s="7"/>
      <c r="B752" s="25"/>
      <c r="C752" s="1" t="s">
        <v>764</v>
      </c>
      <c r="H752" s="12"/>
      <c r="I752" s="12"/>
      <c r="J752" s="12"/>
      <c r="K752" s="12"/>
      <c r="L752" s="12"/>
      <c r="M752" s="12"/>
      <c r="N752" s="12"/>
      <c r="O752" s="12"/>
      <c r="P752" s="12"/>
      <c r="Q752" s="12"/>
      <c r="R752" s="12"/>
      <c r="S752" s="12"/>
      <c r="T752" s="12"/>
      <c r="U752" s="12"/>
      <c r="V752" s="12"/>
      <c r="W752" s="12"/>
      <c r="X752" s="12"/>
      <c r="Y752" s="12"/>
      <c r="Z752" s="12"/>
      <c r="AA752" s="12"/>
      <c r="AB752" s="12"/>
      <c r="AC752" s="3" t="e" cm="1">
        <f t="array" ref="AC752">_xlfn.IFS(A752="FA", 17, A752="SFCR", 0, A752="CFCR", 17, A752="TR", 0, A752="CAB1",17,A752="CAB2",0,A752="CAB3",17,A752="CAB4",0,A752="CAB5S",17,A752="CAB5M",0,A752="CAB5L",17,A752="CAB6",0)</f>
        <v>#N/A</v>
      </c>
    </row>
    <row r="753" spans="1:29" x14ac:dyDescent="0.15">
      <c r="A753" s="7"/>
      <c r="B753" s="25"/>
      <c r="C753" s="1" t="s">
        <v>765</v>
      </c>
      <c r="H753" s="12"/>
      <c r="I753" s="12"/>
      <c r="J753" s="12"/>
      <c r="K753" s="12"/>
      <c r="L753" s="12"/>
      <c r="M753" s="12"/>
      <c r="N753" s="12"/>
      <c r="O753" s="12"/>
      <c r="P753" s="12"/>
      <c r="Q753" s="12"/>
      <c r="R753" s="12"/>
      <c r="S753" s="12"/>
      <c r="T753" s="12"/>
      <c r="U753" s="12"/>
      <c r="V753" s="12"/>
      <c r="W753" s="12"/>
      <c r="X753" s="12"/>
      <c r="Y753" s="12"/>
      <c r="Z753" s="12"/>
      <c r="AA753" s="12"/>
      <c r="AB753" s="12"/>
      <c r="AC753" s="3" t="e" cm="1">
        <f t="array" ref="AC753">_xlfn.IFS(A753="FA", 17, A753="SFCR", 0, A753="CFCR", 17, A753="TR", 0, A753="CAB1",17,A753="CAB2",0,A753="CAB3",17,A753="CAB4",0,A753="CAB5S",17,A753="CAB5M",0,A753="CAB5L",17,A753="CAB6",0)</f>
        <v>#N/A</v>
      </c>
    </row>
    <row r="754" spans="1:29" x14ac:dyDescent="0.15">
      <c r="A754" s="7"/>
      <c r="B754" s="25"/>
      <c r="C754" s="1" t="s">
        <v>766</v>
      </c>
      <c r="H754" s="12"/>
      <c r="I754" s="12"/>
      <c r="J754" s="12"/>
      <c r="K754" s="12"/>
      <c r="L754" s="12"/>
      <c r="M754" s="12"/>
      <c r="N754" s="12"/>
      <c r="O754" s="12"/>
      <c r="P754" s="12"/>
      <c r="Q754" s="12"/>
      <c r="R754" s="12"/>
      <c r="S754" s="12"/>
      <c r="T754" s="12"/>
      <c r="U754" s="12"/>
      <c r="V754" s="12"/>
      <c r="W754" s="12"/>
      <c r="X754" s="12"/>
      <c r="Y754" s="12"/>
      <c r="Z754" s="12"/>
      <c r="AA754" s="12"/>
      <c r="AB754" s="12"/>
      <c r="AC754" s="3" t="e" cm="1">
        <f t="array" ref="AC754">_xlfn.IFS(A754="FA", 17, A754="SFCR", 0, A754="CFCR", 17, A754="TR", 0, A754="CAB1",17,A754="CAB2",0,A754="CAB3",17,A754="CAB4",0,A754="CAB5S",17,A754="CAB5M",0,A754="CAB5L",17,A754="CAB6",0)</f>
        <v>#N/A</v>
      </c>
    </row>
    <row r="755" spans="1:29" x14ac:dyDescent="0.15">
      <c r="A755" s="7"/>
      <c r="B755" s="25"/>
      <c r="C755" s="1" t="s">
        <v>767</v>
      </c>
      <c r="H755" s="12"/>
      <c r="I755" s="12"/>
      <c r="J755" s="12"/>
      <c r="K755" s="12"/>
      <c r="L755" s="12"/>
      <c r="M755" s="12"/>
      <c r="N755" s="12"/>
      <c r="O755" s="12"/>
      <c r="P755" s="12"/>
      <c r="Q755" s="12"/>
      <c r="R755" s="12"/>
      <c r="S755" s="12"/>
      <c r="T755" s="12"/>
      <c r="U755" s="12"/>
      <c r="V755" s="12"/>
      <c r="W755" s="12"/>
      <c r="X755" s="12"/>
      <c r="Y755" s="12"/>
      <c r="Z755" s="12"/>
      <c r="AA755" s="12"/>
      <c r="AB755" s="12"/>
      <c r="AC755" s="3" t="e" cm="1">
        <f t="array" ref="AC755">_xlfn.IFS(A755="FA", 17, A755="SFCR", 0, A755="CFCR", 17, A755="TR", 0, A755="CAB1",17,A755="CAB2",0,A755="CAB3",17,A755="CAB4",0,A755="CAB5S",17,A755="CAB5M",0,A755="CAB5L",17,A755="CAB6",0)</f>
        <v>#N/A</v>
      </c>
    </row>
    <row r="756" spans="1:29" x14ac:dyDescent="0.15">
      <c r="A756" s="7"/>
      <c r="B756" s="25"/>
      <c r="C756" s="1" t="s">
        <v>768</v>
      </c>
      <c r="H756" s="12"/>
      <c r="I756" s="12"/>
      <c r="J756" s="12"/>
      <c r="K756" s="12"/>
      <c r="L756" s="12"/>
      <c r="M756" s="12"/>
      <c r="N756" s="12"/>
      <c r="O756" s="12"/>
      <c r="P756" s="12"/>
      <c r="Q756" s="12"/>
      <c r="R756" s="12"/>
      <c r="S756" s="12"/>
      <c r="T756" s="12"/>
      <c r="U756" s="12"/>
      <c r="V756" s="12"/>
      <c r="W756" s="12"/>
      <c r="X756" s="12"/>
      <c r="Y756" s="12"/>
      <c r="Z756" s="12"/>
      <c r="AA756" s="12"/>
      <c r="AB756" s="12"/>
      <c r="AC756" s="3" t="e" cm="1">
        <f t="array" ref="AC756">_xlfn.IFS(A756="FA", 17, A756="SFCR", 0, A756="CFCR", 17, A756="TR", 0, A756="CAB1",17,A756="CAB2",0,A756="CAB3",17,A756="CAB4",0,A756="CAB5S",17,A756="CAB5M",0,A756="CAB5L",17,A756="CAB6",0)</f>
        <v>#N/A</v>
      </c>
    </row>
    <row r="757" spans="1:29" x14ac:dyDescent="0.15">
      <c r="A757" s="7"/>
      <c r="B757" s="25"/>
      <c r="C757" s="1" t="s">
        <v>769</v>
      </c>
      <c r="H757" s="12"/>
      <c r="I757" s="12"/>
      <c r="J757" s="12"/>
      <c r="K757" s="12"/>
      <c r="L757" s="12"/>
      <c r="M757" s="12"/>
      <c r="N757" s="12"/>
      <c r="O757" s="12"/>
      <c r="P757" s="12"/>
      <c r="Q757" s="12"/>
      <c r="R757" s="12"/>
      <c r="S757" s="12"/>
      <c r="T757" s="12"/>
      <c r="U757" s="12"/>
      <c r="V757" s="12"/>
      <c r="W757" s="12"/>
      <c r="X757" s="12"/>
      <c r="Y757" s="12"/>
      <c r="Z757" s="12"/>
      <c r="AA757" s="12"/>
      <c r="AB757" s="12"/>
      <c r="AC757" s="3" t="e" cm="1">
        <f t="array" ref="AC757">_xlfn.IFS(A757="FA", 17, A757="SFCR", 0, A757="CFCR", 17, A757="TR", 0, A757="CAB1",17,A757="CAB2",0,A757="CAB3",17,A757="CAB4",0,A757="CAB5S",17,A757="CAB5M",0,A757="CAB5L",17,A757="CAB6",0)</f>
        <v>#N/A</v>
      </c>
    </row>
    <row r="758" spans="1:29" x14ac:dyDescent="0.15">
      <c r="A758" s="7"/>
      <c r="B758" s="25"/>
      <c r="C758" s="1" t="s">
        <v>770</v>
      </c>
      <c r="H758" s="12"/>
      <c r="I758" s="12"/>
      <c r="J758" s="12"/>
      <c r="K758" s="12"/>
      <c r="L758" s="12"/>
      <c r="M758" s="12"/>
      <c r="N758" s="12"/>
      <c r="O758" s="12"/>
      <c r="P758" s="12"/>
      <c r="Q758" s="12"/>
      <c r="R758" s="12"/>
      <c r="S758" s="12"/>
      <c r="T758" s="12"/>
      <c r="U758" s="12"/>
      <c r="V758" s="12"/>
      <c r="W758" s="12"/>
      <c r="X758" s="12"/>
      <c r="Y758" s="12"/>
      <c r="Z758" s="12"/>
      <c r="AA758" s="12"/>
      <c r="AB758" s="12"/>
      <c r="AC758" s="3" t="e" cm="1">
        <f t="array" ref="AC758">_xlfn.IFS(A758="FA", 17, A758="SFCR", 0, A758="CFCR", 17, A758="TR", 0, A758="CAB1",17,A758="CAB2",0,A758="CAB3",17,A758="CAB4",0,A758="CAB5S",17,A758="CAB5M",0,A758="CAB5L",17,A758="CAB6",0)</f>
        <v>#N/A</v>
      </c>
    </row>
    <row r="759" spans="1:29" x14ac:dyDescent="0.15">
      <c r="A759" s="7"/>
      <c r="B759" s="25"/>
      <c r="C759" s="1" t="s">
        <v>771</v>
      </c>
      <c r="H759" s="12"/>
      <c r="I759" s="12"/>
      <c r="J759" s="12"/>
      <c r="K759" s="12"/>
      <c r="L759" s="12"/>
      <c r="M759" s="12"/>
      <c r="N759" s="12"/>
      <c r="O759" s="12"/>
      <c r="P759" s="12"/>
      <c r="Q759" s="12"/>
      <c r="R759" s="12"/>
      <c r="S759" s="12"/>
      <c r="T759" s="12"/>
      <c r="U759" s="12"/>
      <c r="V759" s="12"/>
      <c r="W759" s="12"/>
      <c r="X759" s="12"/>
      <c r="Y759" s="12"/>
      <c r="Z759" s="12"/>
      <c r="AA759" s="12"/>
      <c r="AB759" s="12"/>
      <c r="AC759" s="3" t="e" cm="1">
        <f t="array" ref="AC759">_xlfn.IFS(A759="FA", 17, A759="SFCR", 0, A759="CFCR", 17, A759="TR", 0, A759="CAB1",17,A759="CAB2",0,A759="CAB3",17,A759="CAB4",0,A759="CAB5S",17,A759="CAB5M",0,A759="CAB5L",17,A759="CAB6",0)</f>
        <v>#N/A</v>
      </c>
    </row>
    <row r="760" spans="1:29" x14ac:dyDescent="0.15">
      <c r="A760" s="7"/>
      <c r="B760" s="25"/>
      <c r="C760" s="1" t="s">
        <v>772</v>
      </c>
      <c r="H760" s="12"/>
      <c r="I760" s="12"/>
      <c r="J760" s="12"/>
      <c r="K760" s="12"/>
      <c r="L760" s="12"/>
      <c r="M760" s="12"/>
      <c r="N760" s="12"/>
      <c r="O760" s="12"/>
      <c r="P760" s="12"/>
      <c r="Q760" s="12"/>
      <c r="R760" s="12"/>
      <c r="S760" s="12"/>
      <c r="T760" s="12"/>
      <c r="U760" s="12"/>
      <c r="V760" s="12"/>
      <c r="W760" s="12"/>
      <c r="X760" s="12"/>
      <c r="Y760" s="12"/>
      <c r="Z760" s="12"/>
      <c r="AA760" s="12"/>
      <c r="AB760" s="12"/>
      <c r="AC760" s="3" t="e" cm="1">
        <f t="array" ref="AC760">_xlfn.IFS(A760="FA", 17, A760="SFCR", 0, A760="CFCR", 17, A760="TR", 0, A760="CAB1",17,A760="CAB2",0,A760="CAB3",17,A760="CAB4",0,A760="CAB5S",17,A760="CAB5M",0,A760="CAB5L",17,A760="CAB6",0)</f>
        <v>#N/A</v>
      </c>
    </row>
    <row r="761" spans="1:29" x14ac:dyDescent="0.15">
      <c r="A761" s="7"/>
      <c r="B761" s="25"/>
      <c r="C761" s="1" t="s">
        <v>773</v>
      </c>
      <c r="H761" s="12"/>
      <c r="I761" s="12"/>
      <c r="J761" s="12"/>
      <c r="K761" s="12"/>
      <c r="L761" s="12"/>
      <c r="M761" s="12"/>
      <c r="N761" s="12"/>
      <c r="O761" s="12"/>
      <c r="P761" s="12"/>
      <c r="Q761" s="12"/>
      <c r="R761" s="12"/>
      <c r="S761" s="12"/>
      <c r="T761" s="12"/>
      <c r="U761" s="12"/>
      <c r="V761" s="12"/>
      <c r="W761" s="12"/>
      <c r="X761" s="12"/>
      <c r="Y761" s="12"/>
      <c r="Z761" s="12"/>
      <c r="AA761" s="12"/>
      <c r="AB761" s="12"/>
      <c r="AC761" s="3" t="e" cm="1">
        <f t="array" ref="AC761">_xlfn.IFS(A761="FA", 17, A761="SFCR", 0, A761="CFCR", 17, A761="TR", 0, A761="CAB1",17,A761="CAB2",0,A761="CAB3",17,A761="CAB4",0,A761="CAB5S",17,A761="CAB5M",0,A761="CAB5L",17,A761="CAB6",0)</f>
        <v>#N/A</v>
      </c>
    </row>
    <row r="762" spans="1:29" x14ac:dyDescent="0.15">
      <c r="A762" s="7"/>
      <c r="B762" s="25"/>
      <c r="C762" s="1" t="s">
        <v>774</v>
      </c>
      <c r="H762" s="12"/>
      <c r="I762" s="12"/>
      <c r="J762" s="12"/>
      <c r="K762" s="12"/>
      <c r="L762" s="12"/>
      <c r="M762" s="12"/>
      <c r="N762" s="12"/>
      <c r="O762" s="12"/>
      <c r="P762" s="12"/>
      <c r="Q762" s="12"/>
      <c r="R762" s="12"/>
      <c r="S762" s="12"/>
      <c r="T762" s="12"/>
      <c r="U762" s="12"/>
      <c r="V762" s="12"/>
      <c r="W762" s="12"/>
      <c r="X762" s="12"/>
      <c r="Y762" s="12"/>
      <c r="Z762" s="12"/>
      <c r="AA762" s="12"/>
      <c r="AB762" s="12"/>
      <c r="AC762" s="3" t="e" cm="1">
        <f t="array" ref="AC762">_xlfn.IFS(A762="FA", 17, A762="SFCR", 0, A762="CFCR", 17, A762="TR", 0, A762="CAB1",17,A762="CAB2",0,A762="CAB3",17,A762="CAB4",0,A762="CAB5S",17,A762="CAB5M",0,A762="CAB5L",17,A762="CAB6",0)</f>
        <v>#N/A</v>
      </c>
    </row>
    <row r="763" spans="1:29" x14ac:dyDescent="0.15">
      <c r="A763" s="7"/>
      <c r="B763" s="25"/>
      <c r="C763" s="1" t="s">
        <v>775</v>
      </c>
      <c r="H763" s="12"/>
      <c r="I763" s="12"/>
      <c r="J763" s="12"/>
      <c r="K763" s="12"/>
      <c r="L763" s="12"/>
      <c r="M763" s="12"/>
      <c r="N763" s="12"/>
      <c r="O763" s="12"/>
      <c r="P763" s="12"/>
      <c r="Q763" s="12"/>
      <c r="R763" s="12"/>
      <c r="S763" s="12"/>
      <c r="T763" s="12"/>
      <c r="U763" s="12"/>
      <c r="V763" s="12"/>
      <c r="W763" s="12"/>
      <c r="X763" s="12"/>
      <c r="Y763" s="12"/>
      <c r="Z763" s="12"/>
      <c r="AA763" s="12"/>
      <c r="AB763" s="12"/>
      <c r="AC763" s="3" t="e" cm="1">
        <f t="array" ref="AC763">_xlfn.IFS(A763="FA", 17, A763="SFCR", 0, A763="CFCR", 17, A763="TR", 0, A763="CAB1",17,A763="CAB2",0,A763="CAB3",17,A763="CAB4",0,A763="CAB5S",17,A763="CAB5M",0,A763="CAB5L",17,A763="CAB6",0)</f>
        <v>#N/A</v>
      </c>
    </row>
    <row r="764" spans="1:29" x14ac:dyDescent="0.15">
      <c r="A764" s="7"/>
      <c r="B764" s="25"/>
      <c r="C764" s="1" t="s">
        <v>776</v>
      </c>
      <c r="H764" s="12"/>
      <c r="I764" s="12"/>
      <c r="J764" s="12"/>
      <c r="K764" s="12"/>
      <c r="L764" s="12"/>
      <c r="M764" s="12"/>
      <c r="N764" s="12"/>
      <c r="O764" s="12"/>
      <c r="P764" s="12"/>
      <c r="Q764" s="12"/>
      <c r="R764" s="12"/>
      <c r="S764" s="12"/>
      <c r="T764" s="12"/>
      <c r="U764" s="12"/>
      <c r="V764" s="12"/>
      <c r="W764" s="12"/>
      <c r="X764" s="12"/>
      <c r="Y764" s="12"/>
      <c r="Z764" s="12"/>
      <c r="AA764" s="12"/>
      <c r="AB764" s="12"/>
      <c r="AC764" s="3" t="e" cm="1">
        <f t="array" ref="AC764">_xlfn.IFS(A764="FA", 17, A764="SFCR", 0, A764="CFCR", 17, A764="TR", 0, A764="CAB1",17,A764="CAB2",0,A764="CAB3",17,A764="CAB4",0,A764="CAB5S",17,A764="CAB5M",0,A764="CAB5L",17,A764="CAB6",0)</f>
        <v>#N/A</v>
      </c>
    </row>
    <row r="765" spans="1:29" x14ac:dyDescent="0.15">
      <c r="A765" s="7"/>
      <c r="B765" s="25"/>
      <c r="C765" s="1" t="s">
        <v>777</v>
      </c>
      <c r="H765" s="12"/>
      <c r="I765" s="12"/>
      <c r="J765" s="12"/>
      <c r="K765" s="12"/>
      <c r="L765" s="12"/>
      <c r="M765" s="12"/>
      <c r="N765" s="12"/>
      <c r="O765" s="12"/>
      <c r="P765" s="12"/>
      <c r="Q765" s="12"/>
      <c r="R765" s="12"/>
      <c r="S765" s="12"/>
      <c r="T765" s="12"/>
      <c r="U765" s="12"/>
      <c r="V765" s="12"/>
      <c r="W765" s="12"/>
      <c r="X765" s="12"/>
      <c r="Y765" s="12"/>
      <c r="Z765" s="12"/>
      <c r="AA765" s="12"/>
      <c r="AB765" s="12"/>
      <c r="AC765" s="3" t="e" cm="1">
        <f t="array" ref="AC765">_xlfn.IFS(A765="FA", 17, A765="SFCR", 0, A765="CFCR", 17, A765="TR", 0, A765="CAB1",17,A765="CAB2",0,A765="CAB3",17,A765="CAB4",0,A765="CAB5S",17,A765="CAB5M",0,A765="CAB5L",17,A765="CAB6",0)</f>
        <v>#N/A</v>
      </c>
    </row>
    <row r="766" spans="1:29" x14ac:dyDescent="0.15">
      <c r="A766" s="7"/>
      <c r="B766" s="25"/>
      <c r="C766" s="1" t="s">
        <v>778</v>
      </c>
      <c r="H766" s="12"/>
      <c r="I766" s="12"/>
      <c r="J766" s="12"/>
      <c r="K766" s="12"/>
      <c r="L766" s="12"/>
      <c r="M766" s="12"/>
      <c r="N766" s="12"/>
      <c r="O766" s="12"/>
      <c r="P766" s="12"/>
      <c r="Q766" s="12"/>
      <c r="R766" s="12"/>
      <c r="S766" s="12"/>
      <c r="T766" s="12"/>
      <c r="U766" s="12"/>
      <c r="V766" s="12"/>
      <c r="W766" s="12"/>
      <c r="X766" s="12"/>
      <c r="Y766" s="12"/>
      <c r="Z766" s="12"/>
      <c r="AA766" s="12"/>
      <c r="AB766" s="12"/>
      <c r="AC766" s="3" t="e" cm="1">
        <f t="array" ref="AC766">_xlfn.IFS(A766="FA", 17, A766="SFCR", 0, A766="CFCR", 17, A766="TR", 0, A766="CAB1",17,A766="CAB2",0,A766="CAB3",17,A766="CAB4",0,A766="CAB5S",17,A766="CAB5M",0,A766="CAB5L",17,A766="CAB6",0)</f>
        <v>#N/A</v>
      </c>
    </row>
    <row r="767" spans="1:29" x14ac:dyDescent="0.15">
      <c r="A767" s="7"/>
      <c r="B767" s="25"/>
      <c r="C767" s="1" t="s">
        <v>779</v>
      </c>
      <c r="H767" s="12"/>
      <c r="I767" s="12"/>
      <c r="J767" s="12"/>
      <c r="K767" s="12"/>
      <c r="L767" s="12"/>
      <c r="M767" s="12"/>
      <c r="N767" s="12"/>
      <c r="O767" s="12"/>
      <c r="P767" s="12"/>
      <c r="Q767" s="12"/>
      <c r="R767" s="12"/>
      <c r="S767" s="12"/>
      <c r="T767" s="12"/>
      <c r="U767" s="12"/>
      <c r="V767" s="12"/>
      <c r="W767" s="12"/>
      <c r="X767" s="12"/>
      <c r="Y767" s="12"/>
      <c r="Z767" s="12"/>
      <c r="AA767" s="12"/>
      <c r="AB767" s="12"/>
      <c r="AC767" s="3" t="e" cm="1">
        <f t="array" ref="AC767">_xlfn.IFS(A767="FA", 17, A767="SFCR", 0, A767="CFCR", 17, A767="TR", 0, A767="CAB1",17,A767="CAB2",0,A767="CAB3",17,A767="CAB4",0,A767="CAB5S",17,A767="CAB5M",0,A767="CAB5L",17,A767="CAB6",0)</f>
        <v>#N/A</v>
      </c>
    </row>
    <row r="768" spans="1:29" x14ac:dyDescent="0.15">
      <c r="A768" s="7"/>
      <c r="B768" s="25"/>
      <c r="C768" s="1" t="s">
        <v>780</v>
      </c>
      <c r="H768" s="12"/>
      <c r="I768" s="12"/>
      <c r="J768" s="12"/>
      <c r="K768" s="12"/>
      <c r="L768" s="12"/>
      <c r="M768" s="12"/>
      <c r="N768" s="12"/>
      <c r="O768" s="12"/>
      <c r="P768" s="12"/>
      <c r="Q768" s="12"/>
      <c r="R768" s="12"/>
      <c r="S768" s="12"/>
      <c r="T768" s="12"/>
      <c r="U768" s="12"/>
      <c r="V768" s="12"/>
      <c r="W768" s="12"/>
      <c r="X768" s="12"/>
      <c r="Y768" s="12"/>
      <c r="Z768" s="12"/>
      <c r="AA768" s="12"/>
      <c r="AB768" s="12"/>
      <c r="AC768" s="3" t="e" cm="1">
        <f t="array" ref="AC768">_xlfn.IFS(A768="FA", 17, A768="SFCR", 0, A768="CFCR", 17, A768="TR", 0, A768="CAB1",17,A768="CAB2",0,A768="CAB3",17,A768="CAB4",0,A768="CAB5S",17,A768="CAB5M",0,A768="CAB5L",17,A768="CAB6",0)</f>
        <v>#N/A</v>
      </c>
    </row>
    <row r="769" spans="1:29" x14ac:dyDescent="0.15">
      <c r="A769" s="7"/>
      <c r="B769" s="25"/>
      <c r="C769" s="1" t="s">
        <v>781</v>
      </c>
      <c r="H769" s="12"/>
      <c r="I769" s="12"/>
      <c r="J769" s="12"/>
      <c r="K769" s="12"/>
      <c r="L769" s="12"/>
      <c r="M769" s="12"/>
      <c r="N769" s="12"/>
      <c r="O769" s="12"/>
      <c r="P769" s="12"/>
      <c r="Q769" s="12"/>
      <c r="R769" s="12"/>
      <c r="S769" s="12"/>
      <c r="T769" s="12"/>
      <c r="U769" s="12"/>
      <c r="V769" s="12"/>
      <c r="W769" s="12"/>
      <c r="X769" s="12"/>
      <c r="Y769" s="12"/>
      <c r="Z769" s="12"/>
      <c r="AA769" s="12"/>
      <c r="AB769" s="12"/>
      <c r="AC769" s="3" t="e" cm="1">
        <f t="array" ref="AC769">_xlfn.IFS(A769="FA", 17, A769="SFCR", 0, A769="CFCR", 17, A769="TR", 0, A769="CAB1",17,A769="CAB2",0,A769="CAB3",17,A769="CAB4",0,A769="CAB5S",17,A769="CAB5M",0,A769="CAB5L",17,A769="CAB6",0)</f>
        <v>#N/A</v>
      </c>
    </row>
    <row r="770" spans="1:29" x14ac:dyDescent="0.15">
      <c r="A770" s="7"/>
      <c r="B770" s="25"/>
      <c r="C770" s="1" t="s">
        <v>782</v>
      </c>
      <c r="H770" s="12"/>
      <c r="I770" s="12"/>
      <c r="J770" s="12"/>
      <c r="K770" s="12"/>
      <c r="L770" s="12"/>
      <c r="M770" s="12"/>
      <c r="N770" s="12"/>
      <c r="O770" s="12"/>
      <c r="P770" s="12"/>
      <c r="Q770" s="12"/>
      <c r="R770" s="12"/>
      <c r="S770" s="12"/>
      <c r="T770" s="12"/>
      <c r="U770" s="12"/>
      <c r="V770" s="12"/>
      <c r="W770" s="12"/>
      <c r="X770" s="12"/>
      <c r="Y770" s="12"/>
      <c r="Z770" s="12"/>
      <c r="AA770" s="12"/>
      <c r="AB770" s="12"/>
      <c r="AC770" s="3" t="e" cm="1">
        <f t="array" ref="AC770">_xlfn.IFS(A770="FA", 17, A770="SFCR", 0, A770="CFCR", 17, A770="TR", 0, A770="CAB1",17,A770="CAB2",0,A770="CAB3",17,A770="CAB4",0,A770="CAB5S",17,A770="CAB5M",0,A770="CAB5L",17,A770="CAB6",0)</f>
        <v>#N/A</v>
      </c>
    </row>
    <row r="771" spans="1:29" x14ac:dyDescent="0.15">
      <c r="A771" s="7"/>
      <c r="B771" s="25"/>
      <c r="C771" s="1" t="s">
        <v>783</v>
      </c>
      <c r="H771" s="12"/>
      <c r="I771" s="12"/>
      <c r="J771" s="12"/>
      <c r="K771" s="12"/>
      <c r="L771" s="12"/>
      <c r="M771" s="12"/>
      <c r="N771" s="12"/>
      <c r="O771" s="12"/>
      <c r="P771" s="12"/>
      <c r="Q771" s="12"/>
      <c r="R771" s="12"/>
      <c r="S771" s="12"/>
      <c r="T771" s="12"/>
      <c r="U771" s="12"/>
      <c r="V771" s="12"/>
      <c r="W771" s="12"/>
      <c r="X771" s="12"/>
      <c r="Y771" s="12"/>
      <c r="Z771" s="12"/>
      <c r="AA771" s="12"/>
      <c r="AB771" s="12"/>
      <c r="AC771" s="3" t="e" cm="1">
        <f t="array" ref="AC771">_xlfn.IFS(A771="FA", 17, A771="SFCR", 0, A771="CFCR", 17, A771="TR", 0, A771="CAB1",17,A771="CAB2",0,A771="CAB3",17,A771="CAB4",0,A771="CAB5S",17,A771="CAB5M",0,A771="CAB5L",17,A771="CAB6",0)</f>
        <v>#N/A</v>
      </c>
    </row>
    <row r="772" spans="1:29" x14ac:dyDescent="0.15">
      <c r="A772" s="7"/>
      <c r="B772" s="25"/>
      <c r="C772" s="1" t="s">
        <v>784</v>
      </c>
      <c r="H772" s="12"/>
      <c r="I772" s="12"/>
      <c r="J772" s="12"/>
      <c r="K772" s="12"/>
      <c r="L772" s="12"/>
      <c r="M772" s="12"/>
      <c r="N772" s="12"/>
      <c r="O772" s="12"/>
      <c r="P772" s="12"/>
      <c r="Q772" s="12"/>
      <c r="R772" s="12"/>
      <c r="S772" s="12"/>
      <c r="T772" s="12"/>
      <c r="U772" s="12"/>
      <c r="V772" s="12"/>
      <c r="W772" s="12"/>
      <c r="X772" s="12"/>
      <c r="Y772" s="12"/>
      <c r="Z772" s="12"/>
      <c r="AA772" s="12"/>
      <c r="AB772" s="12"/>
      <c r="AC772" s="3" t="e" cm="1">
        <f t="array" ref="AC772">_xlfn.IFS(A772="FA", 17, A772="SFCR", 0, A772="CFCR", 17, A772="TR", 0, A772="CAB1",17,A772="CAB2",0,A772="CAB3",17,A772="CAB4",0,A772="CAB5S",17,A772="CAB5M",0,A772="CAB5L",17,A772="CAB6",0)</f>
        <v>#N/A</v>
      </c>
    </row>
    <row r="773" spans="1:29" x14ac:dyDescent="0.15">
      <c r="A773" s="7"/>
      <c r="B773" s="25"/>
      <c r="C773" s="1" t="s">
        <v>785</v>
      </c>
      <c r="H773" s="12"/>
      <c r="I773" s="12"/>
      <c r="J773" s="12"/>
      <c r="K773" s="12"/>
      <c r="L773" s="12"/>
      <c r="M773" s="12"/>
      <c r="N773" s="12"/>
      <c r="O773" s="12"/>
      <c r="P773" s="12"/>
      <c r="Q773" s="12"/>
      <c r="R773" s="12"/>
      <c r="S773" s="12"/>
      <c r="T773" s="12"/>
      <c r="U773" s="12"/>
      <c r="V773" s="12"/>
      <c r="W773" s="12"/>
      <c r="X773" s="12"/>
      <c r="Y773" s="12"/>
      <c r="Z773" s="12"/>
      <c r="AA773" s="12"/>
      <c r="AB773" s="12"/>
      <c r="AC773" s="3" t="e" cm="1">
        <f t="array" ref="AC773">_xlfn.IFS(A773="FA", 17, A773="SFCR", 0, A773="CFCR", 17, A773="TR", 0, A773="CAB1",17,A773="CAB2",0,A773="CAB3",17,A773="CAB4",0,A773="CAB5S",17,A773="CAB5M",0,A773="CAB5L",17,A773="CAB6",0)</f>
        <v>#N/A</v>
      </c>
    </row>
    <row r="774" spans="1:29" x14ac:dyDescent="0.15">
      <c r="A774" s="7"/>
      <c r="B774" s="25"/>
      <c r="C774" s="1" t="s">
        <v>786</v>
      </c>
      <c r="H774" s="12"/>
      <c r="I774" s="12"/>
      <c r="J774" s="12"/>
      <c r="K774" s="12"/>
      <c r="L774" s="12"/>
      <c r="M774" s="12"/>
      <c r="N774" s="12"/>
      <c r="O774" s="12"/>
      <c r="P774" s="12"/>
      <c r="Q774" s="12"/>
      <c r="R774" s="12"/>
      <c r="S774" s="12"/>
      <c r="T774" s="12"/>
      <c r="U774" s="12"/>
      <c r="V774" s="12"/>
      <c r="W774" s="12"/>
      <c r="X774" s="12"/>
      <c r="Y774" s="12"/>
      <c r="Z774" s="12"/>
      <c r="AA774" s="12"/>
      <c r="AB774" s="12"/>
      <c r="AC774" s="3" t="e" cm="1">
        <f t="array" ref="AC774">_xlfn.IFS(A774="FA", 17, A774="SFCR", 0, A774="CFCR", 17, A774="TR", 0, A774="CAB1",17,A774="CAB2",0,A774="CAB3",17,A774="CAB4",0,A774="CAB5S",17,A774="CAB5M",0,A774="CAB5L",17,A774="CAB6",0)</f>
        <v>#N/A</v>
      </c>
    </row>
    <row r="775" spans="1:29" x14ac:dyDescent="0.15">
      <c r="A775" s="7"/>
      <c r="B775" s="25"/>
      <c r="C775" s="1" t="s">
        <v>787</v>
      </c>
      <c r="H775" s="12"/>
      <c r="I775" s="12"/>
      <c r="J775" s="12"/>
      <c r="K775" s="12"/>
      <c r="L775" s="12"/>
      <c r="M775" s="12"/>
      <c r="N775" s="12"/>
      <c r="O775" s="12"/>
      <c r="P775" s="12"/>
      <c r="Q775" s="12"/>
      <c r="R775" s="12"/>
      <c r="S775" s="12"/>
      <c r="T775" s="12"/>
      <c r="U775" s="12"/>
      <c r="V775" s="12"/>
      <c r="W775" s="12"/>
      <c r="X775" s="12"/>
      <c r="Y775" s="12"/>
      <c r="Z775" s="12"/>
      <c r="AA775" s="12"/>
      <c r="AB775" s="12"/>
      <c r="AC775" s="3" t="e" cm="1">
        <f t="array" ref="AC775">_xlfn.IFS(A775="FA", 17, A775="SFCR", 0, A775="CFCR", 17, A775="TR", 0, A775="CAB1",17,A775="CAB2",0,A775="CAB3",17,A775="CAB4",0,A775="CAB5S",17,A775="CAB5M",0,A775="CAB5L",17,A775="CAB6",0)</f>
        <v>#N/A</v>
      </c>
    </row>
    <row r="776" spans="1:29" x14ac:dyDescent="0.15">
      <c r="A776" s="7"/>
      <c r="B776" s="25"/>
      <c r="C776" s="1" t="s">
        <v>788</v>
      </c>
      <c r="H776" s="12"/>
      <c r="I776" s="12"/>
      <c r="J776" s="12"/>
      <c r="K776" s="12"/>
      <c r="L776" s="12"/>
      <c r="M776" s="12"/>
      <c r="N776" s="12"/>
      <c r="O776" s="12"/>
      <c r="P776" s="12"/>
      <c r="Q776" s="12"/>
      <c r="R776" s="12"/>
      <c r="S776" s="12"/>
      <c r="T776" s="12"/>
      <c r="U776" s="12"/>
      <c r="V776" s="12"/>
      <c r="W776" s="12"/>
      <c r="X776" s="12"/>
      <c r="Y776" s="12"/>
      <c r="Z776" s="12"/>
      <c r="AA776" s="12"/>
      <c r="AB776" s="12"/>
      <c r="AC776" s="3" t="e" cm="1">
        <f t="array" ref="AC776">_xlfn.IFS(A776="FA", 17, A776="SFCR", 0, A776="CFCR", 17, A776="TR", 0, A776="CAB1",17,A776="CAB2",0,A776="CAB3",17,A776="CAB4",0,A776="CAB5S",17,A776="CAB5M",0,A776="CAB5L",17,A776="CAB6",0)</f>
        <v>#N/A</v>
      </c>
    </row>
    <row r="777" spans="1:29" x14ac:dyDescent="0.15">
      <c r="A777" s="7"/>
      <c r="B777" s="25"/>
      <c r="C777" s="1" t="s">
        <v>789</v>
      </c>
      <c r="H777" s="12"/>
      <c r="I777" s="12"/>
      <c r="J777" s="12"/>
      <c r="K777" s="12"/>
      <c r="L777" s="12"/>
      <c r="M777" s="12"/>
      <c r="N777" s="12"/>
      <c r="O777" s="12"/>
      <c r="P777" s="12"/>
      <c r="Q777" s="12"/>
      <c r="R777" s="12"/>
      <c r="S777" s="12"/>
      <c r="T777" s="12"/>
      <c r="U777" s="12"/>
      <c r="V777" s="12"/>
      <c r="W777" s="12"/>
      <c r="X777" s="12"/>
      <c r="Y777" s="12"/>
      <c r="Z777" s="12"/>
      <c r="AA777" s="12"/>
      <c r="AB777" s="12"/>
      <c r="AC777" s="3" t="e" cm="1">
        <f t="array" ref="AC777">_xlfn.IFS(A777="FA", 17, A777="SFCR", 0, A777="CFCR", 17, A777="TR", 0, A777="CAB1",17,A777="CAB2",0,A777="CAB3",17,A777="CAB4",0,A777="CAB5S",17,A777="CAB5M",0,A777="CAB5L",17,A777="CAB6",0)</f>
        <v>#N/A</v>
      </c>
    </row>
    <row r="778" spans="1:29" x14ac:dyDescent="0.15">
      <c r="A778" s="7"/>
      <c r="B778" s="25"/>
      <c r="C778" s="1" t="s">
        <v>790</v>
      </c>
      <c r="H778" s="12"/>
      <c r="I778" s="12"/>
      <c r="J778" s="12"/>
      <c r="K778" s="12"/>
      <c r="L778" s="12"/>
      <c r="M778" s="12"/>
      <c r="N778" s="12"/>
      <c r="O778" s="12"/>
      <c r="P778" s="12"/>
      <c r="Q778" s="12"/>
      <c r="R778" s="12"/>
      <c r="S778" s="12"/>
      <c r="T778" s="12"/>
      <c r="U778" s="12"/>
      <c r="V778" s="12"/>
      <c r="W778" s="12"/>
      <c r="X778" s="12"/>
      <c r="Y778" s="12"/>
      <c r="Z778" s="12"/>
      <c r="AA778" s="12"/>
      <c r="AB778" s="12"/>
      <c r="AC778" s="3" t="e" cm="1">
        <f t="array" ref="AC778">_xlfn.IFS(A778="FA", 17, A778="SFCR", 0, A778="CFCR", 17, A778="TR", 0, A778="CAB1",17,A778="CAB2",0,A778="CAB3",17,A778="CAB4",0,A778="CAB5S",17,A778="CAB5M",0,A778="CAB5L",17,A778="CAB6",0)</f>
        <v>#N/A</v>
      </c>
    </row>
    <row r="779" spans="1:29" x14ac:dyDescent="0.15">
      <c r="A779" s="7"/>
      <c r="B779" s="25"/>
      <c r="C779" s="1" t="s">
        <v>791</v>
      </c>
      <c r="H779" s="12"/>
      <c r="I779" s="12"/>
      <c r="J779" s="12"/>
      <c r="K779" s="12"/>
      <c r="L779" s="12"/>
      <c r="M779" s="12"/>
      <c r="N779" s="12"/>
      <c r="O779" s="12"/>
      <c r="P779" s="12"/>
      <c r="Q779" s="12"/>
      <c r="R779" s="12"/>
      <c r="S779" s="12"/>
      <c r="T779" s="12"/>
      <c r="U779" s="12"/>
      <c r="V779" s="12"/>
      <c r="W779" s="12"/>
      <c r="X779" s="12"/>
      <c r="Y779" s="12"/>
      <c r="Z779" s="12"/>
      <c r="AA779" s="12"/>
      <c r="AB779" s="12"/>
      <c r="AC779" s="3" t="e" cm="1">
        <f t="array" ref="AC779">_xlfn.IFS(A779="FA", 17, A779="SFCR", 0, A779="CFCR", 17, A779="TR", 0, A779="CAB1",17,A779="CAB2",0,A779="CAB3",17,A779="CAB4",0,A779="CAB5S",17,A779="CAB5M",0,A779="CAB5L",17,A779="CAB6",0)</f>
        <v>#N/A</v>
      </c>
    </row>
    <row r="780" spans="1:29" x14ac:dyDescent="0.15">
      <c r="A780" s="7"/>
      <c r="B780" s="25"/>
      <c r="C780" s="1" t="s">
        <v>792</v>
      </c>
      <c r="H780" s="12"/>
      <c r="I780" s="12"/>
      <c r="J780" s="12"/>
      <c r="K780" s="12"/>
      <c r="L780" s="12"/>
      <c r="M780" s="12"/>
      <c r="N780" s="12"/>
      <c r="O780" s="12"/>
      <c r="P780" s="12"/>
      <c r="Q780" s="12"/>
      <c r="R780" s="12"/>
      <c r="S780" s="12"/>
      <c r="T780" s="12"/>
      <c r="U780" s="12"/>
      <c r="V780" s="12"/>
      <c r="W780" s="12"/>
      <c r="X780" s="12"/>
      <c r="Y780" s="12"/>
      <c r="Z780" s="12"/>
      <c r="AA780" s="12"/>
      <c r="AB780" s="12"/>
      <c r="AC780" s="3" t="e" cm="1">
        <f t="array" ref="AC780">_xlfn.IFS(A780="FA", 17, A780="SFCR", 0, A780="CFCR", 17, A780="TR", 0, A780="CAB1",17,A780="CAB2",0,A780="CAB3",17,A780="CAB4",0,A780="CAB5S",17,A780="CAB5M",0,A780="CAB5L",17,A780="CAB6",0)</f>
        <v>#N/A</v>
      </c>
    </row>
    <row r="781" spans="1:29" x14ac:dyDescent="0.15">
      <c r="A781" s="7"/>
      <c r="B781" s="25"/>
      <c r="C781" s="1" t="s">
        <v>793</v>
      </c>
      <c r="H781" s="12"/>
      <c r="I781" s="12"/>
      <c r="J781" s="12"/>
      <c r="K781" s="12"/>
      <c r="L781" s="12"/>
      <c r="M781" s="12"/>
      <c r="N781" s="12"/>
      <c r="O781" s="12"/>
      <c r="P781" s="12"/>
      <c r="Q781" s="12"/>
      <c r="R781" s="12"/>
      <c r="S781" s="12"/>
      <c r="T781" s="12"/>
      <c r="U781" s="12"/>
      <c r="V781" s="12"/>
      <c r="W781" s="12"/>
      <c r="X781" s="12"/>
      <c r="Y781" s="12"/>
      <c r="Z781" s="12"/>
      <c r="AA781" s="12"/>
      <c r="AB781" s="12"/>
      <c r="AC781" s="3" t="e" cm="1">
        <f t="array" ref="AC781">_xlfn.IFS(A781="FA", 17, A781="SFCR", 0, A781="CFCR", 17, A781="TR", 0, A781="CAB1",17,A781="CAB2",0,A781="CAB3",17,A781="CAB4",0,A781="CAB5S",17,A781="CAB5M",0,A781="CAB5L",17,A781="CAB6",0)</f>
        <v>#N/A</v>
      </c>
    </row>
    <row r="782" spans="1:29" x14ac:dyDescent="0.15">
      <c r="A782" s="7"/>
      <c r="B782" s="25"/>
      <c r="C782" s="1" t="s">
        <v>794</v>
      </c>
      <c r="H782" s="12"/>
      <c r="I782" s="12"/>
      <c r="J782" s="12"/>
      <c r="K782" s="12"/>
      <c r="L782" s="12"/>
      <c r="M782" s="12"/>
      <c r="N782" s="12"/>
      <c r="O782" s="12"/>
      <c r="P782" s="12"/>
      <c r="Q782" s="12"/>
      <c r="R782" s="12"/>
      <c r="S782" s="12"/>
      <c r="T782" s="12"/>
      <c r="U782" s="12"/>
      <c r="V782" s="12"/>
      <c r="W782" s="12"/>
      <c r="X782" s="12"/>
      <c r="Y782" s="12"/>
      <c r="Z782" s="12"/>
      <c r="AA782" s="12"/>
      <c r="AB782" s="12"/>
      <c r="AC782" s="3" t="e" cm="1">
        <f t="array" ref="AC782">_xlfn.IFS(A782="FA", 17, A782="SFCR", 0, A782="CFCR", 17, A782="TR", 0, A782="CAB1",17,A782="CAB2",0,A782="CAB3",17,A782="CAB4",0,A782="CAB5S",17,A782="CAB5M",0,A782="CAB5L",17,A782="CAB6",0)</f>
        <v>#N/A</v>
      </c>
    </row>
    <row r="783" spans="1:29" x14ac:dyDescent="0.15">
      <c r="A783" s="7"/>
      <c r="B783" s="25"/>
      <c r="C783" s="1" t="s">
        <v>795</v>
      </c>
      <c r="H783" s="12"/>
      <c r="I783" s="12"/>
      <c r="J783" s="12"/>
      <c r="K783" s="12"/>
      <c r="L783" s="12"/>
      <c r="M783" s="12"/>
      <c r="N783" s="12"/>
      <c r="O783" s="12"/>
      <c r="P783" s="12"/>
      <c r="Q783" s="12"/>
      <c r="R783" s="12"/>
      <c r="S783" s="12"/>
      <c r="T783" s="12"/>
      <c r="U783" s="12"/>
      <c r="V783" s="12"/>
      <c r="W783" s="12"/>
      <c r="X783" s="12"/>
      <c r="Y783" s="12"/>
      <c r="Z783" s="12"/>
      <c r="AA783" s="12"/>
      <c r="AB783" s="12"/>
      <c r="AC783" s="3" t="e" cm="1">
        <f t="array" ref="AC783">_xlfn.IFS(A783="FA", 17, A783="SFCR", 0, A783="CFCR", 17, A783="TR", 0, A783="CAB1",17,A783="CAB2",0,A783="CAB3",17,A783="CAB4",0,A783="CAB5S",17,A783="CAB5M",0,A783="CAB5L",17,A783="CAB6",0)</f>
        <v>#N/A</v>
      </c>
    </row>
    <row r="784" spans="1:29" x14ac:dyDescent="0.15">
      <c r="A784" s="7"/>
      <c r="B784" s="25"/>
      <c r="C784" s="1" t="s">
        <v>796</v>
      </c>
      <c r="H784" s="12"/>
      <c r="I784" s="12"/>
      <c r="J784" s="12"/>
      <c r="K784" s="12"/>
      <c r="L784" s="12"/>
      <c r="M784" s="12"/>
      <c r="N784" s="12"/>
      <c r="O784" s="12"/>
      <c r="P784" s="12"/>
      <c r="Q784" s="12"/>
      <c r="R784" s="12"/>
      <c r="S784" s="12"/>
      <c r="T784" s="12"/>
      <c r="U784" s="12"/>
      <c r="V784" s="12"/>
      <c r="W784" s="12"/>
      <c r="X784" s="12"/>
      <c r="Y784" s="12"/>
      <c r="Z784" s="12"/>
      <c r="AA784" s="12"/>
      <c r="AB784" s="12"/>
      <c r="AC784" s="3" t="e" cm="1">
        <f t="array" ref="AC784">_xlfn.IFS(A784="FA", 17, A784="SFCR", 0, A784="CFCR", 17, A784="TR", 0, A784="CAB1",17,A784="CAB2",0,A784="CAB3",17,A784="CAB4",0,A784="CAB5S",17,A784="CAB5M",0,A784="CAB5L",17,A784="CAB6",0)</f>
        <v>#N/A</v>
      </c>
    </row>
    <row r="785" spans="1:29" x14ac:dyDescent="0.15">
      <c r="A785" s="7"/>
      <c r="B785" s="25"/>
      <c r="C785" s="1" t="s">
        <v>797</v>
      </c>
      <c r="H785" s="12"/>
      <c r="I785" s="12"/>
      <c r="J785" s="12"/>
      <c r="K785" s="12"/>
      <c r="L785" s="12"/>
      <c r="M785" s="12"/>
      <c r="N785" s="12"/>
      <c r="O785" s="12"/>
      <c r="P785" s="12"/>
      <c r="Q785" s="12"/>
      <c r="R785" s="12"/>
      <c r="S785" s="12"/>
      <c r="T785" s="12"/>
      <c r="U785" s="12"/>
      <c r="V785" s="12"/>
      <c r="W785" s="12"/>
      <c r="X785" s="12"/>
      <c r="Y785" s="12"/>
      <c r="Z785" s="12"/>
      <c r="AA785" s="12"/>
      <c r="AB785" s="12"/>
      <c r="AC785" s="3" t="e" cm="1">
        <f t="array" ref="AC785">_xlfn.IFS(A785="FA", 17, A785="SFCR", 0, A785="CFCR", 17, A785="TR", 0, A785="CAB1",17,A785="CAB2",0,A785="CAB3",17,A785="CAB4",0,A785="CAB5S",17,A785="CAB5M",0,A785="CAB5L",17,A785="CAB6",0)</f>
        <v>#N/A</v>
      </c>
    </row>
    <row r="786" spans="1:29" x14ac:dyDescent="0.15">
      <c r="A786" s="7"/>
      <c r="B786" s="25"/>
      <c r="C786" s="1" t="s">
        <v>798</v>
      </c>
      <c r="H786" s="12"/>
      <c r="I786" s="12"/>
      <c r="J786" s="12"/>
      <c r="K786" s="12"/>
      <c r="L786" s="12"/>
      <c r="M786" s="12"/>
      <c r="N786" s="12"/>
      <c r="O786" s="12"/>
      <c r="P786" s="12"/>
      <c r="Q786" s="12"/>
      <c r="R786" s="12"/>
      <c r="S786" s="12"/>
      <c r="T786" s="12"/>
      <c r="U786" s="12"/>
      <c r="V786" s="12"/>
      <c r="W786" s="12"/>
      <c r="X786" s="12"/>
      <c r="Y786" s="12"/>
      <c r="Z786" s="12"/>
      <c r="AA786" s="12"/>
      <c r="AB786" s="12"/>
      <c r="AC786" s="3" t="e" cm="1">
        <f t="array" ref="AC786">_xlfn.IFS(A786="FA", 17, A786="SFCR", 0, A786="CFCR", 17, A786="TR", 0, A786="CAB1",17,A786="CAB2",0,A786="CAB3",17,A786="CAB4",0,A786="CAB5S",17,A786="CAB5M",0,A786="CAB5L",17,A786="CAB6",0)</f>
        <v>#N/A</v>
      </c>
    </row>
    <row r="787" spans="1:29" x14ac:dyDescent="0.15">
      <c r="A787" s="7"/>
      <c r="B787" s="25"/>
      <c r="C787" s="1" t="s">
        <v>799</v>
      </c>
      <c r="H787" s="12"/>
      <c r="I787" s="12"/>
      <c r="J787" s="12"/>
      <c r="K787" s="12"/>
      <c r="L787" s="12"/>
      <c r="M787" s="12"/>
      <c r="N787" s="12"/>
      <c r="O787" s="12"/>
      <c r="P787" s="12"/>
      <c r="Q787" s="12"/>
      <c r="R787" s="12"/>
      <c r="S787" s="12"/>
      <c r="T787" s="12"/>
      <c r="U787" s="12"/>
      <c r="V787" s="12"/>
      <c r="W787" s="12"/>
      <c r="X787" s="12"/>
      <c r="Y787" s="12"/>
      <c r="Z787" s="12"/>
      <c r="AA787" s="12"/>
      <c r="AB787" s="12"/>
      <c r="AC787" s="3" t="e" cm="1">
        <f t="array" ref="AC787">_xlfn.IFS(A787="FA", 17, A787="SFCR", 0, A787="CFCR", 17, A787="TR", 0, A787="CAB1",17,A787="CAB2",0,A787="CAB3",17,A787="CAB4",0,A787="CAB5S",17,A787="CAB5M",0,A787="CAB5L",17,A787="CAB6",0)</f>
        <v>#N/A</v>
      </c>
    </row>
    <row r="788" spans="1:29" x14ac:dyDescent="0.15">
      <c r="A788" s="7"/>
      <c r="B788" s="25"/>
      <c r="C788" s="1" t="s">
        <v>800</v>
      </c>
      <c r="H788" s="12"/>
      <c r="I788" s="12"/>
      <c r="J788" s="12"/>
      <c r="K788" s="12"/>
      <c r="L788" s="12"/>
      <c r="M788" s="12"/>
      <c r="N788" s="12"/>
      <c r="O788" s="12"/>
      <c r="P788" s="12"/>
      <c r="Q788" s="12"/>
      <c r="R788" s="12"/>
      <c r="S788" s="12"/>
      <c r="T788" s="12"/>
      <c r="U788" s="12"/>
      <c r="V788" s="12"/>
      <c r="W788" s="12"/>
      <c r="X788" s="12"/>
      <c r="Y788" s="12"/>
      <c r="Z788" s="12"/>
      <c r="AA788" s="12"/>
      <c r="AB788" s="12"/>
      <c r="AC788" s="3" t="e" cm="1">
        <f t="array" ref="AC788">_xlfn.IFS(A788="FA", 17, A788="SFCR", 0, A788="CFCR", 17, A788="TR", 0, A788="CAB1",17,A788="CAB2",0,A788="CAB3",17,A788="CAB4",0,A788="CAB5S",17,A788="CAB5M",0,A788="CAB5L",17,A788="CAB6",0)</f>
        <v>#N/A</v>
      </c>
    </row>
    <row r="789" spans="1:29" x14ac:dyDescent="0.15">
      <c r="A789" s="7"/>
      <c r="B789" s="25"/>
      <c r="C789" s="1" t="s">
        <v>801</v>
      </c>
      <c r="H789" s="12"/>
      <c r="I789" s="12"/>
      <c r="J789" s="12"/>
      <c r="K789" s="12"/>
      <c r="L789" s="12"/>
      <c r="M789" s="12"/>
      <c r="N789" s="12"/>
      <c r="O789" s="12"/>
      <c r="P789" s="12"/>
      <c r="Q789" s="12"/>
      <c r="R789" s="12"/>
      <c r="S789" s="12"/>
      <c r="T789" s="12"/>
      <c r="U789" s="12"/>
      <c r="V789" s="12"/>
      <c r="W789" s="12"/>
      <c r="X789" s="12"/>
      <c r="Y789" s="12"/>
      <c r="Z789" s="12"/>
      <c r="AA789" s="12"/>
      <c r="AB789" s="12"/>
      <c r="AC789" s="3" t="e" cm="1">
        <f t="array" ref="AC789">_xlfn.IFS(A789="FA", 17, A789="SFCR", 0, A789="CFCR", 17, A789="TR", 0, A789="CAB1",17,A789="CAB2",0,A789="CAB3",17,A789="CAB4",0,A789="CAB5S",17,A789="CAB5M",0,A789="CAB5L",17,A789="CAB6",0)</f>
        <v>#N/A</v>
      </c>
    </row>
    <row r="790" spans="1:29" x14ac:dyDescent="0.15">
      <c r="A790" s="7"/>
      <c r="B790" s="25"/>
      <c r="C790" s="1" t="s">
        <v>802</v>
      </c>
      <c r="H790" s="12"/>
      <c r="I790" s="12"/>
      <c r="J790" s="12"/>
      <c r="K790" s="12"/>
      <c r="L790" s="12"/>
      <c r="M790" s="12"/>
      <c r="N790" s="12"/>
      <c r="O790" s="12"/>
      <c r="P790" s="12"/>
      <c r="Q790" s="12"/>
      <c r="R790" s="12"/>
      <c r="S790" s="12"/>
      <c r="T790" s="12"/>
      <c r="U790" s="12"/>
      <c r="V790" s="12"/>
      <c r="W790" s="12"/>
      <c r="X790" s="12"/>
      <c r="Y790" s="12"/>
      <c r="Z790" s="12"/>
      <c r="AA790" s="12"/>
      <c r="AB790" s="12"/>
      <c r="AC790" s="3" t="e" cm="1">
        <f t="array" ref="AC790">_xlfn.IFS(A790="FA", 17, A790="SFCR", 0, A790="CFCR", 17, A790="TR", 0, A790="CAB1",17,A790="CAB2",0,A790="CAB3",17,A790="CAB4",0,A790="CAB5S",17,A790="CAB5M",0,A790="CAB5L",17,A790="CAB6",0)</f>
        <v>#N/A</v>
      </c>
    </row>
    <row r="791" spans="1:29" x14ac:dyDescent="0.15">
      <c r="A791" s="7"/>
      <c r="B791" s="25"/>
      <c r="C791" s="1" t="s">
        <v>803</v>
      </c>
      <c r="H791" s="12"/>
      <c r="I791" s="12"/>
      <c r="J791" s="12"/>
      <c r="K791" s="12"/>
      <c r="L791" s="12"/>
      <c r="M791" s="12"/>
      <c r="N791" s="12"/>
      <c r="O791" s="12"/>
      <c r="P791" s="12"/>
      <c r="Q791" s="12"/>
      <c r="R791" s="12"/>
      <c r="S791" s="12"/>
      <c r="T791" s="12"/>
      <c r="U791" s="12"/>
      <c r="V791" s="12"/>
      <c r="W791" s="12"/>
      <c r="X791" s="12"/>
      <c r="Y791" s="12"/>
      <c r="Z791" s="12"/>
      <c r="AA791" s="12"/>
      <c r="AB791" s="12"/>
      <c r="AC791" s="3" t="e" cm="1">
        <f t="array" ref="AC791">_xlfn.IFS(A791="FA", 17, A791="SFCR", 0, A791="CFCR", 17, A791="TR", 0, A791="CAB1",17,A791="CAB2",0,A791="CAB3",17,A791="CAB4",0,A791="CAB5S",17,A791="CAB5M",0,A791="CAB5L",17,A791="CAB6",0)</f>
        <v>#N/A</v>
      </c>
    </row>
    <row r="792" spans="1:29" x14ac:dyDescent="0.15">
      <c r="A792" s="7"/>
      <c r="B792" s="25"/>
      <c r="C792" s="1" t="s">
        <v>804</v>
      </c>
      <c r="H792" s="12"/>
      <c r="I792" s="12"/>
      <c r="J792" s="12"/>
      <c r="K792" s="12"/>
      <c r="L792" s="12"/>
      <c r="M792" s="12"/>
      <c r="N792" s="12"/>
      <c r="O792" s="12"/>
      <c r="P792" s="12"/>
      <c r="Q792" s="12"/>
      <c r="R792" s="12"/>
      <c r="S792" s="12"/>
      <c r="T792" s="12"/>
      <c r="U792" s="12"/>
      <c r="V792" s="12"/>
      <c r="W792" s="12"/>
      <c r="X792" s="12"/>
      <c r="Y792" s="12"/>
      <c r="Z792" s="12"/>
      <c r="AA792" s="12"/>
      <c r="AB792" s="12"/>
      <c r="AC792" s="3" t="e" cm="1">
        <f t="array" ref="AC792">_xlfn.IFS(A792="FA", 17, A792="SFCR", 0, A792="CFCR", 17, A792="TR", 0, A792="CAB1",17,A792="CAB2",0,A792="CAB3",17,A792="CAB4",0,A792="CAB5S",17,A792="CAB5M",0,A792="CAB5L",17,A792="CAB6",0)</f>
        <v>#N/A</v>
      </c>
    </row>
    <row r="793" spans="1:29" x14ac:dyDescent="0.15">
      <c r="A793" s="7"/>
      <c r="B793" s="25"/>
      <c r="C793" s="1" t="s">
        <v>805</v>
      </c>
      <c r="H793" s="12"/>
      <c r="I793" s="12"/>
      <c r="J793" s="12"/>
      <c r="K793" s="12"/>
      <c r="L793" s="12"/>
      <c r="M793" s="12"/>
      <c r="N793" s="12"/>
      <c r="O793" s="12"/>
      <c r="P793" s="12"/>
      <c r="Q793" s="12"/>
      <c r="R793" s="12"/>
      <c r="S793" s="12"/>
      <c r="T793" s="12"/>
      <c r="U793" s="12"/>
      <c r="V793" s="12"/>
      <c r="W793" s="12"/>
      <c r="X793" s="12"/>
      <c r="Y793" s="12"/>
      <c r="Z793" s="12"/>
      <c r="AA793" s="12"/>
      <c r="AB793" s="12"/>
      <c r="AC793" s="3" t="e" cm="1">
        <f t="array" ref="AC793">_xlfn.IFS(A793="FA", 17, A793="SFCR", 0, A793="CFCR", 17, A793="TR", 0, A793="CAB1",17,A793="CAB2",0,A793="CAB3",17,A793="CAB4",0,A793="CAB5S",17,A793="CAB5M",0,A793="CAB5L",17,A793="CAB6",0)</f>
        <v>#N/A</v>
      </c>
    </row>
    <row r="794" spans="1:29" x14ac:dyDescent="0.15">
      <c r="A794" s="7"/>
      <c r="B794" s="25"/>
      <c r="C794" s="1" t="s">
        <v>806</v>
      </c>
      <c r="H794" s="12"/>
      <c r="I794" s="12"/>
      <c r="J794" s="12"/>
      <c r="K794" s="12"/>
      <c r="L794" s="12"/>
      <c r="M794" s="12"/>
      <c r="N794" s="12"/>
      <c r="O794" s="12"/>
      <c r="P794" s="12"/>
      <c r="Q794" s="12"/>
      <c r="R794" s="12"/>
      <c r="S794" s="12"/>
      <c r="T794" s="12"/>
      <c r="U794" s="12"/>
      <c r="V794" s="12"/>
      <c r="W794" s="12"/>
      <c r="X794" s="12"/>
      <c r="Y794" s="12"/>
      <c r="Z794" s="12"/>
      <c r="AA794" s="12"/>
      <c r="AB794" s="12"/>
      <c r="AC794" s="3" t="e" cm="1">
        <f t="array" ref="AC794">_xlfn.IFS(A794="FA", 17, A794="SFCR", 0, A794="CFCR", 17, A794="TR", 0, A794="CAB1",17,A794="CAB2",0,A794="CAB3",17,A794="CAB4",0,A794="CAB5S",17,A794="CAB5M",0,A794="CAB5L",17,A794="CAB6",0)</f>
        <v>#N/A</v>
      </c>
    </row>
    <row r="795" spans="1:29" x14ac:dyDescent="0.15">
      <c r="A795" s="7"/>
      <c r="B795" s="25"/>
      <c r="C795" s="1" t="s">
        <v>807</v>
      </c>
      <c r="H795" s="12"/>
      <c r="I795" s="12"/>
      <c r="J795" s="12"/>
      <c r="K795" s="12"/>
      <c r="L795" s="12"/>
      <c r="M795" s="12"/>
      <c r="N795" s="12"/>
      <c r="O795" s="12"/>
      <c r="P795" s="12"/>
      <c r="Q795" s="12"/>
      <c r="R795" s="12"/>
      <c r="S795" s="12"/>
      <c r="T795" s="12"/>
      <c r="U795" s="12"/>
      <c r="V795" s="12"/>
      <c r="W795" s="12"/>
      <c r="X795" s="12"/>
      <c r="Y795" s="12"/>
      <c r="Z795" s="12"/>
      <c r="AA795" s="12"/>
      <c r="AB795" s="12"/>
      <c r="AC795" s="3" t="e" cm="1">
        <f t="array" ref="AC795">_xlfn.IFS(A795="FA", 17, A795="SFCR", 0, A795="CFCR", 17, A795="TR", 0, A795="CAB1",17,A795="CAB2",0,A795="CAB3",17,A795="CAB4",0,A795="CAB5S",17,A795="CAB5M",0,A795="CAB5L",17,A795="CAB6",0)</f>
        <v>#N/A</v>
      </c>
    </row>
    <row r="796" spans="1:29" x14ac:dyDescent="0.15">
      <c r="A796" s="7"/>
      <c r="B796" s="25"/>
      <c r="C796" s="1" t="s">
        <v>808</v>
      </c>
      <c r="H796" s="12"/>
      <c r="I796" s="12"/>
      <c r="J796" s="12"/>
      <c r="K796" s="12"/>
      <c r="L796" s="12"/>
      <c r="M796" s="12"/>
      <c r="N796" s="12"/>
      <c r="O796" s="12"/>
      <c r="P796" s="12"/>
      <c r="Q796" s="12"/>
      <c r="R796" s="12"/>
      <c r="S796" s="12"/>
      <c r="T796" s="12"/>
      <c r="U796" s="12"/>
      <c r="V796" s="12"/>
      <c r="W796" s="12"/>
      <c r="X796" s="12"/>
      <c r="Y796" s="12"/>
      <c r="Z796" s="12"/>
      <c r="AA796" s="12"/>
      <c r="AB796" s="12"/>
      <c r="AC796" s="3" t="e" cm="1">
        <f t="array" ref="AC796">_xlfn.IFS(A796="FA", 17, A796="SFCR", 0, A796="CFCR", 17, A796="TR", 0, A796="CAB1",17,A796="CAB2",0,A796="CAB3",17,A796="CAB4",0,A796="CAB5S",17,A796="CAB5M",0,A796="CAB5L",17,A796="CAB6",0)</f>
        <v>#N/A</v>
      </c>
    </row>
    <row r="797" spans="1:29" x14ac:dyDescent="0.15">
      <c r="A797" s="7"/>
      <c r="B797" s="25"/>
      <c r="C797" s="1" t="s">
        <v>809</v>
      </c>
      <c r="H797" s="12"/>
      <c r="I797" s="12"/>
      <c r="J797" s="12"/>
      <c r="K797" s="12"/>
      <c r="L797" s="12"/>
      <c r="M797" s="12"/>
      <c r="N797" s="12"/>
      <c r="O797" s="12"/>
      <c r="P797" s="12"/>
      <c r="Q797" s="12"/>
      <c r="R797" s="12"/>
      <c r="S797" s="12"/>
      <c r="T797" s="12"/>
      <c r="U797" s="12"/>
      <c r="V797" s="12"/>
      <c r="W797" s="12"/>
      <c r="X797" s="12"/>
      <c r="Y797" s="12"/>
      <c r="Z797" s="12"/>
      <c r="AA797" s="12"/>
      <c r="AB797" s="12"/>
      <c r="AC797" s="3" t="e" cm="1">
        <f t="array" ref="AC797">_xlfn.IFS(A797="FA", 17, A797="SFCR", 0, A797="CFCR", 17, A797="TR", 0, A797="CAB1",17,A797="CAB2",0,A797="CAB3",17,A797="CAB4",0,A797="CAB5S",17,A797="CAB5M",0,A797="CAB5L",17,A797="CAB6",0)</f>
        <v>#N/A</v>
      </c>
    </row>
    <row r="798" spans="1:29" x14ac:dyDescent="0.15">
      <c r="A798" s="7"/>
      <c r="B798" s="25"/>
      <c r="C798" s="1" t="s">
        <v>810</v>
      </c>
      <c r="H798" s="12"/>
      <c r="I798" s="12"/>
      <c r="J798" s="12"/>
      <c r="K798" s="12"/>
      <c r="L798" s="12"/>
      <c r="M798" s="12"/>
      <c r="N798" s="12"/>
      <c r="O798" s="12"/>
      <c r="P798" s="12"/>
      <c r="Q798" s="12"/>
      <c r="R798" s="12"/>
      <c r="S798" s="12"/>
      <c r="T798" s="12"/>
      <c r="U798" s="12"/>
      <c r="V798" s="12"/>
      <c r="W798" s="12"/>
      <c r="X798" s="12"/>
      <c r="Y798" s="12"/>
      <c r="Z798" s="12"/>
      <c r="AA798" s="12"/>
      <c r="AB798" s="12"/>
      <c r="AC798" s="3" t="e" cm="1">
        <f t="array" ref="AC798">_xlfn.IFS(A798="FA", 17, A798="SFCR", 0, A798="CFCR", 17, A798="TR", 0, A798="CAB1",17,A798="CAB2",0,A798="CAB3",17,A798="CAB4",0,A798="CAB5S",17,A798="CAB5M",0,A798="CAB5L",17,A798="CAB6",0)</f>
        <v>#N/A</v>
      </c>
    </row>
    <row r="799" spans="1:29" x14ac:dyDescent="0.15">
      <c r="A799" s="7"/>
      <c r="B799" s="25"/>
      <c r="C799" s="1" t="s">
        <v>811</v>
      </c>
      <c r="H799" s="12"/>
      <c r="I799" s="12"/>
      <c r="J799" s="12"/>
      <c r="K799" s="12"/>
      <c r="L799" s="12"/>
      <c r="M799" s="12"/>
      <c r="N799" s="12"/>
      <c r="O799" s="12"/>
      <c r="P799" s="12"/>
      <c r="Q799" s="12"/>
      <c r="R799" s="12"/>
      <c r="S799" s="12"/>
      <c r="T799" s="12"/>
      <c r="U799" s="12"/>
      <c r="V799" s="12"/>
      <c r="W799" s="12"/>
      <c r="X799" s="12"/>
      <c r="Y799" s="12"/>
      <c r="Z799" s="12"/>
      <c r="AA799" s="12"/>
      <c r="AB799" s="12"/>
      <c r="AC799" s="3" t="e" cm="1">
        <f t="array" ref="AC799">_xlfn.IFS(A799="FA", 17, A799="SFCR", 0, A799="CFCR", 17, A799="TR", 0, A799="CAB1",17,A799="CAB2",0,A799="CAB3",17,A799="CAB4",0,A799="CAB5S",17,A799="CAB5M",0,A799="CAB5L",17,A799="CAB6",0)</f>
        <v>#N/A</v>
      </c>
    </row>
    <row r="800" spans="1:29" x14ac:dyDescent="0.15">
      <c r="A800" s="7"/>
      <c r="B800" s="25"/>
      <c r="C800" s="1" t="s">
        <v>812</v>
      </c>
      <c r="H800" s="12"/>
      <c r="I800" s="12"/>
      <c r="J800" s="12"/>
      <c r="K800" s="12"/>
      <c r="L800" s="12"/>
      <c r="M800" s="12"/>
      <c r="N800" s="12"/>
      <c r="O800" s="12"/>
      <c r="P800" s="12"/>
      <c r="Q800" s="12"/>
      <c r="R800" s="12"/>
      <c r="S800" s="12"/>
      <c r="T800" s="12"/>
      <c r="U800" s="12"/>
      <c r="V800" s="12"/>
      <c r="W800" s="12"/>
      <c r="X800" s="12"/>
      <c r="Y800" s="12"/>
      <c r="Z800" s="12"/>
      <c r="AA800" s="12"/>
      <c r="AB800" s="12"/>
      <c r="AC800" s="3" t="e" cm="1">
        <f t="array" ref="AC800">_xlfn.IFS(A800="FA", 17, A800="SFCR", 0, A800="CFCR", 17, A800="TR", 0, A800="CAB1",17,A800="CAB2",0,A800="CAB3",17,A800="CAB4",0,A800="CAB5S",17,A800="CAB5M",0,A800="CAB5L",17,A800="CAB6",0)</f>
        <v>#N/A</v>
      </c>
    </row>
    <row r="801" spans="1:29" x14ac:dyDescent="0.15">
      <c r="A801" s="7"/>
      <c r="B801" s="25"/>
      <c r="C801" s="1" t="s">
        <v>813</v>
      </c>
      <c r="H801" s="12"/>
      <c r="I801" s="12"/>
      <c r="J801" s="12"/>
      <c r="K801" s="12"/>
      <c r="L801" s="12"/>
      <c r="M801" s="12"/>
      <c r="N801" s="12"/>
      <c r="O801" s="12"/>
      <c r="P801" s="12"/>
      <c r="Q801" s="12"/>
      <c r="R801" s="12"/>
      <c r="S801" s="12"/>
      <c r="T801" s="12"/>
      <c r="U801" s="12"/>
      <c r="V801" s="12"/>
      <c r="W801" s="12"/>
      <c r="X801" s="12"/>
      <c r="Y801" s="12"/>
      <c r="Z801" s="12"/>
      <c r="AA801" s="12"/>
      <c r="AB801" s="12"/>
      <c r="AC801" s="3" t="e" cm="1">
        <f t="array" ref="AC801">_xlfn.IFS(A801="FA", 17, A801="SFCR", 0, A801="CFCR", 17, A801="TR", 0, A801="CAB1",17,A801="CAB2",0,A801="CAB3",17,A801="CAB4",0,A801="CAB5S",17,A801="CAB5M",0,A801="CAB5L",17,A801="CAB6",0)</f>
        <v>#N/A</v>
      </c>
    </row>
    <row r="802" spans="1:29" x14ac:dyDescent="0.15">
      <c r="A802" s="7"/>
      <c r="B802" s="25"/>
      <c r="C802" s="1" t="s">
        <v>814</v>
      </c>
      <c r="H802" s="12"/>
      <c r="I802" s="12"/>
      <c r="J802" s="12"/>
      <c r="K802" s="12"/>
      <c r="L802" s="12"/>
      <c r="M802" s="12"/>
      <c r="N802" s="12"/>
      <c r="O802" s="12"/>
      <c r="P802" s="12"/>
      <c r="Q802" s="12"/>
      <c r="R802" s="12"/>
      <c r="S802" s="12"/>
      <c r="T802" s="12"/>
      <c r="U802" s="12"/>
      <c r="V802" s="12"/>
      <c r="W802" s="12"/>
      <c r="X802" s="12"/>
      <c r="Y802" s="12"/>
      <c r="Z802" s="12"/>
      <c r="AA802" s="12"/>
      <c r="AB802" s="12"/>
      <c r="AC802" s="3" t="e" cm="1">
        <f t="array" ref="AC802">_xlfn.IFS(A802="FA", 17, A802="SFCR", 0, A802="CFCR", 17, A802="TR", 0, A802="CAB1",17,A802="CAB2",0,A802="CAB3",17,A802="CAB4",0,A802="CAB5S",17,A802="CAB5M",0,A802="CAB5L",17,A802="CAB6",0)</f>
        <v>#N/A</v>
      </c>
    </row>
    <row r="803" spans="1:29" x14ac:dyDescent="0.15">
      <c r="A803" s="7"/>
      <c r="B803" s="25"/>
      <c r="C803" s="1" t="s">
        <v>815</v>
      </c>
      <c r="H803" s="12"/>
      <c r="I803" s="12"/>
      <c r="J803" s="12"/>
      <c r="K803" s="12"/>
      <c r="L803" s="12"/>
      <c r="M803" s="12"/>
      <c r="N803" s="12"/>
      <c r="O803" s="12"/>
      <c r="P803" s="12"/>
      <c r="Q803" s="12"/>
      <c r="R803" s="12"/>
      <c r="S803" s="12"/>
      <c r="T803" s="12"/>
      <c r="U803" s="12"/>
      <c r="V803" s="12"/>
      <c r="W803" s="12"/>
      <c r="X803" s="12"/>
      <c r="Y803" s="12"/>
      <c r="Z803" s="12"/>
      <c r="AA803" s="12"/>
      <c r="AB803" s="12"/>
      <c r="AC803" s="3" t="e" cm="1">
        <f t="array" ref="AC803">_xlfn.IFS(A803="FA", 17, A803="SFCR", 0, A803="CFCR", 17, A803="TR", 0, A803="CAB1",17,A803="CAB2",0,A803="CAB3",17,A803="CAB4",0,A803="CAB5S",17,A803="CAB5M",0,A803="CAB5L",17,A803="CAB6",0)</f>
        <v>#N/A</v>
      </c>
    </row>
    <row r="804" spans="1:29" x14ac:dyDescent="0.15">
      <c r="A804" s="7"/>
      <c r="B804" s="25"/>
      <c r="C804" s="1" t="s">
        <v>816</v>
      </c>
      <c r="H804" s="12"/>
      <c r="I804" s="12"/>
      <c r="J804" s="12"/>
      <c r="K804" s="12"/>
      <c r="L804" s="12"/>
      <c r="M804" s="12"/>
      <c r="N804" s="12"/>
      <c r="O804" s="12"/>
      <c r="P804" s="12"/>
      <c r="Q804" s="12"/>
      <c r="R804" s="12"/>
      <c r="S804" s="12"/>
      <c r="T804" s="12"/>
      <c r="U804" s="12"/>
      <c r="V804" s="12"/>
      <c r="W804" s="12"/>
      <c r="X804" s="12"/>
      <c r="Y804" s="12"/>
      <c r="Z804" s="12"/>
      <c r="AA804" s="12"/>
      <c r="AB804" s="12"/>
      <c r="AC804" s="3" t="e" cm="1">
        <f t="array" ref="AC804">_xlfn.IFS(A804="FA", 17, A804="SFCR", 0, A804="CFCR", 17, A804="TR", 0, A804="CAB1",17,A804="CAB2",0,A804="CAB3",17,A804="CAB4",0,A804="CAB5S",17,A804="CAB5M",0,A804="CAB5L",17,A804="CAB6",0)</f>
        <v>#N/A</v>
      </c>
    </row>
    <row r="805" spans="1:29" x14ac:dyDescent="0.15">
      <c r="A805" s="7"/>
      <c r="B805" s="25"/>
      <c r="C805" s="1" t="s">
        <v>817</v>
      </c>
      <c r="H805" s="12"/>
      <c r="I805" s="12"/>
      <c r="J805" s="12"/>
      <c r="K805" s="12"/>
      <c r="L805" s="12"/>
      <c r="M805" s="12"/>
      <c r="N805" s="32"/>
      <c r="O805" s="32"/>
      <c r="P805" s="32"/>
      <c r="Q805" s="32"/>
      <c r="R805" s="32"/>
      <c r="S805" s="32"/>
      <c r="T805" s="32"/>
      <c r="U805" s="32"/>
      <c r="V805" s="32"/>
      <c r="W805" s="32"/>
      <c r="X805" s="32"/>
      <c r="Y805" s="32"/>
      <c r="Z805" s="32"/>
      <c r="AA805" s="32"/>
      <c r="AB805" s="32"/>
      <c r="AC805" s="3" t="e" cm="1">
        <f t="array" ref="AC805">_xlfn.IFS(A805="FA", 17, A805="SFCR", 0, A805="CFCR", 17, A805="TR", 0, A805="CAB1",17,A805="CAB2",0,A805="CAB3",17,A805="CAB4",0,A805="CAB5S",17,A805="CAB5M",0,A805="CAB5L",17,A805="CAB6",0)</f>
        <v>#N/A</v>
      </c>
    </row>
    <row r="806" spans="1:29" x14ac:dyDescent="0.15">
      <c r="A806" s="7"/>
      <c r="B806" s="25"/>
      <c r="C806" s="1" t="s">
        <v>818</v>
      </c>
      <c r="H806" s="12"/>
      <c r="I806" s="12"/>
      <c r="J806" s="12"/>
      <c r="K806" s="12"/>
      <c r="L806" s="12"/>
      <c r="M806" s="12"/>
      <c r="N806" s="32"/>
      <c r="O806" s="32"/>
      <c r="P806" s="32"/>
      <c r="Q806" s="32"/>
      <c r="R806" s="32"/>
      <c r="S806" s="32"/>
      <c r="T806" s="32"/>
      <c r="U806" s="32"/>
      <c r="V806" s="32"/>
      <c r="W806" s="32"/>
      <c r="X806" s="32"/>
      <c r="Y806" s="32"/>
      <c r="Z806" s="32"/>
      <c r="AA806" s="32"/>
      <c r="AB806" s="32"/>
      <c r="AC806" s="3" t="e" cm="1">
        <f t="array" ref="AC806">_xlfn.IFS(A806="FA", 17, A806="SFCR", 0, A806="CFCR", 17, A806="TR", 0, A806="CAB1",17,A806="CAB2",0,A806="CAB3",17,A806="CAB4",0,A806="CAB5S",17,A806="CAB5M",0,A806="CAB5L",17,A806="CAB6",0)</f>
        <v>#N/A</v>
      </c>
    </row>
    <row r="807" spans="1:29" x14ac:dyDescent="0.15">
      <c r="A807" s="7"/>
      <c r="B807" s="25"/>
      <c r="C807" s="1" t="s">
        <v>819</v>
      </c>
      <c r="H807" s="12"/>
      <c r="I807" s="12"/>
      <c r="J807" s="12"/>
      <c r="K807" s="12"/>
      <c r="L807" s="12"/>
      <c r="M807" s="12"/>
      <c r="N807" s="12"/>
      <c r="O807" s="12"/>
      <c r="P807" s="12"/>
      <c r="Q807" s="12"/>
      <c r="R807" s="12"/>
      <c r="S807" s="12"/>
      <c r="T807" s="12"/>
      <c r="U807" s="12"/>
      <c r="V807" s="12"/>
      <c r="W807" s="12"/>
      <c r="X807" s="12"/>
      <c r="Y807" s="12"/>
      <c r="Z807" s="12"/>
      <c r="AA807" s="12"/>
      <c r="AB807" s="12"/>
      <c r="AC807" s="3" t="e" cm="1">
        <f t="array" ref="AC807">_xlfn.IFS(A807="FA", 17, A807="SFCR", 0, A807="CFCR", 17, A807="TR", 0, A807="CAB1",17,A807="CAB2",0,A807="CAB3",17,A807="CAB4",0,A807="CAB5S",17,A807="CAB5M",0,A807="CAB5L",17,A807="CAB6",0)</f>
        <v>#N/A</v>
      </c>
    </row>
    <row r="808" spans="1:29" x14ac:dyDescent="0.15">
      <c r="A808" s="7"/>
      <c r="B808" s="25"/>
      <c r="C808" s="1" t="s">
        <v>820</v>
      </c>
      <c r="H808" s="12"/>
      <c r="I808" s="12"/>
      <c r="J808" s="12"/>
      <c r="K808" s="12"/>
      <c r="L808" s="12"/>
      <c r="M808" s="12"/>
      <c r="N808" s="32"/>
      <c r="O808" s="32"/>
      <c r="P808" s="32"/>
      <c r="Q808" s="32"/>
      <c r="R808" s="32"/>
      <c r="S808" s="32"/>
      <c r="T808" s="32"/>
      <c r="U808" s="32"/>
      <c r="V808" s="32"/>
      <c r="W808" s="32"/>
      <c r="X808" s="32"/>
      <c r="Y808" s="32"/>
      <c r="Z808" s="32"/>
      <c r="AA808" s="32"/>
      <c r="AB808" s="32"/>
      <c r="AC808" s="3" t="e" cm="1">
        <f t="array" ref="AC808">_xlfn.IFS(A808="FA", 17, A808="SFCR", 0, A808="CFCR", 17, A808="TR", 0, A808="CAB1",17,A808="CAB2",0,A808="CAB3",17,A808="CAB4",0,A808="CAB5S",17,A808="CAB5M",0,A808="CAB5L",17,A808="CAB6",0)</f>
        <v>#N/A</v>
      </c>
    </row>
    <row r="809" spans="1:29" x14ac:dyDescent="0.15">
      <c r="A809" s="7"/>
      <c r="B809" s="25"/>
      <c r="C809" s="1" t="s">
        <v>821</v>
      </c>
      <c r="H809" s="12"/>
      <c r="I809" s="12"/>
      <c r="J809" s="12"/>
      <c r="K809" s="12"/>
      <c r="L809" s="12"/>
      <c r="M809" s="12"/>
      <c r="N809" s="32"/>
      <c r="O809" s="32"/>
      <c r="P809" s="32"/>
      <c r="Q809" s="32"/>
      <c r="R809" s="32"/>
      <c r="S809" s="32"/>
      <c r="T809" s="32"/>
      <c r="U809" s="32"/>
      <c r="V809" s="32"/>
      <c r="W809" s="32"/>
      <c r="X809" s="32"/>
      <c r="Y809" s="32"/>
      <c r="Z809" s="32"/>
      <c r="AA809" s="32"/>
      <c r="AB809" s="32"/>
      <c r="AC809" s="3" t="e" cm="1">
        <f t="array" ref="AC809">_xlfn.IFS(A809="FA", 17, A809="SFCR", 0, A809="CFCR", 17, A809="TR", 0, A809="CAB1",17,A809="CAB2",0,A809="CAB3",17,A809="CAB4",0,A809="CAB5S",17,A809="CAB5M",0,A809="CAB5L",17,A809="CAB6",0)</f>
        <v>#N/A</v>
      </c>
    </row>
    <row r="810" spans="1:29" x14ac:dyDescent="0.15">
      <c r="A810" s="7"/>
      <c r="B810" s="25"/>
      <c r="C810" s="1" t="s">
        <v>822</v>
      </c>
      <c r="H810" s="12"/>
      <c r="I810" s="12"/>
      <c r="J810" s="12"/>
      <c r="K810" s="12"/>
      <c r="L810" s="12"/>
      <c r="M810" s="12"/>
      <c r="N810" s="32"/>
      <c r="O810" s="32"/>
      <c r="P810" s="32"/>
      <c r="Q810" s="32"/>
      <c r="R810" s="32"/>
      <c r="S810" s="32"/>
      <c r="T810" s="32"/>
      <c r="U810" s="32"/>
      <c r="V810" s="32"/>
      <c r="W810" s="32"/>
      <c r="X810" s="32"/>
      <c r="Y810" s="32"/>
      <c r="Z810" s="32"/>
      <c r="AA810" s="32"/>
      <c r="AB810" s="32"/>
      <c r="AC810" s="3" t="e" cm="1">
        <f t="array" ref="AC810">_xlfn.IFS(A810="FA", 17, A810="SFCR", 0, A810="CFCR", 17, A810="TR", 0, A810="CAB1",17,A810="CAB2",0,A810="CAB3",17,A810="CAB4",0,A810="CAB5S",17,A810="CAB5M",0,A810="CAB5L",17,A810="CAB6",0)</f>
        <v>#N/A</v>
      </c>
    </row>
    <row r="811" spans="1:29" x14ac:dyDescent="0.15">
      <c r="A811" s="7"/>
      <c r="B811" s="25"/>
      <c r="C811" s="1" t="s">
        <v>823</v>
      </c>
      <c r="H811" s="12"/>
      <c r="I811" s="12"/>
      <c r="J811" s="12"/>
      <c r="K811" s="12"/>
      <c r="L811" s="12"/>
      <c r="M811" s="12"/>
      <c r="N811" s="12"/>
      <c r="O811" s="12"/>
      <c r="P811" s="12"/>
      <c r="Q811" s="12"/>
      <c r="R811" s="12"/>
      <c r="S811" s="12"/>
      <c r="T811" s="12"/>
      <c r="U811" s="12"/>
      <c r="V811" s="12"/>
      <c r="W811" s="12"/>
      <c r="X811" s="12"/>
      <c r="Y811" s="12"/>
      <c r="Z811" s="12"/>
      <c r="AA811" s="12"/>
      <c r="AB811" s="12"/>
      <c r="AC811" s="3" t="e" cm="1">
        <f t="array" ref="AC811">_xlfn.IFS(A811="FA", 17, A811="SFCR", 0, A811="CFCR", 17, A811="TR", 0, A811="CAB1",17,A811="CAB2",0,A811="CAB3",17,A811="CAB4",0,A811="CAB5S",17,A811="CAB5M",0,A811="CAB5L",17,A811="CAB6",0)</f>
        <v>#N/A</v>
      </c>
    </row>
    <row r="812" spans="1:29" x14ac:dyDescent="0.15">
      <c r="A812" s="7"/>
      <c r="B812" s="25"/>
      <c r="C812" s="1" t="s">
        <v>824</v>
      </c>
      <c r="H812" s="12"/>
      <c r="I812" s="12"/>
      <c r="J812" s="12"/>
      <c r="K812" s="12"/>
      <c r="L812" s="12"/>
      <c r="M812" s="12"/>
      <c r="N812" s="32"/>
      <c r="O812" s="32"/>
      <c r="P812" s="32"/>
      <c r="Q812" s="32"/>
      <c r="R812" s="32"/>
      <c r="S812" s="32"/>
      <c r="T812" s="32"/>
      <c r="U812" s="32"/>
      <c r="V812" s="32"/>
      <c r="W812" s="32"/>
      <c r="X812" s="32"/>
      <c r="Y812" s="32"/>
      <c r="Z812" s="32"/>
      <c r="AA812" s="32"/>
      <c r="AB812" s="32"/>
      <c r="AC812" s="3" t="e" cm="1">
        <f t="array" ref="AC812">_xlfn.IFS(A812="FA", 17, A812="SFCR", 0, A812="CFCR", 17, A812="TR", 0, A812="CAB1",17,A812="CAB2",0,A812="CAB3",17,A812="CAB4",0,A812="CAB5S",17,A812="CAB5M",0,A812="CAB5L",17,A812="CAB6",0)</f>
        <v>#N/A</v>
      </c>
    </row>
    <row r="813" spans="1:29" x14ac:dyDescent="0.15">
      <c r="A813" s="7"/>
      <c r="B813" s="25"/>
      <c r="C813" s="1" t="s">
        <v>825</v>
      </c>
      <c r="H813" s="12"/>
      <c r="I813" s="12"/>
      <c r="J813" s="12"/>
      <c r="K813" s="12"/>
      <c r="L813" s="12"/>
      <c r="M813" s="12"/>
      <c r="N813" s="12"/>
      <c r="O813" s="12"/>
      <c r="P813" s="12"/>
      <c r="Q813" s="12"/>
      <c r="R813" s="12"/>
      <c r="S813" s="12"/>
      <c r="T813" s="12"/>
      <c r="U813" s="12"/>
      <c r="V813" s="12"/>
      <c r="W813" s="12"/>
      <c r="X813" s="12"/>
      <c r="Y813" s="12"/>
      <c r="Z813" s="12"/>
      <c r="AA813" s="12"/>
      <c r="AB813" s="12"/>
      <c r="AC813" s="3" t="e" cm="1">
        <f t="array" ref="AC813">_xlfn.IFS(A813="FA", 17, A813="SFCR", 0, A813="CFCR", 17, A813="TR", 0, A813="CAB1",17,A813="CAB2",0,A813="CAB3",17,A813="CAB4",0,A813="CAB5S",17,A813="CAB5M",0,A813="CAB5L",17,A813="CAB6",0)</f>
        <v>#N/A</v>
      </c>
    </row>
    <row r="814" spans="1:29" x14ac:dyDescent="0.15">
      <c r="A814" s="7"/>
      <c r="B814" s="25"/>
      <c r="C814" s="1" t="s">
        <v>826</v>
      </c>
      <c r="H814" s="12"/>
      <c r="I814" s="12"/>
      <c r="J814" s="12"/>
      <c r="K814" s="12"/>
      <c r="L814" s="12"/>
      <c r="M814" s="12"/>
      <c r="N814" s="12"/>
      <c r="O814" s="12"/>
      <c r="P814" s="12"/>
      <c r="Q814" s="12"/>
      <c r="R814" s="12"/>
      <c r="S814" s="12"/>
      <c r="T814" s="12"/>
      <c r="U814" s="12"/>
      <c r="V814" s="12"/>
      <c r="W814" s="12"/>
      <c r="X814" s="12"/>
      <c r="Y814" s="12"/>
      <c r="Z814" s="12"/>
      <c r="AA814" s="12"/>
      <c r="AB814" s="12"/>
      <c r="AC814" s="3" t="e" cm="1">
        <f t="array" ref="AC814">_xlfn.IFS(A814="FA", 17, A814="SFCR", 0, A814="CFCR", 17, A814="TR", 0, A814="CAB1",17,A814="CAB2",0,A814="CAB3",17,A814="CAB4",0,A814="CAB5S",17,A814="CAB5M",0,A814="CAB5L",17,A814="CAB6",0)</f>
        <v>#N/A</v>
      </c>
    </row>
    <row r="815" spans="1:29" x14ac:dyDescent="0.15">
      <c r="A815" s="7"/>
      <c r="B815" s="25"/>
      <c r="C815" s="1" t="s">
        <v>827</v>
      </c>
      <c r="H815" s="12"/>
      <c r="I815" s="12"/>
      <c r="J815" s="12"/>
      <c r="K815" s="12"/>
      <c r="L815" s="12"/>
      <c r="M815" s="12"/>
      <c r="N815" s="12"/>
      <c r="O815" s="12"/>
      <c r="P815" s="12"/>
      <c r="Q815" s="12"/>
      <c r="R815" s="12"/>
      <c r="S815" s="12"/>
      <c r="T815" s="12"/>
      <c r="U815" s="12"/>
      <c r="V815" s="12"/>
      <c r="W815" s="12"/>
      <c r="X815" s="12"/>
      <c r="Y815" s="12"/>
      <c r="Z815" s="12"/>
      <c r="AA815" s="12"/>
      <c r="AB815" s="12"/>
      <c r="AC815" s="3" t="e" cm="1">
        <f t="array" ref="AC815">_xlfn.IFS(A815="FA", 17, A815="SFCR", 0, A815="CFCR", 17, A815="TR", 0, A815="CAB1",17,A815="CAB2",0,A815="CAB3",17,A815="CAB4",0,A815="CAB5S",17,A815="CAB5M",0,A815="CAB5L",17,A815="CAB6",0)</f>
        <v>#N/A</v>
      </c>
    </row>
    <row r="816" spans="1:29" x14ac:dyDescent="0.15">
      <c r="A816" s="7"/>
      <c r="B816" s="25"/>
      <c r="C816" s="1" t="s">
        <v>828</v>
      </c>
      <c r="H816" s="12"/>
      <c r="I816" s="12"/>
      <c r="J816" s="12"/>
      <c r="K816" s="12"/>
      <c r="L816" s="12"/>
      <c r="M816" s="12"/>
      <c r="N816" s="12"/>
      <c r="O816" s="12"/>
      <c r="P816" s="12"/>
      <c r="Q816" s="12"/>
      <c r="R816" s="12"/>
      <c r="S816" s="12"/>
      <c r="T816" s="12"/>
      <c r="U816" s="12"/>
      <c r="V816" s="12"/>
      <c r="W816" s="12"/>
      <c r="X816" s="12"/>
      <c r="Y816" s="12"/>
      <c r="Z816" s="12"/>
      <c r="AA816" s="12"/>
      <c r="AB816" s="12"/>
      <c r="AC816" s="3" t="e" cm="1">
        <f t="array" ref="AC816">_xlfn.IFS(A816="FA", 17, A816="SFCR", 0, A816="CFCR", 17, A816="TR", 0, A816="CAB1",17,A816="CAB2",0,A816="CAB3",17,A816="CAB4",0,A816="CAB5S",17,A816="CAB5M",0,A816="CAB5L",17,A816="CAB6",0)</f>
        <v>#N/A</v>
      </c>
    </row>
    <row r="817" spans="1:29" x14ac:dyDescent="0.15">
      <c r="A817" s="7"/>
      <c r="B817" s="25"/>
      <c r="C817" s="1" t="s">
        <v>829</v>
      </c>
      <c r="H817" s="12"/>
      <c r="I817" s="12"/>
      <c r="J817" s="12"/>
      <c r="K817" s="12"/>
      <c r="L817" s="12"/>
      <c r="M817" s="12"/>
      <c r="N817" s="12"/>
      <c r="O817" s="12"/>
      <c r="P817" s="12"/>
      <c r="Q817" s="12"/>
      <c r="R817" s="12"/>
      <c r="S817" s="12"/>
      <c r="T817" s="12"/>
      <c r="U817" s="12"/>
      <c r="V817" s="12"/>
      <c r="W817" s="12"/>
      <c r="X817" s="12"/>
      <c r="Y817" s="12"/>
      <c r="Z817" s="12"/>
      <c r="AA817" s="12"/>
      <c r="AB817" s="12"/>
      <c r="AC817" s="3" t="e" cm="1">
        <f t="array" ref="AC817">_xlfn.IFS(A817="FA", 17, A817="SFCR", 0, A817="CFCR", 17, A817="TR", 0, A817="CAB1",17,A817="CAB2",0,A817="CAB3",17,A817="CAB4",0,A817="CAB5S",17,A817="CAB5M",0,A817="CAB5L",17,A817="CAB6",0)</f>
        <v>#N/A</v>
      </c>
    </row>
    <row r="818" spans="1:29" x14ac:dyDescent="0.15">
      <c r="A818" s="7"/>
      <c r="B818" s="25"/>
      <c r="C818" s="1" t="s">
        <v>830</v>
      </c>
      <c r="H818" s="12"/>
      <c r="I818" s="12"/>
      <c r="J818" s="12"/>
      <c r="K818" s="12"/>
      <c r="L818" s="12"/>
      <c r="M818" s="12"/>
      <c r="N818" s="12"/>
      <c r="O818" s="12"/>
      <c r="P818" s="12"/>
      <c r="Q818" s="12"/>
      <c r="R818" s="12"/>
      <c r="S818" s="12"/>
      <c r="T818" s="12"/>
      <c r="U818" s="12"/>
      <c r="V818" s="12"/>
      <c r="W818" s="12"/>
      <c r="X818" s="12"/>
      <c r="Y818" s="12"/>
      <c r="Z818" s="12"/>
      <c r="AA818" s="12"/>
      <c r="AB818" s="12"/>
      <c r="AC818" s="3" t="e" cm="1">
        <f t="array" ref="AC818">_xlfn.IFS(A818="FA", 17, A818="SFCR", 0, A818="CFCR", 17, A818="TR", 0, A818="CAB1",17,A818="CAB2",0,A818="CAB3",17,A818="CAB4",0,A818="CAB5S",17,A818="CAB5M",0,A818="CAB5L",17,A818="CAB6",0)</f>
        <v>#N/A</v>
      </c>
    </row>
    <row r="819" spans="1:29" x14ac:dyDescent="0.15">
      <c r="A819" s="7"/>
      <c r="B819" s="25"/>
      <c r="C819" s="1" t="s">
        <v>831</v>
      </c>
      <c r="H819" s="12"/>
      <c r="I819" s="12"/>
      <c r="J819" s="12"/>
      <c r="K819" s="12"/>
      <c r="L819" s="12"/>
      <c r="M819" s="12"/>
      <c r="N819" s="12"/>
      <c r="O819" s="12"/>
      <c r="P819" s="12"/>
      <c r="Q819" s="12"/>
      <c r="R819" s="12"/>
      <c r="S819" s="12"/>
      <c r="T819" s="12"/>
      <c r="U819" s="12"/>
      <c r="V819" s="12"/>
      <c r="W819" s="12"/>
      <c r="X819" s="12"/>
      <c r="Y819" s="12"/>
      <c r="Z819" s="12"/>
      <c r="AA819" s="12"/>
      <c r="AB819" s="12"/>
      <c r="AC819" s="3" t="e" cm="1">
        <f t="array" ref="AC819">_xlfn.IFS(A819="FA", 17, A819="SFCR", 0, A819="CFCR", 17, A819="TR", 0, A819="CAB1",17,A819="CAB2",0,A819="CAB3",17,A819="CAB4",0,A819="CAB5S",17,A819="CAB5M",0,A819="CAB5L",17,A819="CAB6",0)</f>
        <v>#N/A</v>
      </c>
    </row>
    <row r="820" spans="1:29" x14ac:dyDescent="0.15">
      <c r="A820" s="7"/>
      <c r="B820" s="25"/>
      <c r="C820" s="1" t="s">
        <v>832</v>
      </c>
      <c r="H820" s="12"/>
      <c r="I820" s="12"/>
      <c r="J820" s="12"/>
      <c r="K820" s="12"/>
      <c r="L820" s="12"/>
      <c r="M820" s="12"/>
      <c r="N820" s="12"/>
      <c r="O820" s="12"/>
      <c r="P820" s="12"/>
      <c r="Q820" s="12"/>
      <c r="R820" s="12"/>
      <c r="S820" s="12"/>
      <c r="T820" s="12"/>
      <c r="U820" s="12"/>
      <c r="V820" s="12"/>
      <c r="W820" s="12"/>
      <c r="X820" s="12"/>
      <c r="Y820" s="12"/>
      <c r="Z820" s="12"/>
      <c r="AA820" s="12"/>
      <c r="AB820" s="12"/>
      <c r="AC820" s="3" t="e" cm="1">
        <f t="array" ref="AC820">_xlfn.IFS(A820="FA", 17, A820="SFCR", 0, A820="CFCR", 17, A820="TR", 0, A820="CAB1",17,A820="CAB2",0,A820="CAB3",17,A820="CAB4",0,A820="CAB5S",17,A820="CAB5M",0,A820="CAB5L",17,A820="CAB6",0)</f>
        <v>#N/A</v>
      </c>
    </row>
    <row r="821" spans="1:29" x14ac:dyDescent="0.15">
      <c r="A821" s="7"/>
      <c r="B821" s="25"/>
      <c r="C821" s="1" t="s">
        <v>833</v>
      </c>
      <c r="H821" s="12"/>
      <c r="I821" s="12"/>
      <c r="J821" s="12"/>
      <c r="K821" s="12"/>
      <c r="L821" s="12"/>
      <c r="M821" s="12"/>
      <c r="N821" s="12"/>
      <c r="O821" s="12"/>
      <c r="P821" s="12"/>
      <c r="Q821" s="12"/>
      <c r="R821" s="12"/>
      <c r="S821" s="12"/>
      <c r="T821" s="12"/>
      <c r="U821" s="12"/>
      <c r="V821" s="12"/>
      <c r="W821" s="12"/>
      <c r="X821" s="12"/>
      <c r="Y821" s="12"/>
      <c r="Z821" s="12"/>
      <c r="AA821" s="12"/>
      <c r="AB821" s="12"/>
      <c r="AC821" s="3" t="e" cm="1">
        <f t="array" ref="AC821">_xlfn.IFS(A821="FA", 17, A821="SFCR", 0, A821="CFCR", 17, A821="TR", 0, A821="CAB1",17,A821="CAB2",0,A821="CAB3",17,A821="CAB4",0,A821="CAB5S",17,A821="CAB5M",0,A821="CAB5L",17,A821="CAB6",0)</f>
        <v>#N/A</v>
      </c>
    </row>
    <row r="822" spans="1:29" x14ac:dyDescent="0.15">
      <c r="A822" s="7"/>
      <c r="B822" s="25"/>
      <c r="C822" s="1" t="s">
        <v>834</v>
      </c>
      <c r="H822" s="12"/>
      <c r="I822" s="12"/>
      <c r="J822" s="12"/>
      <c r="K822" s="12"/>
      <c r="L822" s="12"/>
      <c r="M822" s="12"/>
      <c r="N822" s="12"/>
      <c r="O822" s="12"/>
      <c r="P822" s="12"/>
      <c r="Q822" s="12"/>
      <c r="R822" s="12"/>
      <c r="S822" s="12"/>
      <c r="T822" s="12"/>
      <c r="U822" s="12"/>
      <c r="V822" s="12"/>
      <c r="W822" s="12"/>
      <c r="X822" s="12"/>
      <c r="Y822" s="12"/>
      <c r="Z822" s="12"/>
      <c r="AA822" s="12"/>
      <c r="AB822" s="12"/>
      <c r="AC822" s="3" t="e" cm="1">
        <f t="array" ref="AC822">_xlfn.IFS(A822="FA", 17, A822="SFCR", 0, A822="CFCR", 17, A822="TR", 0, A822="CAB1",17,A822="CAB2",0,A822="CAB3",17,A822="CAB4",0,A822="CAB5S",17,A822="CAB5M",0,A822="CAB5L",17,A822="CAB6",0)</f>
        <v>#N/A</v>
      </c>
    </row>
    <row r="823" spans="1:29" x14ac:dyDescent="0.15">
      <c r="A823" s="7"/>
      <c r="B823" s="25"/>
      <c r="C823" s="1" t="s">
        <v>835</v>
      </c>
      <c r="H823" s="12"/>
      <c r="I823" s="12"/>
      <c r="J823" s="12"/>
      <c r="K823" s="12"/>
      <c r="L823" s="12"/>
      <c r="M823" s="12"/>
      <c r="N823" s="12"/>
      <c r="O823" s="12"/>
      <c r="P823" s="12"/>
      <c r="Q823" s="12"/>
      <c r="R823" s="12"/>
      <c r="S823" s="12"/>
      <c r="T823" s="12"/>
      <c r="U823" s="12"/>
      <c r="V823" s="12"/>
      <c r="W823" s="12"/>
      <c r="X823" s="12"/>
      <c r="Y823" s="12"/>
      <c r="Z823" s="12"/>
      <c r="AA823" s="12"/>
      <c r="AB823" s="12"/>
      <c r="AC823" s="3" t="e" cm="1">
        <f t="array" ref="AC823">_xlfn.IFS(A823="FA", 17, A823="SFCR", 0, A823="CFCR", 17, A823="TR", 0, A823="CAB1",17,A823="CAB2",0,A823="CAB3",17,A823="CAB4",0,A823="CAB5S",17,A823="CAB5M",0,A823="CAB5L",17,A823="CAB6",0)</f>
        <v>#N/A</v>
      </c>
    </row>
    <row r="824" spans="1:29" x14ac:dyDescent="0.15">
      <c r="A824" s="7"/>
      <c r="B824" s="25"/>
      <c r="C824" s="1" t="s">
        <v>836</v>
      </c>
      <c r="H824" s="12"/>
      <c r="I824" s="12"/>
      <c r="J824" s="12"/>
      <c r="K824" s="12"/>
      <c r="L824" s="12"/>
      <c r="M824" s="12"/>
      <c r="N824" s="12"/>
      <c r="O824" s="12"/>
      <c r="P824" s="12"/>
      <c r="Q824" s="12"/>
      <c r="R824" s="12"/>
      <c r="S824" s="12"/>
      <c r="T824" s="12"/>
      <c r="U824" s="12"/>
      <c r="V824" s="12"/>
      <c r="W824" s="12"/>
      <c r="X824" s="12"/>
      <c r="Y824" s="12"/>
      <c r="Z824" s="12"/>
      <c r="AA824" s="12"/>
      <c r="AB824" s="12"/>
      <c r="AC824" s="3" t="e" cm="1">
        <f t="array" ref="AC824">_xlfn.IFS(A824="FA", 17, A824="SFCR", 0, A824="CFCR", 17, A824="TR", 0, A824="CAB1",17,A824="CAB2",0,A824="CAB3",17,A824="CAB4",0,A824="CAB5S",17,A824="CAB5M",0,A824="CAB5L",17,A824="CAB6",0)</f>
        <v>#N/A</v>
      </c>
    </row>
    <row r="825" spans="1:29" x14ac:dyDescent="0.15">
      <c r="A825" s="7"/>
      <c r="B825" s="25"/>
      <c r="C825" s="1" t="s">
        <v>837</v>
      </c>
      <c r="H825" s="12"/>
      <c r="I825" s="12"/>
      <c r="J825" s="12"/>
      <c r="K825" s="12"/>
      <c r="L825" s="12"/>
      <c r="M825" s="12"/>
      <c r="N825" s="12"/>
      <c r="O825" s="12"/>
      <c r="P825" s="12"/>
      <c r="Q825" s="12"/>
      <c r="R825" s="12"/>
      <c r="S825" s="12"/>
      <c r="T825" s="12"/>
      <c r="U825" s="12"/>
      <c r="V825" s="12"/>
      <c r="W825" s="12"/>
      <c r="X825" s="12"/>
      <c r="Y825" s="12"/>
      <c r="Z825" s="12"/>
      <c r="AA825" s="12"/>
      <c r="AB825" s="12"/>
      <c r="AC825" s="3" t="e" cm="1">
        <f t="array" ref="AC825">_xlfn.IFS(A825="FA", 17, A825="SFCR", 0, A825="CFCR", 17, A825="TR", 0, A825="CAB1",17,A825="CAB2",0,A825="CAB3",17,A825="CAB4",0,A825="CAB5S",17,A825="CAB5M",0,A825="CAB5L",17,A825="CAB6",0)</f>
        <v>#N/A</v>
      </c>
    </row>
    <row r="826" spans="1:29" x14ac:dyDescent="0.15">
      <c r="A826" s="7"/>
      <c r="B826" s="25"/>
      <c r="C826" s="1" t="s">
        <v>838</v>
      </c>
      <c r="H826" s="12"/>
      <c r="I826" s="12"/>
      <c r="J826" s="12"/>
      <c r="K826" s="12"/>
      <c r="L826" s="12"/>
      <c r="M826" s="12"/>
      <c r="N826" s="12"/>
      <c r="O826" s="12"/>
      <c r="P826" s="12"/>
      <c r="Q826" s="12"/>
      <c r="R826" s="12"/>
      <c r="S826" s="12"/>
      <c r="T826" s="12"/>
      <c r="U826" s="12"/>
      <c r="V826" s="12"/>
      <c r="W826" s="12"/>
      <c r="X826" s="12"/>
      <c r="Y826" s="12"/>
      <c r="Z826" s="12"/>
      <c r="AA826" s="12"/>
      <c r="AB826" s="12"/>
      <c r="AC826" s="3" t="e" cm="1">
        <f t="array" ref="AC826">_xlfn.IFS(A826="FA", 17, A826="SFCR", 0, A826="CFCR", 17, A826="TR", 0, A826="CAB1",17,A826="CAB2",0,A826="CAB3",17,A826="CAB4",0,A826="CAB5S",17,A826="CAB5M",0,A826="CAB5L",17,A826="CAB6",0)</f>
        <v>#N/A</v>
      </c>
    </row>
    <row r="827" spans="1:29" x14ac:dyDescent="0.15">
      <c r="A827" s="7"/>
      <c r="B827" s="25"/>
      <c r="C827" s="1" t="s">
        <v>839</v>
      </c>
      <c r="H827" s="12"/>
      <c r="I827" s="12"/>
      <c r="J827" s="12"/>
      <c r="K827" s="12"/>
      <c r="L827" s="12"/>
      <c r="M827" s="12"/>
      <c r="N827" s="12"/>
      <c r="O827" s="12"/>
      <c r="P827" s="12"/>
      <c r="Q827" s="12"/>
      <c r="R827" s="12"/>
      <c r="S827" s="12"/>
      <c r="T827" s="12"/>
      <c r="U827" s="12"/>
      <c r="V827" s="12"/>
      <c r="W827" s="12"/>
      <c r="X827" s="12"/>
      <c r="Y827" s="12"/>
      <c r="Z827" s="12"/>
      <c r="AA827" s="12"/>
      <c r="AB827" s="12"/>
      <c r="AC827" s="3" t="e" cm="1">
        <f t="array" ref="AC827">_xlfn.IFS(A827="FA", 17, A827="SFCR", 0, A827="CFCR", 17, A827="TR", 0, A827="CAB1",17,A827="CAB2",0,A827="CAB3",17,A827="CAB4",0,A827="CAB5S",17,A827="CAB5M",0,A827="CAB5L",17,A827="CAB6",0)</f>
        <v>#N/A</v>
      </c>
    </row>
    <row r="828" spans="1:29" x14ac:dyDescent="0.15">
      <c r="A828" s="7"/>
      <c r="B828" s="25"/>
      <c r="C828" s="1" t="s">
        <v>840</v>
      </c>
      <c r="H828" s="12"/>
      <c r="I828" s="12"/>
      <c r="J828" s="12"/>
      <c r="K828" s="12"/>
      <c r="L828" s="12"/>
      <c r="M828" s="12"/>
      <c r="N828" s="12"/>
      <c r="O828" s="12"/>
      <c r="P828" s="12"/>
      <c r="Q828" s="12"/>
      <c r="R828" s="12"/>
      <c r="S828" s="12"/>
      <c r="T828" s="12"/>
      <c r="U828" s="12"/>
      <c r="V828" s="12"/>
      <c r="W828" s="12"/>
      <c r="X828" s="12"/>
      <c r="Y828" s="12"/>
      <c r="Z828" s="12"/>
      <c r="AA828" s="12"/>
      <c r="AB828" s="12"/>
      <c r="AC828" s="3" t="e" cm="1">
        <f t="array" ref="AC828">_xlfn.IFS(A828="FA", 17, A828="SFCR", 0, A828="CFCR", 17, A828="TR", 0, A828="CAB1",17,A828="CAB2",0,A828="CAB3",17,A828="CAB4",0,A828="CAB5S",17,A828="CAB5M",0,A828="CAB5L",17,A828="CAB6",0)</f>
        <v>#N/A</v>
      </c>
    </row>
    <row r="829" spans="1:29" x14ac:dyDescent="0.15">
      <c r="A829" s="7"/>
      <c r="B829" s="25"/>
      <c r="C829" s="1" t="s">
        <v>841</v>
      </c>
      <c r="H829" s="12"/>
      <c r="I829" s="12"/>
      <c r="J829" s="12"/>
      <c r="K829" s="12"/>
      <c r="L829" s="12"/>
      <c r="M829" s="12"/>
      <c r="N829" s="12"/>
      <c r="O829" s="12"/>
      <c r="P829" s="12"/>
      <c r="Q829" s="12"/>
      <c r="R829" s="12"/>
      <c r="S829" s="12"/>
      <c r="T829" s="12"/>
      <c r="U829" s="12"/>
      <c r="V829" s="12"/>
      <c r="W829" s="12"/>
      <c r="X829" s="12"/>
      <c r="Y829" s="12"/>
      <c r="Z829" s="12"/>
      <c r="AA829" s="12"/>
      <c r="AB829" s="12"/>
      <c r="AC829" s="3" t="e" cm="1">
        <f t="array" ref="AC829">_xlfn.IFS(A829="FA", 17, A829="SFCR", 0, A829="CFCR", 17, A829="TR", 0, A829="CAB1",17,A829="CAB2",0,A829="CAB3",17,A829="CAB4",0,A829="CAB5S",17,A829="CAB5M",0,A829="CAB5L",17,A829="CAB6",0)</f>
        <v>#N/A</v>
      </c>
    </row>
    <row r="830" spans="1:29" x14ac:dyDescent="0.15">
      <c r="A830" s="7"/>
      <c r="B830" s="25"/>
      <c r="C830" s="1" t="s">
        <v>842</v>
      </c>
      <c r="H830" s="12"/>
      <c r="I830" s="12"/>
      <c r="J830" s="12"/>
      <c r="K830" s="12"/>
      <c r="L830" s="12"/>
      <c r="M830" s="12"/>
      <c r="N830" s="12"/>
      <c r="O830" s="12"/>
      <c r="P830" s="12"/>
      <c r="Q830" s="12"/>
      <c r="R830" s="12"/>
      <c r="S830" s="12"/>
      <c r="T830" s="12"/>
      <c r="U830" s="12"/>
      <c r="V830" s="12"/>
      <c r="W830" s="12"/>
      <c r="X830" s="12"/>
      <c r="Y830" s="12"/>
      <c r="Z830" s="12"/>
      <c r="AA830" s="12"/>
      <c r="AB830" s="12"/>
      <c r="AC830" s="3" t="e" cm="1">
        <f t="array" ref="AC830">_xlfn.IFS(A830="FA", 17, A830="SFCR", 0, A830="CFCR", 17, A830="TR", 0, A830="CAB1",17,A830="CAB2",0,A830="CAB3",17,A830="CAB4",0,A830="CAB5S",17,A830="CAB5M",0,A830="CAB5L",17,A830="CAB6",0)</f>
        <v>#N/A</v>
      </c>
    </row>
    <row r="831" spans="1:29" x14ac:dyDescent="0.15">
      <c r="A831" s="7"/>
      <c r="B831" s="25"/>
      <c r="C831" s="1" t="s">
        <v>843</v>
      </c>
      <c r="H831" s="12"/>
      <c r="I831" s="12"/>
      <c r="J831" s="12"/>
      <c r="K831" s="12"/>
      <c r="L831" s="12"/>
      <c r="M831" s="12"/>
      <c r="N831" s="12"/>
      <c r="O831" s="12"/>
      <c r="P831" s="12"/>
      <c r="Q831" s="12"/>
      <c r="R831" s="12"/>
      <c r="S831" s="12"/>
      <c r="T831" s="12"/>
      <c r="U831" s="12"/>
      <c r="V831" s="12"/>
      <c r="W831" s="12"/>
      <c r="X831" s="12"/>
      <c r="Y831" s="12"/>
      <c r="Z831" s="12"/>
      <c r="AA831" s="12"/>
      <c r="AB831" s="12"/>
      <c r="AC831" s="3" t="e" cm="1">
        <f t="array" ref="AC831">_xlfn.IFS(A831="FA", 17, A831="SFCR", 0, A831="CFCR", 17, A831="TR", 0, A831="CAB1",17,A831="CAB2",0,A831="CAB3",17,A831="CAB4",0,A831="CAB5S",17,A831="CAB5M",0,A831="CAB5L",17,A831="CAB6",0)</f>
        <v>#N/A</v>
      </c>
    </row>
    <row r="832" spans="1:29" x14ac:dyDescent="0.15">
      <c r="A832" s="7"/>
      <c r="B832" s="25"/>
      <c r="C832" s="1" t="s">
        <v>844</v>
      </c>
      <c r="H832" s="12"/>
      <c r="I832" s="12"/>
      <c r="J832" s="12"/>
      <c r="K832" s="12"/>
      <c r="L832" s="12"/>
      <c r="M832" s="12"/>
      <c r="N832" s="12"/>
      <c r="O832" s="12"/>
      <c r="P832" s="12"/>
      <c r="Q832" s="12"/>
      <c r="R832" s="12"/>
      <c r="S832" s="12"/>
      <c r="T832" s="12"/>
      <c r="U832" s="12"/>
      <c r="V832" s="12"/>
      <c r="W832" s="12"/>
      <c r="X832" s="12"/>
      <c r="Y832" s="12"/>
      <c r="Z832" s="12"/>
      <c r="AA832" s="12"/>
      <c r="AB832" s="12"/>
      <c r="AC832" s="3" t="e" cm="1">
        <f t="array" ref="AC832">_xlfn.IFS(A832="FA", 17, A832="SFCR", 0, A832="CFCR", 17, A832="TR", 0, A832="CAB1",17,A832="CAB2",0,A832="CAB3",17,A832="CAB4",0,A832="CAB5S",17,A832="CAB5M",0,A832="CAB5L",17,A832="CAB6",0)</f>
        <v>#N/A</v>
      </c>
    </row>
    <row r="833" spans="1:29" x14ac:dyDescent="0.15">
      <c r="A833" s="7"/>
      <c r="B833" s="25"/>
      <c r="C833" s="1" t="s">
        <v>845</v>
      </c>
      <c r="H833" s="12"/>
      <c r="I833" s="12"/>
      <c r="J833" s="12"/>
      <c r="K833" s="12"/>
      <c r="L833" s="12"/>
      <c r="M833" s="12"/>
      <c r="N833" s="12"/>
      <c r="O833" s="12"/>
      <c r="P833" s="12"/>
      <c r="Q833" s="12"/>
      <c r="R833" s="12"/>
      <c r="S833" s="12"/>
      <c r="T833" s="12"/>
      <c r="U833" s="12"/>
      <c r="V833" s="12"/>
      <c r="W833" s="12"/>
      <c r="X833" s="12"/>
      <c r="Y833" s="12"/>
      <c r="Z833" s="12"/>
      <c r="AA833" s="12"/>
      <c r="AB833" s="12"/>
      <c r="AC833" s="3" t="e" cm="1">
        <f t="array" ref="AC833">_xlfn.IFS(A833="FA", 17, A833="SFCR", 0, A833="CFCR", 17, A833="TR", 0, A833="CAB1",17,A833="CAB2",0,A833="CAB3",17,A833="CAB4",0,A833="CAB5S",17,A833="CAB5M",0,A833="CAB5L",17,A833="CAB6",0)</f>
        <v>#N/A</v>
      </c>
    </row>
    <row r="834" spans="1:29" x14ac:dyDescent="0.15">
      <c r="A834" s="7"/>
      <c r="B834" s="25"/>
      <c r="C834" s="1" t="s">
        <v>846</v>
      </c>
      <c r="H834" s="12"/>
      <c r="I834" s="12"/>
      <c r="J834" s="12"/>
      <c r="K834" s="12"/>
      <c r="L834" s="12"/>
      <c r="M834" s="12"/>
      <c r="N834" s="12"/>
      <c r="O834" s="12"/>
      <c r="P834" s="12"/>
      <c r="Q834" s="12"/>
      <c r="R834" s="12"/>
      <c r="S834" s="12"/>
      <c r="T834" s="12"/>
      <c r="U834" s="12"/>
      <c r="V834" s="12"/>
      <c r="W834" s="12"/>
      <c r="X834" s="12"/>
      <c r="Y834" s="12"/>
      <c r="Z834" s="12"/>
      <c r="AA834" s="12"/>
      <c r="AB834" s="12"/>
      <c r="AC834" s="3" t="e" cm="1">
        <f t="array" ref="AC834">_xlfn.IFS(A834="FA", 17, A834="SFCR", 0, A834="CFCR", 17, A834="TR", 0, A834="CAB1",17,A834="CAB2",0,A834="CAB3",17,A834="CAB4",0,A834="CAB5S",17,A834="CAB5M",0,A834="CAB5L",17,A834="CAB6",0)</f>
        <v>#N/A</v>
      </c>
    </row>
    <row r="835" spans="1:29" x14ac:dyDescent="0.15">
      <c r="A835" s="7"/>
      <c r="B835" s="25"/>
      <c r="C835" s="1" t="s">
        <v>847</v>
      </c>
      <c r="H835" s="12"/>
      <c r="I835" s="12"/>
      <c r="J835" s="12"/>
      <c r="K835" s="12"/>
      <c r="L835" s="12"/>
      <c r="M835" s="12"/>
      <c r="N835" s="12"/>
      <c r="O835" s="12"/>
      <c r="P835" s="12"/>
      <c r="Q835" s="12"/>
      <c r="R835" s="12"/>
      <c r="S835" s="12"/>
      <c r="T835" s="12"/>
      <c r="U835" s="12"/>
      <c r="V835" s="12"/>
      <c r="W835" s="12"/>
      <c r="X835" s="12"/>
      <c r="Y835" s="12"/>
      <c r="Z835" s="12"/>
      <c r="AA835" s="12"/>
      <c r="AB835" s="12"/>
      <c r="AC835" s="3" t="e" cm="1">
        <f t="array" ref="AC835">_xlfn.IFS(A835="FA", 17, A835="SFCR", 0, A835="CFCR", 17, A835="TR", 0, A835="CAB1",17,A835="CAB2",0,A835="CAB3",17,A835="CAB4",0,A835="CAB5S",17,A835="CAB5M",0,A835="CAB5L",17,A835="CAB6",0)</f>
        <v>#N/A</v>
      </c>
    </row>
    <row r="836" spans="1:29" x14ac:dyDescent="0.15">
      <c r="A836" s="7"/>
      <c r="B836" s="25"/>
      <c r="C836" s="1" t="s">
        <v>848</v>
      </c>
      <c r="H836" s="12"/>
      <c r="I836" s="12"/>
      <c r="J836" s="12"/>
      <c r="K836" s="12"/>
      <c r="L836" s="12"/>
      <c r="M836" s="12"/>
      <c r="N836" s="12"/>
      <c r="O836" s="12"/>
      <c r="P836" s="12"/>
      <c r="Q836" s="12"/>
      <c r="R836" s="12"/>
      <c r="S836" s="12"/>
      <c r="T836" s="12"/>
      <c r="U836" s="12"/>
      <c r="V836" s="12"/>
      <c r="W836" s="12"/>
      <c r="X836" s="12"/>
      <c r="Y836" s="12"/>
      <c r="Z836" s="12"/>
      <c r="AA836" s="12"/>
      <c r="AB836" s="12"/>
      <c r="AC836" s="3" t="e" cm="1">
        <f t="array" ref="AC836">_xlfn.IFS(A836="FA", 17, A836="SFCR", 0, A836="CFCR", 17, A836="TR", 0, A836="CAB1",17,A836="CAB2",0,A836="CAB3",17,A836="CAB4",0,A836="CAB5S",17,A836="CAB5M",0,A836="CAB5L",17,A836="CAB6",0)</f>
        <v>#N/A</v>
      </c>
    </row>
    <row r="837" spans="1:29" x14ac:dyDescent="0.15">
      <c r="A837" s="7"/>
      <c r="B837" s="25"/>
      <c r="C837" s="1" t="s">
        <v>849</v>
      </c>
      <c r="H837" s="12"/>
      <c r="I837" s="12"/>
      <c r="J837" s="12"/>
      <c r="K837" s="12"/>
      <c r="L837" s="12"/>
      <c r="M837" s="12"/>
      <c r="N837" s="12"/>
      <c r="O837" s="12"/>
      <c r="P837" s="12"/>
      <c r="Q837" s="12"/>
      <c r="R837" s="12"/>
      <c r="S837" s="12"/>
      <c r="T837" s="12"/>
      <c r="U837" s="12"/>
      <c r="V837" s="12"/>
      <c r="W837" s="12"/>
      <c r="X837" s="12"/>
      <c r="Y837" s="12"/>
      <c r="Z837" s="12"/>
      <c r="AA837" s="12"/>
      <c r="AB837" s="12"/>
      <c r="AC837" s="3" t="e" cm="1">
        <f t="array" ref="AC837">_xlfn.IFS(A837="FA", 17, A837="SFCR", 0, A837="CFCR", 17, A837="TR", 0, A837="CAB1",17,A837="CAB2",0,A837="CAB3",17,A837="CAB4",0,A837="CAB5S",17,A837="CAB5M",0,A837="CAB5L",17,A837="CAB6",0)</f>
        <v>#N/A</v>
      </c>
    </row>
    <row r="838" spans="1:29" x14ac:dyDescent="0.15">
      <c r="A838" s="7"/>
      <c r="B838" s="25"/>
      <c r="C838" s="1" t="s">
        <v>850</v>
      </c>
      <c r="H838" s="12"/>
      <c r="I838" s="12"/>
      <c r="J838" s="12"/>
      <c r="K838" s="12"/>
      <c r="L838" s="12"/>
      <c r="M838" s="12"/>
      <c r="N838" s="12"/>
      <c r="O838" s="12"/>
      <c r="P838" s="12"/>
      <c r="Q838" s="12"/>
      <c r="R838" s="12"/>
      <c r="S838" s="12"/>
      <c r="T838" s="12"/>
      <c r="U838" s="12"/>
      <c r="V838" s="12"/>
      <c r="W838" s="12"/>
      <c r="X838" s="12"/>
      <c r="Y838" s="12"/>
      <c r="Z838" s="12"/>
      <c r="AA838" s="12"/>
      <c r="AB838" s="12"/>
      <c r="AC838" s="3" t="e" cm="1">
        <f t="array" ref="AC838">_xlfn.IFS(A838="FA", 17, A838="SFCR", 0, A838="CFCR", 17, A838="TR", 0, A838="CAB1",17,A838="CAB2",0,A838="CAB3",17,A838="CAB4",0,A838="CAB5S",17,A838="CAB5M",0,A838="CAB5L",17,A838="CAB6",0)</f>
        <v>#N/A</v>
      </c>
    </row>
    <row r="839" spans="1:29" x14ac:dyDescent="0.15">
      <c r="A839" s="7"/>
      <c r="B839" s="25"/>
      <c r="C839" s="1" t="s">
        <v>851</v>
      </c>
      <c r="H839" s="12"/>
      <c r="I839" s="12"/>
      <c r="J839" s="12"/>
      <c r="K839" s="12"/>
      <c r="L839" s="12"/>
      <c r="M839" s="12"/>
      <c r="N839" s="12"/>
      <c r="O839" s="12"/>
      <c r="P839" s="12"/>
      <c r="Q839" s="12"/>
      <c r="R839" s="12"/>
      <c r="S839" s="12"/>
      <c r="T839" s="12"/>
      <c r="U839" s="12"/>
      <c r="V839" s="12"/>
      <c r="W839" s="12"/>
      <c r="X839" s="12"/>
      <c r="Y839" s="12"/>
      <c r="Z839" s="12"/>
      <c r="AA839" s="12"/>
      <c r="AB839" s="12"/>
      <c r="AC839" s="3" t="e" cm="1">
        <f t="array" ref="AC839">_xlfn.IFS(A839="FA", 17, A839="SFCR", 0, A839="CFCR", 17, A839="TR", 0, A839="CAB1",17,A839="CAB2",0,A839="CAB3",17,A839="CAB4",0,A839="CAB5S",17,A839="CAB5M",0,A839="CAB5L",17,A839="CAB6",0)</f>
        <v>#N/A</v>
      </c>
    </row>
    <row r="840" spans="1:29" x14ac:dyDescent="0.15">
      <c r="A840" s="7"/>
      <c r="B840" s="25"/>
      <c r="C840" s="1" t="s">
        <v>852</v>
      </c>
      <c r="H840" s="12"/>
      <c r="I840" s="12"/>
      <c r="J840" s="12"/>
      <c r="K840" s="12"/>
      <c r="L840" s="12"/>
      <c r="M840" s="12"/>
      <c r="N840" s="12"/>
      <c r="O840" s="12"/>
      <c r="P840" s="12"/>
      <c r="Q840" s="12"/>
      <c r="R840" s="12"/>
      <c r="S840" s="12"/>
      <c r="T840" s="12"/>
      <c r="U840" s="12"/>
      <c r="V840" s="12"/>
      <c r="W840" s="12"/>
      <c r="X840" s="12"/>
      <c r="Y840" s="12"/>
      <c r="Z840" s="12"/>
      <c r="AA840" s="12"/>
      <c r="AB840" s="12"/>
      <c r="AC840" s="3" t="e" cm="1">
        <f t="array" ref="AC840">_xlfn.IFS(A840="FA", 17, A840="SFCR", 0, A840="CFCR", 17, A840="TR", 0, A840="CAB1",17,A840="CAB2",0,A840="CAB3",17,A840="CAB4",0,A840="CAB5S",17,A840="CAB5M",0,A840="CAB5L",17,A840="CAB6",0)</f>
        <v>#N/A</v>
      </c>
    </row>
    <row r="841" spans="1:29" x14ac:dyDescent="0.15">
      <c r="A841" s="7"/>
      <c r="B841" s="25"/>
      <c r="C841" s="1" t="s">
        <v>853</v>
      </c>
      <c r="H841" s="12"/>
      <c r="I841" s="12"/>
      <c r="J841" s="12"/>
      <c r="K841" s="12"/>
      <c r="L841" s="12"/>
      <c r="M841" s="12"/>
      <c r="N841" s="12"/>
      <c r="O841" s="12"/>
      <c r="P841" s="12"/>
      <c r="Q841" s="12"/>
      <c r="R841" s="12"/>
      <c r="S841" s="12"/>
      <c r="T841" s="12"/>
      <c r="U841" s="12"/>
      <c r="V841" s="12"/>
      <c r="W841" s="12"/>
      <c r="X841" s="12"/>
      <c r="Y841" s="12"/>
      <c r="Z841" s="12"/>
      <c r="AA841" s="12"/>
      <c r="AB841" s="12"/>
      <c r="AC841" s="3" t="e" cm="1">
        <f t="array" ref="AC841">_xlfn.IFS(A841="FA", 17, A841="SFCR", 0, A841="CFCR", 17, A841="TR", 0, A841="CAB1",17,A841="CAB2",0,A841="CAB3",17,A841="CAB4",0,A841="CAB5S",17,A841="CAB5M",0,A841="CAB5L",17,A841="CAB6",0)</f>
        <v>#N/A</v>
      </c>
    </row>
    <row r="842" spans="1:29" x14ac:dyDescent="0.15">
      <c r="A842" s="7"/>
      <c r="B842" s="25"/>
      <c r="C842" s="1" t="s">
        <v>854</v>
      </c>
      <c r="H842" s="12"/>
      <c r="I842" s="12"/>
      <c r="J842" s="12"/>
      <c r="K842" s="12"/>
      <c r="L842" s="12"/>
      <c r="M842" s="12"/>
      <c r="N842" s="12"/>
      <c r="O842" s="12"/>
      <c r="P842" s="12"/>
      <c r="Q842" s="12"/>
      <c r="R842" s="12"/>
      <c r="S842" s="12"/>
      <c r="T842" s="12"/>
      <c r="U842" s="12"/>
      <c r="V842" s="12"/>
      <c r="W842" s="12"/>
      <c r="X842" s="12"/>
      <c r="Y842" s="12"/>
      <c r="Z842" s="12"/>
      <c r="AA842" s="12"/>
      <c r="AB842" s="12"/>
      <c r="AC842" s="3" t="e" cm="1">
        <f t="array" ref="AC842">_xlfn.IFS(A842="FA", 17, A842="SFCR", 0, A842="CFCR", 17, A842="TR", 0, A842="CAB1",17,A842="CAB2",0,A842="CAB3",17,A842="CAB4",0,A842="CAB5S",17,A842="CAB5M",0,A842="CAB5L",17,A842="CAB6",0)</f>
        <v>#N/A</v>
      </c>
    </row>
    <row r="843" spans="1:29" x14ac:dyDescent="0.15">
      <c r="A843" s="7"/>
      <c r="B843" s="25"/>
      <c r="C843" s="1" t="s">
        <v>855</v>
      </c>
      <c r="H843" s="12"/>
      <c r="I843" s="12"/>
      <c r="J843" s="12"/>
      <c r="K843" s="12"/>
      <c r="L843" s="12"/>
      <c r="M843" s="12"/>
      <c r="N843" s="12"/>
      <c r="O843" s="12"/>
      <c r="P843" s="12"/>
      <c r="Q843" s="12"/>
      <c r="R843" s="12"/>
      <c r="S843" s="12"/>
      <c r="T843" s="12"/>
      <c r="U843" s="12"/>
      <c r="V843" s="12"/>
      <c r="W843" s="12"/>
      <c r="X843" s="12"/>
      <c r="Y843" s="12"/>
      <c r="Z843" s="12"/>
      <c r="AA843" s="12"/>
      <c r="AB843" s="12"/>
      <c r="AC843" s="3" t="e" cm="1">
        <f t="array" ref="AC843">_xlfn.IFS(A843="FA", 17, A843="SFCR", 0, A843="CFCR", 17, A843="TR", 0, A843="CAB1",17,A843="CAB2",0,A843="CAB3",17,A843="CAB4",0,A843="CAB5S",17,A843="CAB5M",0,A843="CAB5L",17,A843="CAB6",0)</f>
        <v>#N/A</v>
      </c>
    </row>
    <row r="844" spans="1:29" x14ac:dyDescent="0.15">
      <c r="A844" s="7"/>
      <c r="B844" s="25"/>
      <c r="C844" s="1" t="s">
        <v>856</v>
      </c>
      <c r="H844" s="12"/>
      <c r="I844" s="12"/>
      <c r="J844" s="12"/>
      <c r="K844" s="12"/>
      <c r="L844" s="12"/>
      <c r="M844" s="12"/>
      <c r="N844" s="12"/>
      <c r="O844" s="12"/>
      <c r="P844" s="12"/>
      <c r="Q844" s="12"/>
      <c r="R844" s="12"/>
      <c r="S844" s="12"/>
      <c r="T844" s="12"/>
      <c r="U844" s="12"/>
      <c r="V844" s="12"/>
      <c r="W844" s="12"/>
      <c r="X844" s="12"/>
      <c r="Y844" s="12"/>
      <c r="Z844" s="12"/>
      <c r="AA844" s="12"/>
      <c r="AB844" s="12"/>
      <c r="AC844" s="3" t="e" cm="1">
        <f t="array" ref="AC844">_xlfn.IFS(A844="FA", 17, A844="SFCR", 0, A844="CFCR", 17, A844="TR", 0, A844="CAB1",17,A844="CAB2",0,A844="CAB3",17,A844="CAB4",0,A844="CAB5S",17,A844="CAB5M",0,A844="CAB5L",17,A844="CAB6",0)</f>
        <v>#N/A</v>
      </c>
    </row>
    <row r="845" spans="1:29" x14ac:dyDescent="0.15">
      <c r="A845" s="7"/>
      <c r="B845" s="25"/>
      <c r="C845" s="1" t="s">
        <v>857</v>
      </c>
      <c r="H845" s="12"/>
      <c r="I845" s="12"/>
      <c r="J845" s="12"/>
      <c r="K845" s="12"/>
      <c r="L845" s="12"/>
      <c r="M845" s="12"/>
      <c r="N845" s="12"/>
      <c r="O845" s="12"/>
      <c r="P845" s="12"/>
      <c r="Q845" s="12"/>
      <c r="R845" s="12"/>
      <c r="S845" s="12"/>
      <c r="T845" s="12"/>
      <c r="U845" s="12"/>
      <c r="V845" s="12"/>
      <c r="W845" s="12"/>
      <c r="X845" s="12"/>
      <c r="Y845" s="12"/>
      <c r="Z845" s="12"/>
      <c r="AA845" s="12"/>
      <c r="AB845" s="12"/>
      <c r="AC845" s="3" t="e" cm="1">
        <f t="array" ref="AC845">_xlfn.IFS(A845="FA", 17, A845="SFCR", 0, A845="CFCR", 17, A845="TR", 0, A845="CAB1",17,A845="CAB2",0,A845="CAB3",17,A845="CAB4",0,A845="CAB5S",17,A845="CAB5M",0,A845="CAB5L",17,A845="CAB6",0)</f>
        <v>#N/A</v>
      </c>
    </row>
    <row r="846" spans="1:29" x14ac:dyDescent="0.15">
      <c r="A846" s="7"/>
      <c r="B846" s="25"/>
      <c r="C846" s="1" t="s">
        <v>858</v>
      </c>
      <c r="H846" s="12"/>
      <c r="I846" s="12"/>
      <c r="J846" s="12"/>
      <c r="K846" s="12"/>
      <c r="L846" s="12"/>
      <c r="M846" s="12"/>
      <c r="N846" s="12"/>
      <c r="O846" s="12"/>
      <c r="P846" s="12"/>
      <c r="Q846" s="12"/>
      <c r="R846" s="12"/>
      <c r="S846" s="12"/>
      <c r="T846" s="12"/>
      <c r="U846" s="12"/>
      <c r="V846" s="12"/>
      <c r="W846" s="12"/>
      <c r="X846" s="12"/>
      <c r="Y846" s="12"/>
      <c r="Z846" s="12"/>
      <c r="AA846" s="12"/>
      <c r="AB846" s="12"/>
      <c r="AC846" s="3" t="e" cm="1">
        <f t="array" ref="AC846">_xlfn.IFS(A846="FA", 17, A846="SFCR", 0, A846="CFCR", 17, A846="TR", 0, A846="CAB1",17,A846="CAB2",0,A846="CAB3",17,A846="CAB4",0,A846="CAB5S",17,A846="CAB5M",0,A846="CAB5L",17,A846="CAB6",0)</f>
        <v>#N/A</v>
      </c>
    </row>
    <row r="847" spans="1:29" x14ac:dyDescent="0.15">
      <c r="A847" s="7"/>
      <c r="B847" s="25"/>
      <c r="C847" s="1" t="s">
        <v>859</v>
      </c>
      <c r="H847" s="12"/>
      <c r="I847" s="12"/>
      <c r="J847" s="12"/>
      <c r="K847" s="12"/>
      <c r="L847" s="12"/>
      <c r="M847" s="12"/>
      <c r="N847" s="12"/>
      <c r="O847" s="12"/>
      <c r="P847" s="12"/>
      <c r="Q847" s="12"/>
      <c r="R847" s="12"/>
      <c r="S847" s="12"/>
      <c r="T847" s="12"/>
      <c r="U847" s="12"/>
      <c r="V847" s="12"/>
      <c r="W847" s="12"/>
      <c r="X847" s="12"/>
      <c r="Y847" s="12"/>
      <c r="Z847" s="12"/>
      <c r="AA847" s="12"/>
      <c r="AB847" s="12"/>
      <c r="AC847" s="3" t="e" cm="1">
        <f t="array" ref="AC847">_xlfn.IFS(A847="FA", 17, A847="SFCR", 0, A847="CFCR", 17, A847="TR", 0, A847="CAB1",17,A847="CAB2",0,A847="CAB3",17,A847="CAB4",0,A847="CAB5S",17,A847="CAB5M",0,A847="CAB5L",17,A847="CAB6",0)</f>
        <v>#N/A</v>
      </c>
    </row>
    <row r="848" spans="1:29" x14ac:dyDescent="0.15">
      <c r="A848" s="7"/>
      <c r="B848" s="25"/>
      <c r="C848" s="1" t="s">
        <v>860</v>
      </c>
      <c r="H848" s="12"/>
      <c r="I848" s="12"/>
      <c r="J848" s="12"/>
      <c r="K848" s="12"/>
      <c r="L848" s="12"/>
      <c r="M848" s="12"/>
      <c r="N848" s="12"/>
      <c r="O848" s="12"/>
      <c r="P848" s="12"/>
      <c r="Q848" s="12"/>
      <c r="R848" s="12"/>
      <c r="S848" s="12"/>
      <c r="T848" s="12"/>
      <c r="U848" s="12"/>
      <c r="V848" s="12"/>
      <c r="W848" s="12"/>
      <c r="X848" s="12"/>
      <c r="Y848" s="12"/>
      <c r="Z848" s="12"/>
      <c r="AA848" s="12"/>
      <c r="AB848" s="12"/>
      <c r="AC848" s="3" t="e" cm="1">
        <f t="array" ref="AC848">_xlfn.IFS(A848="FA", 17, A848="SFCR", 0, A848="CFCR", 17, A848="TR", 0, A848="CAB1",17,A848="CAB2",0,A848="CAB3",17,A848="CAB4",0,A848="CAB5S",17,A848="CAB5M",0,A848="CAB5L",17,A848="CAB6",0)</f>
        <v>#N/A</v>
      </c>
    </row>
    <row r="849" spans="1:29" x14ac:dyDescent="0.15">
      <c r="A849" s="7"/>
      <c r="B849" s="25"/>
      <c r="C849" s="1" t="s">
        <v>861</v>
      </c>
      <c r="H849" s="12"/>
      <c r="I849" s="12"/>
      <c r="J849" s="12"/>
      <c r="K849" s="12"/>
      <c r="L849" s="12"/>
      <c r="M849" s="12"/>
      <c r="N849" s="12"/>
      <c r="O849" s="12"/>
      <c r="P849" s="12"/>
      <c r="Q849" s="12"/>
      <c r="R849" s="12"/>
      <c r="S849" s="12"/>
      <c r="T849" s="12"/>
      <c r="U849" s="12"/>
      <c r="V849" s="12"/>
      <c r="W849" s="12"/>
      <c r="X849" s="12"/>
      <c r="Y849" s="12"/>
      <c r="Z849" s="12"/>
      <c r="AA849" s="12"/>
      <c r="AB849" s="12"/>
      <c r="AC849" s="3" t="e" cm="1">
        <f t="array" ref="AC849">_xlfn.IFS(A849="FA", 17, A849="SFCR", 0, A849="CFCR", 17, A849="TR", 0, A849="CAB1",17,A849="CAB2",0,A849="CAB3",17,A849="CAB4",0,A849="CAB5S",17,A849="CAB5M",0,A849="CAB5L",17,A849="CAB6",0)</f>
        <v>#N/A</v>
      </c>
    </row>
    <row r="850" spans="1:29" x14ac:dyDescent="0.15">
      <c r="A850" s="7"/>
      <c r="B850" s="25"/>
      <c r="C850" s="1" t="s">
        <v>862</v>
      </c>
      <c r="H850" s="12"/>
      <c r="I850" s="12"/>
      <c r="J850" s="12"/>
      <c r="K850" s="12"/>
      <c r="L850" s="12"/>
      <c r="M850" s="12"/>
      <c r="N850" s="12"/>
      <c r="O850" s="12"/>
      <c r="P850" s="12"/>
      <c r="Q850" s="12"/>
      <c r="R850" s="12"/>
      <c r="S850" s="12"/>
      <c r="T850" s="12"/>
      <c r="U850" s="12"/>
      <c r="V850" s="12"/>
      <c r="W850" s="12"/>
      <c r="X850" s="12"/>
      <c r="Y850" s="12"/>
      <c r="Z850" s="12"/>
      <c r="AA850" s="12"/>
      <c r="AB850" s="12"/>
      <c r="AC850" s="3" t="e" cm="1">
        <f t="array" ref="AC850">_xlfn.IFS(A850="FA", 17, A850="SFCR", 0, A850="CFCR", 17, A850="TR", 0, A850="CAB1",17,A850="CAB2",0,A850="CAB3",17,A850="CAB4",0,A850="CAB5S",17,A850="CAB5M",0,A850="CAB5L",17,A850="CAB6",0)</f>
        <v>#N/A</v>
      </c>
    </row>
    <row r="851" spans="1:29" x14ac:dyDescent="0.15">
      <c r="A851" s="7"/>
      <c r="B851" s="25"/>
      <c r="C851" s="1" t="s">
        <v>863</v>
      </c>
      <c r="H851" s="12"/>
      <c r="I851" s="12"/>
      <c r="J851" s="12"/>
      <c r="K851" s="12"/>
      <c r="L851" s="12"/>
      <c r="M851" s="12"/>
      <c r="N851" s="12"/>
      <c r="O851" s="12"/>
      <c r="P851" s="12"/>
      <c r="Q851" s="12"/>
      <c r="R851" s="12"/>
      <c r="S851" s="12"/>
      <c r="T851" s="12"/>
      <c r="U851" s="12"/>
      <c r="V851" s="12"/>
      <c r="W851" s="12"/>
      <c r="X851" s="12"/>
      <c r="Y851" s="12"/>
      <c r="Z851" s="12"/>
      <c r="AA851" s="12"/>
      <c r="AB851" s="12"/>
      <c r="AC851" s="3" t="e" cm="1">
        <f t="array" ref="AC851">_xlfn.IFS(A851="FA", 17, A851="SFCR", 0, A851="CFCR", 17, A851="TR", 0, A851="CAB1",17,A851="CAB2",0,A851="CAB3",17,A851="CAB4",0,A851="CAB5S",17,A851="CAB5M",0,A851="CAB5L",17,A851="CAB6",0)</f>
        <v>#N/A</v>
      </c>
    </row>
    <row r="852" spans="1:29" x14ac:dyDescent="0.15">
      <c r="A852" s="7"/>
      <c r="B852" s="25"/>
      <c r="C852" s="1" t="s">
        <v>864</v>
      </c>
      <c r="H852" s="12"/>
      <c r="I852" s="12"/>
      <c r="J852" s="12"/>
      <c r="K852" s="12"/>
      <c r="L852" s="12"/>
      <c r="M852" s="12"/>
      <c r="N852" s="12"/>
      <c r="O852" s="12"/>
      <c r="P852" s="12"/>
      <c r="Q852" s="12"/>
      <c r="R852" s="12"/>
      <c r="S852" s="12"/>
      <c r="T852" s="12"/>
      <c r="U852" s="12"/>
      <c r="V852" s="12"/>
      <c r="W852" s="12"/>
      <c r="X852" s="12"/>
      <c r="Y852" s="12"/>
      <c r="Z852" s="12"/>
      <c r="AA852" s="12"/>
      <c r="AB852" s="12"/>
      <c r="AC852" s="3" t="e" cm="1">
        <f t="array" ref="AC852">_xlfn.IFS(A852="FA", 17, A852="SFCR", 0, A852="CFCR", 17, A852="TR", 0, A852="CAB1",17,A852="CAB2",0,A852="CAB3",17,A852="CAB4",0,A852="CAB5S",17,A852="CAB5M",0,A852="CAB5L",17,A852="CAB6",0)</f>
        <v>#N/A</v>
      </c>
    </row>
    <row r="853" spans="1:29" x14ac:dyDescent="0.15">
      <c r="A853" s="7"/>
      <c r="B853" s="25"/>
      <c r="C853" s="1" t="s">
        <v>865</v>
      </c>
      <c r="H853" s="12"/>
      <c r="I853" s="12"/>
      <c r="J853" s="12"/>
      <c r="K853" s="12"/>
      <c r="L853" s="12"/>
      <c r="M853" s="12"/>
      <c r="N853" s="12"/>
      <c r="O853" s="12"/>
      <c r="P853" s="12"/>
      <c r="Q853" s="12"/>
      <c r="R853" s="12"/>
      <c r="S853" s="12"/>
      <c r="T853" s="12"/>
      <c r="U853" s="12"/>
      <c r="V853" s="12"/>
      <c r="W853" s="12"/>
      <c r="X853" s="12"/>
      <c r="Y853" s="12"/>
      <c r="Z853" s="12"/>
      <c r="AA853" s="12"/>
      <c r="AB853" s="12"/>
      <c r="AC853" s="3" t="e" cm="1">
        <f t="array" ref="AC853">_xlfn.IFS(A853="FA", 17, A853="SFCR", 0, A853="CFCR", 17, A853="TR", 0, A853="CAB1",17,A853="CAB2",0,A853="CAB3",17,A853="CAB4",0,A853="CAB5S",17,A853="CAB5M",0,A853="CAB5L",17,A853="CAB6",0)</f>
        <v>#N/A</v>
      </c>
    </row>
    <row r="854" spans="1:29" x14ac:dyDescent="0.15">
      <c r="A854" s="7"/>
      <c r="B854" s="25"/>
      <c r="C854" s="1" t="s">
        <v>866</v>
      </c>
      <c r="H854" s="12"/>
      <c r="I854" s="12"/>
      <c r="J854" s="12"/>
      <c r="K854" s="12"/>
      <c r="L854" s="12"/>
      <c r="M854" s="12"/>
      <c r="N854" s="12"/>
      <c r="O854" s="12"/>
      <c r="P854" s="12"/>
      <c r="Q854" s="12"/>
      <c r="R854" s="12"/>
      <c r="S854" s="12"/>
      <c r="T854" s="12"/>
      <c r="U854" s="12"/>
      <c r="V854" s="12"/>
      <c r="W854" s="12"/>
      <c r="X854" s="12"/>
      <c r="Y854" s="12"/>
      <c r="Z854" s="12"/>
      <c r="AA854" s="12"/>
      <c r="AB854" s="12"/>
      <c r="AC854" s="3" t="e" cm="1">
        <f t="array" ref="AC854">_xlfn.IFS(A854="FA", 17, A854="SFCR", 0, A854="CFCR", 17, A854="TR", 0, A854="CAB1",17,A854="CAB2",0,A854="CAB3",17,A854="CAB4",0,A854="CAB5S",17,A854="CAB5M",0,A854="CAB5L",17,A854="CAB6",0)</f>
        <v>#N/A</v>
      </c>
    </row>
    <row r="855" spans="1:29" x14ac:dyDescent="0.15">
      <c r="A855" s="7"/>
      <c r="B855" s="25"/>
      <c r="C855" s="1" t="s">
        <v>867</v>
      </c>
      <c r="H855" s="12"/>
      <c r="I855" s="12"/>
      <c r="J855" s="12"/>
      <c r="K855" s="12"/>
      <c r="L855" s="12"/>
      <c r="M855" s="12"/>
      <c r="N855" s="12"/>
      <c r="O855" s="12"/>
      <c r="P855" s="12"/>
      <c r="Q855" s="12"/>
      <c r="R855" s="12"/>
      <c r="S855" s="12"/>
      <c r="T855" s="12"/>
      <c r="U855" s="12"/>
      <c r="V855" s="12"/>
      <c r="W855" s="12"/>
      <c r="X855" s="12"/>
      <c r="Y855" s="12"/>
      <c r="Z855" s="12"/>
      <c r="AA855" s="12"/>
      <c r="AB855" s="12"/>
      <c r="AC855" s="3" t="e" cm="1">
        <f t="array" ref="AC855">_xlfn.IFS(A855="FA", 17, A855="SFCR", 0, A855="CFCR", 17, A855="TR", 0, A855="CAB1",17,A855="CAB2",0,A855="CAB3",17,A855="CAB4",0,A855="CAB5S",17,A855="CAB5M",0,A855="CAB5L",17,A855="CAB6",0)</f>
        <v>#N/A</v>
      </c>
    </row>
    <row r="856" spans="1:29" x14ac:dyDescent="0.15">
      <c r="A856" s="7"/>
      <c r="B856" s="25"/>
      <c r="C856" s="1" t="s">
        <v>868</v>
      </c>
      <c r="H856" s="12"/>
      <c r="I856" s="12"/>
      <c r="J856" s="12"/>
      <c r="K856" s="12"/>
      <c r="L856" s="12"/>
      <c r="M856" s="12"/>
      <c r="N856" s="12"/>
      <c r="O856" s="12"/>
      <c r="P856" s="12"/>
      <c r="Q856" s="12"/>
      <c r="R856" s="12"/>
      <c r="S856" s="12"/>
      <c r="T856" s="12"/>
      <c r="U856" s="12"/>
      <c r="V856" s="12"/>
      <c r="W856" s="12"/>
      <c r="X856" s="12"/>
      <c r="Y856" s="12"/>
      <c r="Z856" s="12"/>
      <c r="AA856" s="12"/>
      <c r="AB856" s="12"/>
      <c r="AC856" s="3" t="e" cm="1">
        <f t="array" ref="AC856">_xlfn.IFS(A856="FA", 17, A856="SFCR", 0, A856="CFCR", 17, A856="TR", 0, A856="CAB1",17,A856="CAB2",0,A856="CAB3",17,A856="CAB4",0,A856="CAB5S",17,A856="CAB5M",0,A856="CAB5L",17,A856="CAB6",0)</f>
        <v>#N/A</v>
      </c>
    </row>
    <row r="857" spans="1:29" x14ac:dyDescent="0.15">
      <c r="A857" s="7"/>
      <c r="B857" s="25"/>
      <c r="C857" s="1" t="s">
        <v>869</v>
      </c>
      <c r="H857" s="12"/>
      <c r="I857" s="12"/>
      <c r="J857" s="12"/>
      <c r="K857" s="12"/>
      <c r="L857" s="12"/>
      <c r="M857" s="12"/>
      <c r="N857" s="12"/>
      <c r="O857" s="12"/>
      <c r="P857" s="12"/>
      <c r="Q857" s="12"/>
      <c r="R857" s="12"/>
      <c r="S857" s="12"/>
      <c r="T857" s="12"/>
      <c r="U857" s="12"/>
      <c r="V857" s="12"/>
      <c r="W857" s="12"/>
      <c r="X857" s="12"/>
      <c r="Y857" s="12"/>
      <c r="Z857" s="12"/>
      <c r="AA857" s="12"/>
      <c r="AB857" s="12"/>
      <c r="AC857" s="3" t="e" cm="1">
        <f t="array" ref="AC857">_xlfn.IFS(A857="FA", 17, A857="SFCR", 0, A857="CFCR", 17, A857="TR", 0, A857="CAB1",17,A857="CAB2",0,A857="CAB3",17,A857="CAB4",0,A857="CAB5S",17,A857="CAB5M",0,A857="CAB5L",17,A857="CAB6",0)</f>
        <v>#N/A</v>
      </c>
    </row>
    <row r="858" spans="1:29" x14ac:dyDescent="0.15">
      <c r="A858" s="7"/>
      <c r="B858" s="25"/>
      <c r="C858" s="1" t="s">
        <v>870</v>
      </c>
      <c r="H858" s="12"/>
      <c r="I858" s="12"/>
      <c r="J858" s="12"/>
      <c r="K858" s="12"/>
      <c r="L858" s="12"/>
      <c r="M858" s="12"/>
      <c r="N858" s="12"/>
      <c r="O858" s="12"/>
      <c r="P858" s="12"/>
      <c r="Q858" s="12"/>
      <c r="R858" s="12"/>
      <c r="S858" s="12"/>
      <c r="T858" s="12"/>
      <c r="U858" s="12"/>
      <c r="V858" s="12"/>
      <c r="W858" s="12"/>
      <c r="X858" s="12"/>
      <c r="Y858" s="12"/>
      <c r="Z858" s="12"/>
      <c r="AA858" s="12"/>
      <c r="AB858" s="12"/>
      <c r="AC858" s="3" t="e" cm="1">
        <f t="array" ref="AC858">_xlfn.IFS(A858="FA", 17, A858="SFCR", 0, A858="CFCR", 17, A858="TR", 0, A858="CAB1",17,A858="CAB2",0,A858="CAB3",17,A858="CAB4",0,A858="CAB5S",17,A858="CAB5M",0,A858="CAB5L",17,A858="CAB6",0)</f>
        <v>#N/A</v>
      </c>
    </row>
    <row r="859" spans="1:29" x14ac:dyDescent="0.15">
      <c r="A859" s="7"/>
      <c r="B859" s="25"/>
      <c r="C859" s="1" t="s">
        <v>871</v>
      </c>
      <c r="H859" s="12"/>
      <c r="I859" s="12"/>
      <c r="J859" s="12"/>
      <c r="K859" s="12"/>
      <c r="L859" s="12"/>
      <c r="M859" s="12"/>
      <c r="N859" s="12"/>
      <c r="O859" s="12"/>
      <c r="P859" s="12"/>
      <c r="Q859" s="12"/>
      <c r="R859" s="12"/>
      <c r="S859" s="12"/>
      <c r="T859" s="12"/>
      <c r="U859" s="12"/>
      <c r="V859" s="12"/>
      <c r="W859" s="12"/>
      <c r="X859" s="12"/>
      <c r="Y859" s="12"/>
      <c r="Z859" s="12"/>
      <c r="AA859" s="12"/>
      <c r="AB859" s="12"/>
      <c r="AC859" s="3" t="e" cm="1">
        <f t="array" ref="AC859">_xlfn.IFS(A859="FA", 17, A859="SFCR", 0, A859="CFCR", 17, A859="TR", 0, A859="CAB1",17,A859="CAB2",0,A859="CAB3",17,A859="CAB4",0,A859="CAB5S",17,A859="CAB5M",0,A859="CAB5L",17,A859="CAB6",0)</f>
        <v>#N/A</v>
      </c>
    </row>
    <row r="860" spans="1:29" x14ac:dyDescent="0.15">
      <c r="A860" s="7"/>
      <c r="B860" s="25"/>
      <c r="C860" s="1" t="s">
        <v>872</v>
      </c>
      <c r="H860" s="12"/>
      <c r="I860" s="12"/>
      <c r="J860" s="12"/>
      <c r="K860" s="12"/>
      <c r="L860" s="12"/>
      <c r="M860" s="12"/>
      <c r="N860" s="12"/>
      <c r="O860" s="12"/>
      <c r="P860" s="12"/>
      <c r="Q860" s="12"/>
      <c r="R860" s="12"/>
      <c r="S860" s="12"/>
      <c r="T860" s="12"/>
      <c r="U860" s="12"/>
      <c r="V860" s="12"/>
      <c r="W860" s="12"/>
      <c r="X860" s="12"/>
      <c r="Y860" s="12"/>
      <c r="Z860" s="12"/>
      <c r="AA860" s="12"/>
      <c r="AB860" s="12"/>
      <c r="AC860" s="3" t="e" cm="1">
        <f t="array" ref="AC860">_xlfn.IFS(A860="FA", 17, A860="SFCR", 0, A860="CFCR", 17, A860="TR", 0, A860="CAB1",17,A860="CAB2",0,A860="CAB3",17,A860="CAB4",0,A860="CAB5S",17,A860="CAB5M",0,A860="CAB5L",17,A860="CAB6",0)</f>
        <v>#N/A</v>
      </c>
    </row>
    <row r="861" spans="1:29" x14ac:dyDescent="0.15">
      <c r="A861" s="7"/>
      <c r="B861" s="25"/>
      <c r="C861" s="1" t="s">
        <v>873</v>
      </c>
      <c r="H861" s="12"/>
      <c r="I861" s="12"/>
      <c r="J861" s="12"/>
      <c r="K861" s="12"/>
      <c r="L861" s="12"/>
      <c r="M861" s="12"/>
      <c r="N861" s="12"/>
      <c r="O861" s="12"/>
      <c r="P861" s="12"/>
      <c r="Q861" s="12"/>
      <c r="R861" s="12"/>
      <c r="S861" s="12"/>
      <c r="T861" s="12"/>
      <c r="U861" s="12"/>
      <c r="V861" s="12"/>
      <c r="W861" s="12"/>
      <c r="X861" s="12"/>
      <c r="Y861" s="12"/>
      <c r="Z861" s="12"/>
      <c r="AA861" s="12"/>
      <c r="AB861" s="12"/>
      <c r="AC861" s="3" t="e" cm="1">
        <f t="array" ref="AC861">_xlfn.IFS(A861="FA", 17, A861="SFCR", 0, A861="CFCR", 17, A861="TR", 0, A861="CAB1",17,A861="CAB2",0,A861="CAB3",17,A861="CAB4",0,A861="CAB5S",17,A861="CAB5M",0,A861="CAB5L",17,A861="CAB6",0)</f>
        <v>#N/A</v>
      </c>
    </row>
    <row r="862" spans="1:29" x14ac:dyDescent="0.15">
      <c r="A862" s="7"/>
      <c r="B862" s="25"/>
      <c r="C862" s="1" t="s">
        <v>874</v>
      </c>
      <c r="H862" s="12"/>
      <c r="I862" s="12"/>
      <c r="J862" s="12"/>
      <c r="K862" s="12"/>
      <c r="L862" s="12"/>
      <c r="M862" s="12"/>
      <c r="N862" s="12"/>
      <c r="O862" s="12"/>
      <c r="P862" s="12"/>
      <c r="Q862" s="12"/>
      <c r="R862" s="12"/>
      <c r="S862" s="12"/>
      <c r="T862" s="12"/>
      <c r="U862" s="12"/>
      <c r="V862" s="12"/>
      <c r="W862" s="12"/>
      <c r="X862" s="12"/>
      <c r="Y862" s="12"/>
      <c r="Z862" s="12"/>
      <c r="AA862" s="12"/>
      <c r="AB862" s="12"/>
      <c r="AC862" s="3" t="e" cm="1">
        <f t="array" ref="AC862">_xlfn.IFS(A862="FA", 17, A862="SFCR", 0, A862="CFCR", 17, A862="TR", 0, A862="CAB1",17,A862="CAB2",0,A862="CAB3",17,A862="CAB4",0,A862="CAB5S",17,A862="CAB5M",0,A862="CAB5L",17,A862="CAB6",0)</f>
        <v>#N/A</v>
      </c>
    </row>
    <row r="863" spans="1:29" x14ac:dyDescent="0.15">
      <c r="A863" s="7"/>
      <c r="B863" s="25"/>
      <c r="C863" s="1" t="s">
        <v>875</v>
      </c>
      <c r="H863" s="12"/>
      <c r="I863" s="12"/>
      <c r="J863" s="12"/>
      <c r="K863" s="12"/>
      <c r="L863" s="12"/>
      <c r="M863" s="12"/>
      <c r="N863" s="12"/>
      <c r="O863" s="12"/>
      <c r="P863" s="12"/>
      <c r="Q863" s="12"/>
      <c r="R863" s="12"/>
      <c r="S863" s="12"/>
      <c r="T863" s="12"/>
      <c r="U863" s="12"/>
      <c r="V863" s="12"/>
      <c r="W863" s="12"/>
      <c r="X863" s="12"/>
      <c r="Y863" s="12"/>
      <c r="Z863" s="12"/>
      <c r="AA863" s="12"/>
      <c r="AB863" s="12"/>
      <c r="AC863" s="3" t="e" cm="1">
        <f t="array" ref="AC863">_xlfn.IFS(A863="FA", 17, A863="SFCR", 0, A863="CFCR", 17, A863="TR", 0, A863="CAB1",17,A863="CAB2",0,A863="CAB3",17,A863="CAB4",0,A863="CAB5S",17,A863="CAB5M",0,A863="CAB5L",17,A863="CAB6",0)</f>
        <v>#N/A</v>
      </c>
    </row>
    <row r="864" spans="1:29" x14ac:dyDescent="0.15">
      <c r="A864" s="7"/>
      <c r="B864" s="25"/>
      <c r="C864" s="1" t="s">
        <v>876</v>
      </c>
      <c r="H864" s="12"/>
      <c r="I864" s="12"/>
      <c r="J864" s="12"/>
      <c r="K864" s="12"/>
      <c r="L864" s="12"/>
      <c r="M864" s="12"/>
      <c r="N864" s="12"/>
      <c r="O864" s="12"/>
      <c r="P864" s="12"/>
      <c r="Q864" s="12"/>
      <c r="R864" s="12"/>
      <c r="S864" s="12"/>
      <c r="T864" s="12"/>
      <c r="U864" s="12"/>
      <c r="V864" s="12"/>
      <c r="W864" s="12"/>
      <c r="X864" s="12"/>
      <c r="Y864" s="12"/>
      <c r="Z864" s="12"/>
      <c r="AA864" s="12"/>
      <c r="AB864" s="12"/>
      <c r="AC864" s="3" t="e" cm="1">
        <f t="array" ref="AC864">_xlfn.IFS(A864="FA", 17, A864="SFCR", 0, A864="CFCR", 17, A864="TR", 0, A864="CAB1",17,A864="CAB2",0,A864="CAB3",17,A864="CAB4",0,A864="CAB5S",17,A864="CAB5M",0,A864="CAB5L",17,A864="CAB6",0)</f>
        <v>#N/A</v>
      </c>
    </row>
    <row r="865" spans="1:29" x14ac:dyDescent="0.15">
      <c r="A865" s="7"/>
      <c r="B865" s="25"/>
      <c r="C865" s="1" t="s">
        <v>877</v>
      </c>
      <c r="H865" s="12"/>
      <c r="I865" s="12"/>
      <c r="J865" s="12"/>
      <c r="K865" s="12"/>
      <c r="L865" s="12"/>
      <c r="M865" s="12"/>
      <c r="N865" s="12"/>
      <c r="O865" s="12"/>
      <c r="P865" s="12"/>
      <c r="Q865" s="12"/>
      <c r="R865" s="12"/>
      <c r="S865" s="12"/>
      <c r="T865" s="12"/>
      <c r="U865" s="12"/>
      <c r="V865" s="12"/>
      <c r="W865" s="12"/>
      <c r="X865" s="12"/>
      <c r="Y865" s="12"/>
      <c r="Z865" s="12"/>
      <c r="AA865" s="12"/>
      <c r="AB865" s="12"/>
      <c r="AC865" s="3" t="e" cm="1">
        <f t="array" ref="AC865">_xlfn.IFS(A865="FA", 17, A865="SFCR", 0, A865="CFCR", 17, A865="TR", 0, A865="CAB1",17,A865="CAB2",0,A865="CAB3",17,A865="CAB4",0,A865="CAB5S",17,A865="CAB5M",0,A865="CAB5L",17,A865="CAB6",0)</f>
        <v>#N/A</v>
      </c>
    </row>
    <row r="866" spans="1:29" x14ac:dyDescent="0.15">
      <c r="A866" s="7"/>
      <c r="B866" s="25"/>
      <c r="C866" s="1" t="s">
        <v>878</v>
      </c>
      <c r="H866" s="12"/>
      <c r="I866" s="12"/>
      <c r="J866" s="12"/>
      <c r="K866" s="12"/>
      <c r="L866" s="12"/>
      <c r="M866" s="12"/>
      <c r="N866" s="12"/>
      <c r="O866" s="12"/>
      <c r="P866" s="12"/>
      <c r="Q866" s="12"/>
      <c r="R866" s="12"/>
      <c r="S866" s="12"/>
      <c r="T866" s="12"/>
      <c r="U866" s="12"/>
      <c r="V866" s="12"/>
      <c r="W866" s="12"/>
      <c r="X866" s="12"/>
      <c r="Y866" s="12"/>
      <c r="Z866" s="12"/>
      <c r="AA866" s="12"/>
      <c r="AB866" s="12"/>
      <c r="AC866" s="3" t="e" cm="1">
        <f t="array" ref="AC866">_xlfn.IFS(A866="FA", 17, A866="SFCR", 0, A866="CFCR", 17, A866="TR", 0, A866="CAB1",17,A866="CAB2",0,A866="CAB3",17,A866="CAB4",0,A866="CAB5S",17,A866="CAB5M",0,A866="CAB5L",17,A866="CAB6",0)</f>
        <v>#N/A</v>
      </c>
    </row>
    <row r="867" spans="1:29" x14ac:dyDescent="0.15">
      <c r="A867" s="7"/>
      <c r="B867" s="25"/>
      <c r="C867" s="1" t="s">
        <v>879</v>
      </c>
      <c r="H867" s="12"/>
      <c r="I867" s="12"/>
      <c r="J867" s="12"/>
      <c r="K867" s="12"/>
      <c r="L867" s="12"/>
      <c r="M867" s="12"/>
      <c r="N867" s="12"/>
      <c r="O867" s="12"/>
      <c r="P867" s="12"/>
      <c r="Q867" s="12"/>
      <c r="R867" s="12"/>
      <c r="S867" s="12"/>
      <c r="T867" s="12"/>
      <c r="U867" s="12"/>
      <c r="V867" s="12"/>
      <c r="W867" s="12"/>
      <c r="X867" s="12"/>
      <c r="Y867" s="12"/>
      <c r="Z867" s="12"/>
      <c r="AA867" s="12"/>
      <c r="AB867" s="12"/>
      <c r="AC867" s="3" t="e" cm="1">
        <f t="array" ref="AC867">_xlfn.IFS(A867="FA", 17, A867="SFCR", 0, A867="CFCR", 17, A867="TR", 0, A867="CAB1",17,A867="CAB2",0,A867="CAB3",17,A867="CAB4",0,A867="CAB5S",17,A867="CAB5M",0,A867="CAB5L",17,A867="CAB6",0)</f>
        <v>#N/A</v>
      </c>
    </row>
    <row r="868" spans="1:29" x14ac:dyDescent="0.15">
      <c r="A868" s="7"/>
      <c r="B868" s="25"/>
      <c r="C868" s="1" t="s">
        <v>880</v>
      </c>
      <c r="H868" s="12"/>
      <c r="I868" s="12"/>
      <c r="J868" s="12"/>
      <c r="K868" s="12"/>
      <c r="L868" s="12"/>
      <c r="M868" s="12"/>
      <c r="N868" s="12"/>
      <c r="O868" s="12"/>
      <c r="P868" s="12"/>
      <c r="Q868" s="12"/>
      <c r="R868" s="12"/>
      <c r="S868" s="12"/>
      <c r="T868" s="12"/>
      <c r="U868" s="12"/>
      <c r="V868" s="12"/>
      <c r="W868" s="12"/>
      <c r="X868" s="12"/>
      <c r="Y868" s="12"/>
      <c r="Z868" s="12"/>
      <c r="AA868" s="12"/>
      <c r="AB868" s="12"/>
      <c r="AC868" s="3" t="e" cm="1">
        <f t="array" ref="AC868">_xlfn.IFS(A868="FA", 17, A868="SFCR", 0, A868="CFCR", 17, A868="TR", 0, A868="CAB1",17,A868="CAB2",0,A868="CAB3",17,A868="CAB4",0,A868="CAB5S",17,A868="CAB5M",0,A868="CAB5L",17,A868="CAB6",0)</f>
        <v>#N/A</v>
      </c>
    </row>
    <row r="869" spans="1:29" x14ac:dyDescent="0.15">
      <c r="A869" s="7"/>
      <c r="B869" s="25"/>
      <c r="C869" s="1" t="s">
        <v>881</v>
      </c>
      <c r="H869" s="12"/>
      <c r="I869" s="12"/>
      <c r="J869" s="12"/>
      <c r="K869" s="12"/>
      <c r="L869" s="12"/>
      <c r="M869" s="12"/>
      <c r="N869" s="12"/>
      <c r="O869" s="12"/>
      <c r="P869" s="12"/>
      <c r="Q869" s="12"/>
      <c r="R869" s="12"/>
      <c r="S869" s="12"/>
      <c r="T869" s="12"/>
      <c r="U869" s="12"/>
      <c r="V869" s="12"/>
      <c r="W869" s="12"/>
      <c r="X869" s="12"/>
      <c r="Y869" s="12"/>
      <c r="Z869" s="12"/>
      <c r="AA869" s="12"/>
      <c r="AB869" s="12"/>
      <c r="AC869" s="3" t="e" cm="1">
        <f t="array" ref="AC869">_xlfn.IFS(A869="FA", 17, A869="SFCR", 0, A869="CFCR", 17, A869="TR", 0, A869="CAB1",17,A869="CAB2",0,A869="CAB3",17,A869="CAB4",0,A869="CAB5S",17,A869="CAB5M",0,A869="CAB5L",17,A869="CAB6",0)</f>
        <v>#N/A</v>
      </c>
    </row>
    <row r="870" spans="1:29" x14ac:dyDescent="0.15">
      <c r="A870" s="7"/>
      <c r="B870" s="25"/>
      <c r="C870" s="1" t="s">
        <v>882</v>
      </c>
      <c r="H870" s="12"/>
      <c r="I870" s="12"/>
      <c r="J870" s="12"/>
      <c r="K870" s="12"/>
      <c r="L870" s="12"/>
      <c r="M870" s="12"/>
      <c r="N870" s="12"/>
      <c r="O870" s="12"/>
      <c r="P870" s="12"/>
      <c r="Q870" s="12"/>
      <c r="R870" s="12"/>
      <c r="S870" s="12"/>
      <c r="T870" s="12"/>
      <c r="U870" s="12"/>
      <c r="V870" s="12"/>
      <c r="W870" s="12"/>
      <c r="X870" s="12"/>
      <c r="Y870" s="12"/>
      <c r="Z870" s="12"/>
      <c r="AA870" s="12"/>
      <c r="AB870" s="12"/>
      <c r="AC870" s="3" t="e" cm="1">
        <f t="array" ref="AC870">_xlfn.IFS(A870="FA", 17, A870="SFCR", 0, A870="CFCR", 17, A870="TR", 0, A870="CAB1",17,A870="CAB2",0,A870="CAB3",17,A870="CAB4",0,A870="CAB5S",17,A870="CAB5M",0,A870="CAB5L",17,A870="CAB6",0)</f>
        <v>#N/A</v>
      </c>
    </row>
    <row r="871" spans="1:29" x14ac:dyDescent="0.15">
      <c r="A871" s="7"/>
      <c r="B871" s="25"/>
      <c r="C871" s="1" t="s">
        <v>883</v>
      </c>
      <c r="H871" s="12"/>
      <c r="I871" s="12"/>
      <c r="J871" s="12"/>
      <c r="K871" s="12"/>
      <c r="L871" s="12"/>
      <c r="M871" s="12"/>
      <c r="N871" s="12"/>
      <c r="O871" s="12"/>
      <c r="P871" s="12"/>
      <c r="Q871" s="12"/>
      <c r="R871" s="12"/>
      <c r="S871" s="12"/>
      <c r="T871" s="12"/>
      <c r="U871" s="12"/>
      <c r="V871" s="12"/>
      <c r="W871" s="12"/>
      <c r="X871" s="12"/>
      <c r="Y871" s="12"/>
      <c r="Z871" s="12"/>
      <c r="AA871" s="12"/>
      <c r="AB871" s="12"/>
      <c r="AC871" s="3" t="e" cm="1">
        <f t="array" ref="AC871">_xlfn.IFS(A871="FA", 17, A871="SFCR", 0, A871="CFCR", 17, A871="TR", 0, A871="CAB1",17,A871="CAB2",0,A871="CAB3",17,A871="CAB4",0,A871="CAB5S",17,A871="CAB5M",0,A871="CAB5L",17,A871="CAB6",0)</f>
        <v>#N/A</v>
      </c>
    </row>
    <row r="872" spans="1:29" x14ac:dyDescent="0.15">
      <c r="A872" s="7"/>
      <c r="B872" s="25"/>
      <c r="C872" s="1" t="s">
        <v>884</v>
      </c>
      <c r="H872" s="12"/>
      <c r="I872" s="12"/>
      <c r="J872" s="12"/>
      <c r="K872" s="12"/>
      <c r="L872" s="12"/>
      <c r="M872" s="12"/>
      <c r="N872" s="12"/>
      <c r="O872" s="12"/>
      <c r="P872" s="12"/>
      <c r="Q872" s="12"/>
      <c r="R872" s="12"/>
      <c r="S872" s="12"/>
      <c r="T872" s="12"/>
      <c r="U872" s="12"/>
      <c r="V872" s="12"/>
      <c r="W872" s="12"/>
      <c r="X872" s="12"/>
      <c r="Y872" s="12"/>
      <c r="Z872" s="12"/>
      <c r="AA872" s="12"/>
      <c r="AB872" s="12"/>
      <c r="AC872" s="3" t="e" cm="1">
        <f t="array" ref="AC872">_xlfn.IFS(A872="FA", 17, A872="SFCR", 0, A872="CFCR", 17, A872="TR", 0, A872="CAB1",17,A872="CAB2",0,A872="CAB3",17,A872="CAB4",0,A872="CAB5S",17,A872="CAB5M",0,A872="CAB5L",17,A872="CAB6",0)</f>
        <v>#N/A</v>
      </c>
    </row>
    <row r="873" spans="1:29" x14ac:dyDescent="0.15">
      <c r="A873" s="7"/>
      <c r="B873" s="25"/>
      <c r="C873" s="1" t="s">
        <v>885</v>
      </c>
      <c r="H873" s="12"/>
      <c r="I873" s="12"/>
      <c r="J873" s="12"/>
      <c r="K873" s="12"/>
      <c r="L873" s="12"/>
      <c r="M873" s="12"/>
      <c r="N873" s="12"/>
      <c r="O873" s="12"/>
      <c r="P873" s="12"/>
      <c r="Q873" s="12"/>
      <c r="R873" s="12"/>
      <c r="S873" s="12"/>
      <c r="T873" s="12"/>
      <c r="U873" s="12"/>
      <c r="V873" s="12"/>
      <c r="W873" s="12"/>
      <c r="X873" s="12"/>
      <c r="Y873" s="12"/>
      <c r="Z873" s="12"/>
      <c r="AA873" s="12"/>
      <c r="AB873" s="12"/>
      <c r="AC873" s="3" t="e" cm="1">
        <f t="array" ref="AC873">_xlfn.IFS(A873="FA", 17, A873="SFCR", 0, A873="CFCR", 17, A873="TR", 0, A873="CAB1",17,A873="CAB2",0,A873="CAB3",17,A873="CAB4",0,A873="CAB5S",17,A873="CAB5M",0,A873="CAB5L",17,A873="CAB6",0)</f>
        <v>#N/A</v>
      </c>
    </row>
    <row r="874" spans="1:29" x14ac:dyDescent="0.15">
      <c r="A874" s="7"/>
      <c r="B874" s="25"/>
      <c r="C874" s="1" t="s">
        <v>886</v>
      </c>
      <c r="H874" s="12"/>
      <c r="I874" s="12"/>
      <c r="J874" s="12"/>
      <c r="K874" s="12"/>
      <c r="L874" s="12"/>
      <c r="M874" s="12"/>
      <c r="N874" s="12"/>
      <c r="O874" s="12"/>
      <c r="P874" s="12"/>
      <c r="Q874" s="12"/>
      <c r="R874" s="12"/>
      <c r="S874" s="12"/>
      <c r="T874" s="12"/>
      <c r="U874" s="12"/>
      <c r="V874" s="12"/>
      <c r="W874" s="12"/>
      <c r="X874" s="12"/>
      <c r="Y874" s="12"/>
      <c r="Z874" s="12"/>
      <c r="AA874" s="12"/>
      <c r="AB874" s="12"/>
      <c r="AC874" s="3" t="e" cm="1">
        <f t="array" ref="AC874">_xlfn.IFS(A874="FA", 17, A874="SFCR", 0, A874="CFCR", 17, A874="TR", 0, A874="CAB1",17,A874="CAB2",0,A874="CAB3",17,A874="CAB4",0,A874="CAB5S",17,A874="CAB5M",0,A874="CAB5L",17,A874="CAB6",0)</f>
        <v>#N/A</v>
      </c>
    </row>
    <row r="875" spans="1:29" x14ac:dyDescent="0.15">
      <c r="A875" s="7"/>
      <c r="B875" s="25"/>
      <c r="C875" s="1" t="s">
        <v>887</v>
      </c>
      <c r="H875" s="12"/>
      <c r="I875" s="12"/>
      <c r="J875" s="12"/>
      <c r="K875" s="12"/>
      <c r="L875" s="12"/>
      <c r="M875" s="12"/>
      <c r="N875" s="12"/>
      <c r="O875" s="12"/>
      <c r="P875" s="12"/>
      <c r="Q875" s="12"/>
      <c r="R875" s="12"/>
      <c r="S875" s="12"/>
      <c r="T875" s="12"/>
      <c r="U875" s="12"/>
      <c r="V875" s="12"/>
      <c r="W875" s="12"/>
      <c r="X875" s="12"/>
      <c r="Y875" s="12"/>
      <c r="Z875" s="12"/>
      <c r="AA875" s="12"/>
      <c r="AB875" s="12"/>
      <c r="AC875" s="3" t="e" cm="1">
        <f t="array" ref="AC875">_xlfn.IFS(A875="FA", 17, A875="SFCR", 0, A875="CFCR", 17, A875="TR", 0, A875="CAB1",17,A875="CAB2",0,A875="CAB3",17,A875="CAB4",0,A875="CAB5S",17,A875="CAB5M",0,A875="CAB5L",17,A875="CAB6",0)</f>
        <v>#N/A</v>
      </c>
    </row>
    <row r="876" spans="1:29" x14ac:dyDescent="0.15">
      <c r="A876" s="7"/>
      <c r="B876" s="25"/>
      <c r="C876" s="1" t="s">
        <v>888</v>
      </c>
      <c r="H876" s="12"/>
      <c r="I876" s="12"/>
      <c r="J876" s="12"/>
      <c r="K876" s="12"/>
      <c r="L876" s="12"/>
      <c r="M876" s="12"/>
      <c r="N876" s="12"/>
      <c r="O876" s="12"/>
      <c r="P876" s="12"/>
      <c r="Q876" s="12"/>
      <c r="R876" s="12"/>
      <c r="S876" s="12"/>
      <c r="T876" s="12"/>
      <c r="U876" s="12"/>
      <c r="V876" s="12"/>
      <c r="W876" s="12"/>
      <c r="X876" s="12"/>
      <c r="Y876" s="12"/>
      <c r="Z876" s="12"/>
      <c r="AA876" s="12"/>
      <c r="AB876" s="12"/>
      <c r="AC876" s="3" t="e" cm="1">
        <f t="array" ref="AC876">_xlfn.IFS(A876="FA", 17, A876="SFCR", 0, A876="CFCR", 17, A876="TR", 0, A876="CAB1",17,A876="CAB2",0,A876="CAB3",17,A876="CAB4",0,A876="CAB5S",17,A876="CAB5M",0,A876="CAB5L",17,A876="CAB6",0)</f>
        <v>#N/A</v>
      </c>
    </row>
    <row r="877" spans="1:29" x14ac:dyDescent="0.15">
      <c r="A877" s="7"/>
      <c r="B877" s="25"/>
      <c r="C877" s="1" t="s">
        <v>889</v>
      </c>
      <c r="H877" s="12"/>
      <c r="I877" s="12"/>
      <c r="J877" s="12"/>
      <c r="K877" s="12"/>
      <c r="L877" s="12"/>
      <c r="M877" s="12"/>
      <c r="N877" s="12"/>
      <c r="O877" s="12"/>
      <c r="P877" s="12"/>
      <c r="Q877" s="12"/>
      <c r="R877" s="12"/>
      <c r="S877" s="12"/>
      <c r="T877" s="12"/>
      <c r="U877" s="12"/>
      <c r="V877" s="12"/>
      <c r="W877" s="12"/>
      <c r="X877" s="12"/>
      <c r="Y877" s="12"/>
      <c r="Z877" s="12"/>
      <c r="AA877" s="12"/>
      <c r="AB877" s="12"/>
      <c r="AC877" s="3" t="e" cm="1">
        <f t="array" ref="AC877">_xlfn.IFS(A877="FA", 17, A877="SFCR", 0, A877="CFCR", 17, A877="TR", 0, A877="CAB1",17,A877="CAB2",0,A877="CAB3",17,A877="CAB4",0,A877="CAB5S",17,A877="CAB5M",0,A877="CAB5L",17,A877="CAB6",0)</f>
        <v>#N/A</v>
      </c>
    </row>
    <row r="878" spans="1:29" x14ac:dyDescent="0.15">
      <c r="A878" s="7"/>
      <c r="B878" s="25"/>
      <c r="C878" s="1" t="s">
        <v>890</v>
      </c>
      <c r="H878" s="12"/>
      <c r="I878" s="12"/>
      <c r="J878" s="12"/>
      <c r="K878" s="12"/>
      <c r="L878" s="12"/>
      <c r="M878" s="12"/>
      <c r="N878" s="12"/>
      <c r="O878" s="12"/>
      <c r="P878" s="12"/>
      <c r="Q878" s="12"/>
      <c r="R878" s="12"/>
      <c r="S878" s="12"/>
      <c r="T878" s="12"/>
      <c r="U878" s="12"/>
      <c r="V878" s="12"/>
      <c r="W878" s="12"/>
      <c r="X878" s="12"/>
      <c r="Y878" s="12"/>
      <c r="Z878" s="12"/>
      <c r="AA878" s="12"/>
      <c r="AB878" s="12"/>
      <c r="AC878" s="3" t="e" cm="1">
        <f t="array" ref="AC878">_xlfn.IFS(A878="FA", 17, A878="SFCR", 0, A878="CFCR", 17, A878="TR", 0, A878="CAB1",17,A878="CAB2",0,A878="CAB3",17,A878="CAB4",0,A878="CAB5S",17,A878="CAB5M",0,A878="CAB5L",17,A878="CAB6",0)</f>
        <v>#N/A</v>
      </c>
    </row>
    <row r="879" spans="1:29" x14ac:dyDescent="0.15">
      <c r="A879" s="7"/>
      <c r="B879" s="25"/>
      <c r="C879" s="1" t="s">
        <v>891</v>
      </c>
      <c r="H879" s="12"/>
      <c r="I879" s="12"/>
      <c r="J879" s="12"/>
      <c r="K879" s="12"/>
      <c r="L879" s="12"/>
      <c r="M879" s="12"/>
      <c r="N879" s="12"/>
      <c r="O879" s="12"/>
      <c r="P879" s="12"/>
      <c r="Q879" s="12"/>
      <c r="R879" s="12"/>
      <c r="S879" s="12"/>
      <c r="T879" s="12"/>
      <c r="U879" s="12"/>
      <c r="V879" s="12"/>
      <c r="W879" s="12"/>
      <c r="X879" s="12"/>
      <c r="Y879" s="12"/>
      <c r="Z879" s="12"/>
      <c r="AA879" s="12"/>
      <c r="AB879" s="12"/>
      <c r="AC879" s="3" t="e" cm="1">
        <f t="array" ref="AC879">_xlfn.IFS(A879="FA", 17, A879="SFCR", 0, A879="CFCR", 17, A879="TR", 0, A879="CAB1",17,A879="CAB2",0,A879="CAB3",17,A879="CAB4",0,A879="CAB5S",17,A879="CAB5M",0,A879="CAB5L",17,A879="CAB6",0)</f>
        <v>#N/A</v>
      </c>
    </row>
    <row r="880" spans="1:29" x14ac:dyDescent="0.15">
      <c r="A880" s="7"/>
      <c r="B880" s="25"/>
      <c r="C880" s="1" t="s">
        <v>892</v>
      </c>
      <c r="H880" s="12"/>
      <c r="I880" s="12"/>
      <c r="J880" s="12"/>
      <c r="K880" s="12"/>
      <c r="L880" s="12"/>
      <c r="M880" s="12"/>
      <c r="N880" s="12"/>
      <c r="O880" s="12"/>
      <c r="P880" s="12"/>
      <c r="Q880" s="12"/>
      <c r="R880" s="12"/>
      <c r="S880" s="12"/>
      <c r="T880" s="12"/>
      <c r="U880" s="12"/>
      <c r="V880" s="12"/>
      <c r="W880" s="12"/>
      <c r="X880" s="12"/>
      <c r="Y880" s="12"/>
      <c r="Z880" s="12"/>
      <c r="AA880" s="12"/>
      <c r="AB880" s="12"/>
      <c r="AC880" s="3" t="e" cm="1">
        <f t="array" ref="AC880">_xlfn.IFS(A880="FA", 17, A880="SFCR", 0, A880="CFCR", 17, A880="TR", 0, A880="CAB1",17,A880="CAB2",0,A880="CAB3",17,A880="CAB4",0,A880="CAB5S",17,A880="CAB5M",0,A880="CAB5L",17,A880="CAB6",0)</f>
        <v>#N/A</v>
      </c>
    </row>
    <row r="881" spans="1:29" x14ac:dyDescent="0.15">
      <c r="A881" s="7"/>
      <c r="B881" s="25"/>
      <c r="C881" s="1" t="s">
        <v>893</v>
      </c>
      <c r="H881" s="12"/>
      <c r="I881" s="12"/>
      <c r="J881" s="12"/>
      <c r="K881" s="12"/>
      <c r="L881" s="12"/>
      <c r="M881" s="12"/>
      <c r="N881" s="12"/>
      <c r="O881" s="12"/>
      <c r="P881" s="12"/>
      <c r="Q881" s="12"/>
      <c r="R881" s="12"/>
      <c r="S881" s="12"/>
      <c r="T881" s="12"/>
      <c r="U881" s="12"/>
      <c r="V881" s="12"/>
      <c r="W881" s="12"/>
      <c r="X881" s="12"/>
      <c r="Y881" s="12"/>
      <c r="Z881" s="12"/>
      <c r="AA881" s="12"/>
      <c r="AB881" s="12"/>
      <c r="AC881" s="3" t="e" cm="1">
        <f t="array" ref="AC881">_xlfn.IFS(A881="FA", 17, A881="SFCR", 0, A881="CFCR", 17, A881="TR", 0, A881="CAB1",17,A881="CAB2",0,A881="CAB3",17,A881="CAB4",0,A881="CAB5S",17,A881="CAB5M",0,A881="CAB5L",17,A881="CAB6",0)</f>
        <v>#N/A</v>
      </c>
    </row>
    <row r="882" spans="1:29" x14ac:dyDescent="0.15">
      <c r="A882" s="7"/>
      <c r="B882" s="25"/>
      <c r="C882" s="1" t="s">
        <v>894</v>
      </c>
      <c r="H882" s="12"/>
      <c r="I882" s="12"/>
      <c r="J882" s="12"/>
      <c r="K882" s="12"/>
      <c r="L882" s="12"/>
      <c r="M882" s="12"/>
      <c r="N882" s="12"/>
      <c r="O882" s="12"/>
      <c r="P882" s="12"/>
      <c r="Q882" s="12"/>
      <c r="R882" s="12"/>
      <c r="S882" s="12"/>
      <c r="T882" s="12"/>
      <c r="U882" s="12"/>
      <c r="V882" s="12"/>
      <c r="W882" s="12"/>
      <c r="X882" s="12"/>
      <c r="Y882" s="12"/>
      <c r="Z882" s="12"/>
      <c r="AA882" s="12"/>
      <c r="AB882" s="12"/>
      <c r="AC882" s="3" t="e" cm="1">
        <f t="array" ref="AC882">_xlfn.IFS(A882="FA", 17, A882="SFCR", 0, A882="CFCR", 17, A882="TR", 0, A882="CAB1",17,A882="CAB2",0,A882="CAB3",17,A882="CAB4",0,A882="CAB5S",17,A882="CAB5M",0,A882="CAB5L",17,A882="CAB6",0)</f>
        <v>#N/A</v>
      </c>
    </row>
    <row r="883" spans="1:29" x14ac:dyDescent="0.15">
      <c r="A883" s="7"/>
      <c r="B883" s="25"/>
      <c r="C883" s="1" t="s">
        <v>895</v>
      </c>
      <c r="H883" s="12"/>
      <c r="I883" s="12"/>
      <c r="J883" s="12"/>
      <c r="K883" s="12"/>
      <c r="L883" s="12"/>
      <c r="M883" s="12"/>
      <c r="N883" s="12"/>
      <c r="O883" s="12"/>
      <c r="P883" s="12"/>
      <c r="Q883" s="12"/>
      <c r="R883" s="12"/>
      <c r="S883" s="12"/>
      <c r="T883" s="12"/>
      <c r="U883" s="12"/>
      <c r="V883" s="12"/>
      <c r="W883" s="12"/>
      <c r="X883" s="12"/>
      <c r="Y883" s="12"/>
      <c r="Z883" s="12"/>
      <c r="AA883" s="12"/>
      <c r="AB883" s="12"/>
      <c r="AC883" s="3" t="e" cm="1">
        <f t="array" ref="AC883">_xlfn.IFS(A883="FA", 17, A883="SFCR", 0, A883="CFCR", 17, A883="TR", 0, A883="CAB1",17,A883="CAB2",0,A883="CAB3",17,A883="CAB4",0,A883="CAB5S",17,A883="CAB5M",0,A883="CAB5L",17,A883="CAB6",0)</f>
        <v>#N/A</v>
      </c>
    </row>
    <row r="884" spans="1:29" x14ac:dyDescent="0.15">
      <c r="A884" s="7"/>
      <c r="B884" s="25"/>
      <c r="C884" s="1" t="s">
        <v>896</v>
      </c>
      <c r="H884" s="12"/>
      <c r="I884" s="12"/>
      <c r="J884" s="12"/>
      <c r="K884" s="12"/>
      <c r="L884" s="12"/>
      <c r="M884" s="12"/>
      <c r="N884" s="12"/>
      <c r="O884" s="12"/>
      <c r="P884" s="12"/>
      <c r="Q884" s="12"/>
      <c r="R884" s="12"/>
      <c r="S884" s="12"/>
      <c r="T884" s="12"/>
      <c r="U884" s="12"/>
      <c r="V884" s="12"/>
      <c r="W884" s="12"/>
      <c r="X884" s="12"/>
      <c r="Y884" s="12"/>
      <c r="Z884" s="12"/>
      <c r="AA884" s="12"/>
      <c r="AB884" s="12"/>
      <c r="AC884" s="3" t="e" cm="1">
        <f t="array" ref="AC884">_xlfn.IFS(A884="FA", 17, A884="SFCR", 0, A884="CFCR", 17, A884="TR", 0, A884="CAB1",17,A884="CAB2",0,A884="CAB3",17,A884="CAB4",0,A884="CAB5S",17,A884="CAB5M",0,A884="CAB5L",17,A884="CAB6",0)</f>
        <v>#N/A</v>
      </c>
    </row>
    <row r="885" spans="1:29" x14ac:dyDescent="0.15">
      <c r="A885" s="7"/>
      <c r="B885" s="25"/>
      <c r="C885" s="1" t="s">
        <v>897</v>
      </c>
      <c r="H885" s="12"/>
      <c r="I885" s="12"/>
      <c r="J885" s="12"/>
      <c r="K885" s="12"/>
      <c r="L885" s="12"/>
      <c r="M885" s="12"/>
      <c r="N885" s="12"/>
      <c r="O885" s="12"/>
      <c r="P885" s="12"/>
      <c r="Q885" s="12"/>
      <c r="R885" s="12"/>
      <c r="S885" s="12"/>
      <c r="T885" s="12"/>
      <c r="U885" s="12"/>
      <c r="V885" s="12"/>
      <c r="W885" s="12"/>
      <c r="X885" s="12"/>
      <c r="Y885" s="12"/>
      <c r="Z885" s="12"/>
      <c r="AA885" s="12"/>
      <c r="AB885" s="12"/>
      <c r="AC885" s="3" t="e" cm="1">
        <f t="array" ref="AC885">_xlfn.IFS(A885="FA", 17, A885="SFCR", 0, A885="CFCR", 17, A885="TR", 0, A885="CAB1",17,A885="CAB2",0,A885="CAB3",17,A885="CAB4",0,A885="CAB5S",17,A885="CAB5M",0,A885="CAB5L",17,A885="CAB6",0)</f>
        <v>#N/A</v>
      </c>
    </row>
    <row r="886" spans="1:29" x14ac:dyDescent="0.15">
      <c r="A886" s="7"/>
      <c r="B886" s="25"/>
      <c r="C886" s="1" t="s">
        <v>898</v>
      </c>
      <c r="H886" s="12"/>
      <c r="I886" s="12"/>
      <c r="J886" s="12"/>
      <c r="K886" s="12"/>
      <c r="L886" s="12"/>
      <c r="M886" s="12"/>
      <c r="N886" s="12"/>
      <c r="O886" s="12"/>
      <c r="P886" s="12"/>
      <c r="Q886" s="12"/>
      <c r="R886" s="12"/>
      <c r="S886" s="12"/>
      <c r="T886" s="12"/>
      <c r="U886" s="12"/>
      <c r="V886" s="12"/>
      <c r="W886" s="12"/>
      <c r="X886" s="12"/>
      <c r="Y886" s="12"/>
      <c r="Z886" s="12"/>
      <c r="AA886" s="12"/>
      <c r="AB886" s="12"/>
      <c r="AC886" s="3" t="e" cm="1">
        <f t="array" ref="AC886">_xlfn.IFS(A886="FA", 17, A886="SFCR", 0, A886="CFCR", 17, A886="TR", 0, A886="CAB1",17,A886="CAB2",0,A886="CAB3",17,A886="CAB4",0,A886="CAB5S",17,A886="CAB5M",0,A886="CAB5L",17,A886="CAB6",0)</f>
        <v>#N/A</v>
      </c>
    </row>
    <row r="887" spans="1:29" x14ac:dyDescent="0.15">
      <c r="A887" s="7"/>
      <c r="B887" s="25"/>
      <c r="C887" s="1" t="s">
        <v>899</v>
      </c>
      <c r="H887" s="12"/>
      <c r="I887" s="12"/>
      <c r="J887" s="12"/>
      <c r="K887" s="12"/>
      <c r="L887" s="12"/>
      <c r="M887" s="12"/>
      <c r="N887" s="12"/>
      <c r="O887" s="12"/>
      <c r="P887" s="12"/>
      <c r="Q887" s="12"/>
      <c r="R887" s="12"/>
      <c r="S887" s="12"/>
      <c r="T887" s="12"/>
      <c r="U887" s="12"/>
      <c r="V887" s="12"/>
      <c r="W887" s="12"/>
      <c r="X887" s="12"/>
      <c r="Y887" s="12"/>
      <c r="Z887" s="12"/>
      <c r="AA887" s="12"/>
      <c r="AB887" s="12"/>
      <c r="AC887" s="3" t="e" cm="1">
        <f t="array" ref="AC887">_xlfn.IFS(A887="FA", 17, A887="SFCR", 0, A887="CFCR", 17, A887="TR", 0, A887="CAB1",17,A887="CAB2",0,A887="CAB3",17,A887="CAB4",0,A887="CAB5S",17,A887="CAB5M",0,A887="CAB5L",17,A887="CAB6",0)</f>
        <v>#N/A</v>
      </c>
    </row>
    <row r="888" spans="1:29" x14ac:dyDescent="0.15">
      <c r="A888" s="7"/>
      <c r="B888" s="25"/>
      <c r="C888" s="1" t="s">
        <v>900</v>
      </c>
      <c r="H888" s="12"/>
      <c r="I888" s="12"/>
      <c r="J888" s="12"/>
      <c r="K888" s="12"/>
      <c r="L888" s="12"/>
      <c r="M888" s="12"/>
      <c r="N888" s="12"/>
      <c r="O888" s="12"/>
      <c r="P888" s="12"/>
      <c r="Q888" s="12"/>
      <c r="R888" s="12"/>
      <c r="S888" s="12"/>
      <c r="T888" s="12"/>
      <c r="U888" s="12"/>
      <c r="V888" s="12"/>
      <c r="W888" s="12"/>
      <c r="X888" s="12"/>
      <c r="Y888" s="12"/>
      <c r="Z888" s="12"/>
      <c r="AA888" s="12"/>
      <c r="AB888" s="12"/>
      <c r="AC888" s="3" t="e" cm="1">
        <f t="array" ref="AC888">_xlfn.IFS(A888="FA", 17, A888="SFCR", 0, A888="CFCR", 17, A888="TR", 0, A888="CAB1",17,A888="CAB2",0,A888="CAB3",17,A888="CAB4",0,A888="CAB5S",17,A888="CAB5M",0,A888="CAB5L",17,A888="CAB6",0)</f>
        <v>#N/A</v>
      </c>
    </row>
    <row r="889" spans="1:29" x14ac:dyDescent="0.15">
      <c r="A889" s="7"/>
      <c r="B889" s="25"/>
      <c r="C889" s="1" t="s">
        <v>901</v>
      </c>
      <c r="H889" s="12"/>
      <c r="I889" s="12"/>
      <c r="J889" s="12"/>
      <c r="K889" s="12"/>
      <c r="L889" s="12"/>
      <c r="M889" s="12"/>
      <c r="N889" s="12"/>
      <c r="O889" s="12"/>
      <c r="P889" s="12"/>
      <c r="Q889" s="12"/>
      <c r="R889" s="12"/>
      <c r="S889" s="12"/>
      <c r="T889" s="12"/>
      <c r="U889" s="12"/>
      <c r="V889" s="12"/>
      <c r="W889" s="12"/>
      <c r="X889" s="12"/>
      <c r="Y889" s="12"/>
      <c r="Z889" s="12"/>
      <c r="AA889" s="12"/>
      <c r="AB889" s="12"/>
      <c r="AC889" s="3" t="e" cm="1">
        <f t="array" ref="AC889">_xlfn.IFS(A889="FA", 17, A889="SFCR", 0, A889="CFCR", 17, A889="TR", 0, A889="CAB1",17,A889="CAB2",0,A889="CAB3",17,A889="CAB4",0,A889="CAB5S",17,A889="CAB5M",0,A889="CAB5L",17,A889="CAB6",0)</f>
        <v>#N/A</v>
      </c>
    </row>
    <row r="890" spans="1:29" x14ac:dyDescent="0.15">
      <c r="A890" s="7"/>
      <c r="B890" s="25"/>
      <c r="C890" s="1" t="s">
        <v>902</v>
      </c>
      <c r="H890" s="12"/>
      <c r="I890" s="12"/>
      <c r="J890" s="12"/>
      <c r="K890" s="12"/>
      <c r="L890" s="12"/>
      <c r="M890" s="12"/>
      <c r="N890" s="12"/>
      <c r="O890" s="12"/>
      <c r="P890" s="12"/>
      <c r="Q890" s="12"/>
      <c r="R890" s="12"/>
      <c r="S890" s="12"/>
      <c r="T890" s="12"/>
      <c r="U890" s="12"/>
      <c r="V890" s="12"/>
      <c r="W890" s="12"/>
      <c r="X890" s="12"/>
      <c r="Y890" s="12"/>
      <c r="Z890" s="12"/>
      <c r="AA890" s="12"/>
      <c r="AB890" s="12"/>
      <c r="AC890" s="3" t="e" cm="1">
        <f t="array" ref="AC890">_xlfn.IFS(A890="FA", 17, A890="SFCR", 0, A890="CFCR", 17, A890="TR", 0, A890="CAB1",17,A890="CAB2",0,A890="CAB3",17,A890="CAB4",0,A890="CAB5S",17,A890="CAB5M",0,A890="CAB5L",17,A890="CAB6",0)</f>
        <v>#N/A</v>
      </c>
    </row>
    <row r="891" spans="1:29" x14ac:dyDescent="0.15">
      <c r="A891" s="7"/>
      <c r="B891" s="25"/>
      <c r="C891" s="1" t="s">
        <v>903</v>
      </c>
      <c r="H891" s="12"/>
      <c r="I891" s="12"/>
      <c r="J891" s="12"/>
      <c r="K891" s="12"/>
      <c r="L891" s="12"/>
      <c r="M891" s="12"/>
      <c r="N891" s="12"/>
      <c r="O891" s="12"/>
      <c r="P891" s="12"/>
      <c r="Q891" s="12"/>
      <c r="R891" s="12"/>
      <c r="S891" s="12"/>
      <c r="T891" s="12"/>
      <c r="U891" s="12"/>
      <c r="V891" s="12"/>
      <c r="W891" s="12"/>
      <c r="X891" s="12"/>
      <c r="Y891" s="12"/>
      <c r="Z891" s="12"/>
      <c r="AA891" s="12"/>
      <c r="AB891" s="12"/>
      <c r="AC891" s="3" t="e" cm="1">
        <f t="array" ref="AC891">_xlfn.IFS(A891="FA", 17, A891="SFCR", 0, A891="CFCR", 17, A891="TR", 0, A891="CAB1",17,A891="CAB2",0,A891="CAB3",17,A891="CAB4",0,A891="CAB5S",17,A891="CAB5M",0,A891="CAB5L",17,A891="CAB6",0)</f>
        <v>#N/A</v>
      </c>
    </row>
    <row r="892" spans="1:29" x14ac:dyDescent="0.15">
      <c r="A892" s="7"/>
      <c r="B892" s="25"/>
      <c r="C892" s="1" t="s">
        <v>904</v>
      </c>
      <c r="H892" s="12"/>
      <c r="I892" s="12"/>
      <c r="J892" s="12"/>
      <c r="K892" s="12"/>
      <c r="L892" s="12"/>
      <c r="M892" s="12"/>
      <c r="N892" s="12"/>
      <c r="O892" s="12"/>
      <c r="P892" s="12"/>
      <c r="Q892" s="12"/>
      <c r="R892" s="12"/>
      <c r="S892" s="12"/>
      <c r="T892" s="12"/>
      <c r="U892" s="12"/>
      <c r="V892" s="12"/>
      <c r="W892" s="12"/>
      <c r="X892" s="12"/>
      <c r="Y892" s="12"/>
      <c r="Z892" s="12"/>
      <c r="AA892" s="12"/>
      <c r="AB892" s="12"/>
      <c r="AC892" s="3" t="e" cm="1">
        <f t="array" ref="AC892">_xlfn.IFS(A892="FA", 17, A892="SFCR", 0, A892="CFCR", 17, A892="TR", 0, A892="CAB1",17,A892="CAB2",0,A892="CAB3",17,A892="CAB4",0,A892="CAB5S",17,A892="CAB5M",0,A892="CAB5L",17,A892="CAB6",0)</f>
        <v>#N/A</v>
      </c>
    </row>
    <row r="893" spans="1:29" x14ac:dyDescent="0.15">
      <c r="A893" s="7"/>
      <c r="B893" s="25"/>
      <c r="C893" s="1" t="s">
        <v>905</v>
      </c>
      <c r="H893" s="12"/>
      <c r="I893" s="12"/>
      <c r="J893" s="12"/>
      <c r="K893" s="12"/>
      <c r="L893" s="12"/>
      <c r="M893" s="12"/>
      <c r="N893" s="12"/>
      <c r="O893" s="12"/>
      <c r="P893" s="12"/>
      <c r="Q893" s="12"/>
      <c r="R893" s="12"/>
      <c r="S893" s="12"/>
      <c r="T893" s="12"/>
      <c r="U893" s="12"/>
      <c r="V893" s="12"/>
      <c r="W893" s="12"/>
      <c r="X893" s="12"/>
      <c r="Y893" s="12"/>
      <c r="Z893" s="12"/>
      <c r="AA893" s="12"/>
      <c r="AB893" s="12"/>
      <c r="AC893" s="3" t="e" cm="1">
        <f t="array" ref="AC893">_xlfn.IFS(A893="FA", 17, A893="SFCR", 0, A893="CFCR", 17, A893="TR", 0, A893="CAB1",17,A893="CAB2",0,A893="CAB3",17,A893="CAB4",0,A893="CAB5S",17,A893="CAB5M",0,A893="CAB5L",17,A893="CAB6",0)</f>
        <v>#N/A</v>
      </c>
    </row>
    <row r="894" spans="1:29" x14ac:dyDescent="0.15">
      <c r="A894" s="7"/>
      <c r="B894" s="25"/>
      <c r="C894" s="1" t="s">
        <v>906</v>
      </c>
      <c r="H894" s="12"/>
      <c r="I894" s="12"/>
      <c r="J894" s="12"/>
      <c r="K894" s="12"/>
      <c r="L894" s="12"/>
      <c r="M894" s="12"/>
      <c r="N894" s="12"/>
      <c r="O894" s="12"/>
      <c r="P894" s="12"/>
      <c r="Q894" s="12"/>
      <c r="R894" s="12"/>
      <c r="S894" s="12"/>
      <c r="T894" s="12"/>
      <c r="U894" s="12"/>
      <c r="V894" s="12"/>
      <c r="W894" s="12"/>
      <c r="X894" s="12"/>
      <c r="Y894" s="12"/>
      <c r="Z894" s="12"/>
      <c r="AA894" s="12"/>
      <c r="AB894" s="12"/>
      <c r="AC894" s="3" t="e" cm="1">
        <f t="array" ref="AC894">_xlfn.IFS(A894="FA", 17, A894="SFCR", 0, A894="CFCR", 17, A894="TR", 0, A894="CAB1",17,A894="CAB2",0,A894="CAB3",17,A894="CAB4",0,A894="CAB5S",17,A894="CAB5M",0,A894="CAB5L",17,A894="CAB6",0)</f>
        <v>#N/A</v>
      </c>
    </row>
    <row r="895" spans="1:29" x14ac:dyDescent="0.15">
      <c r="A895" s="7"/>
      <c r="B895" s="25"/>
      <c r="C895" s="1" t="s">
        <v>907</v>
      </c>
      <c r="H895" s="12"/>
      <c r="I895" s="12"/>
      <c r="J895" s="12"/>
      <c r="K895" s="12"/>
      <c r="L895" s="12"/>
      <c r="M895" s="12"/>
      <c r="N895" s="12"/>
      <c r="O895" s="12"/>
      <c r="P895" s="12"/>
      <c r="Q895" s="12"/>
      <c r="R895" s="12"/>
      <c r="S895" s="12"/>
      <c r="T895" s="12"/>
      <c r="U895" s="12"/>
      <c r="V895" s="12"/>
      <c r="W895" s="12"/>
      <c r="X895" s="12"/>
      <c r="Y895" s="12"/>
      <c r="Z895" s="12"/>
      <c r="AA895" s="12"/>
      <c r="AB895" s="12"/>
      <c r="AC895" s="3" t="e" cm="1">
        <f t="array" ref="AC895">_xlfn.IFS(A895="FA", 17, A895="SFCR", 0, A895="CFCR", 17, A895="TR", 0, A895="CAB1",17,A895="CAB2",0,A895="CAB3",17,A895="CAB4",0,A895="CAB5S",17,A895="CAB5M",0,A895="CAB5L",17,A895="CAB6",0)</f>
        <v>#N/A</v>
      </c>
    </row>
    <row r="896" spans="1:29" x14ac:dyDescent="0.15">
      <c r="A896" s="7"/>
      <c r="B896" s="25"/>
      <c r="C896" s="1" t="s">
        <v>908</v>
      </c>
      <c r="H896" s="12"/>
      <c r="I896" s="12"/>
      <c r="J896" s="12"/>
      <c r="K896" s="12"/>
      <c r="L896" s="12"/>
      <c r="M896" s="12"/>
      <c r="N896" s="12"/>
      <c r="O896" s="12"/>
      <c r="P896" s="12"/>
      <c r="Q896" s="12"/>
      <c r="R896" s="12"/>
      <c r="S896" s="12"/>
      <c r="T896" s="12"/>
      <c r="U896" s="12"/>
      <c r="V896" s="12"/>
      <c r="W896" s="12"/>
      <c r="X896" s="12"/>
      <c r="Y896" s="12"/>
      <c r="Z896" s="12"/>
      <c r="AA896" s="12"/>
      <c r="AB896" s="12"/>
      <c r="AC896" s="3" t="e" cm="1">
        <f t="array" ref="AC896">_xlfn.IFS(A896="FA", 17, A896="SFCR", 0, A896="CFCR", 17, A896="TR", 0, A896="CAB1",17,A896="CAB2",0,A896="CAB3",17,A896="CAB4",0,A896="CAB5S",17,A896="CAB5M",0,A896="CAB5L",17,A896="CAB6",0)</f>
        <v>#N/A</v>
      </c>
    </row>
    <row r="897" spans="1:29" x14ac:dyDescent="0.15">
      <c r="A897" s="7"/>
      <c r="B897" s="25"/>
      <c r="C897" s="1" t="s">
        <v>909</v>
      </c>
      <c r="H897" s="12"/>
      <c r="I897" s="12"/>
      <c r="J897" s="12"/>
      <c r="K897" s="12"/>
      <c r="L897" s="12"/>
      <c r="M897" s="12"/>
      <c r="N897" s="12"/>
      <c r="O897" s="12"/>
      <c r="P897" s="12"/>
      <c r="Q897" s="12"/>
      <c r="R897" s="12"/>
      <c r="S897" s="12"/>
      <c r="T897" s="12"/>
      <c r="U897" s="12"/>
      <c r="V897" s="12"/>
      <c r="W897" s="12"/>
      <c r="X897" s="12"/>
      <c r="Y897" s="12"/>
      <c r="Z897" s="12"/>
      <c r="AA897" s="12"/>
      <c r="AB897" s="12"/>
      <c r="AC897" s="3" t="e" cm="1">
        <f t="array" ref="AC897">_xlfn.IFS(A897="FA", 17, A897="SFCR", 0, A897="CFCR", 17, A897="TR", 0, A897="CAB1",17,A897="CAB2",0,A897="CAB3",17,A897="CAB4",0,A897="CAB5S",17,A897="CAB5M",0,A897="CAB5L",17,A897="CAB6",0)</f>
        <v>#N/A</v>
      </c>
    </row>
    <row r="898" spans="1:29" x14ac:dyDescent="0.15">
      <c r="A898" s="7"/>
      <c r="B898" s="25"/>
      <c r="C898" s="1" t="s">
        <v>910</v>
      </c>
      <c r="H898" s="12"/>
      <c r="I898" s="12"/>
      <c r="J898" s="12"/>
      <c r="K898" s="12"/>
      <c r="L898" s="12"/>
      <c r="M898" s="12"/>
      <c r="N898" s="12"/>
      <c r="O898" s="12"/>
      <c r="P898" s="12"/>
      <c r="Q898" s="12"/>
      <c r="R898" s="12"/>
      <c r="S898" s="12"/>
      <c r="T898" s="12"/>
      <c r="U898" s="12"/>
      <c r="V898" s="12"/>
      <c r="W898" s="12"/>
      <c r="X898" s="12"/>
      <c r="Y898" s="12"/>
      <c r="Z898" s="12"/>
      <c r="AA898" s="12"/>
      <c r="AB898" s="12"/>
      <c r="AC898" s="3" t="e" cm="1">
        <f t="array" ref="AC898">_xlfn.IFS(A898="FA", 17, A898="SFCR", 0, A898="CFCR", 17, A898="TR", 0, A898="CAB1",17,A898="CAB2",0,A898="CAB3",17,A898="CAB4",0,A898="CAB5S",17,A898="CAB5M",0,A898="CAB5L",17,A898="CAB6",0)</f>
        <v>#N/A</v>
      </c>
    </row>
    <row r="899" spans="1:29" x14ac:dyDescent="0.15">
      <c r="A899" s="7"/>
      <c r="B899" s="25"/>
      <c r="C899" s="1" t="s">
        <v>911</v>
      </c>
      <c r="H899" s="12"/>
      <c r="I899" s="12"/>
      <c r="J899" s="12"/>
      <c r="K899" s="12"/>
      <c r="L899" s="12"/>
      <c r="M899" s="12"/>
      <c r="N899" s="12"/>
      <c r="O899" s="12"/>
      <c r="P899" s="12"/>
      <c r="Q899" s="12"/>
      <c r="R899" s="12"/>
      <c r="S899" s="12"/>
      <c r="T899" s="12"/>
      <c r="U899" s="12"/>
      <c r="V899" s="12"/>
      <c r="W899" s="12"/>
      <c r="X899" s="12"/>
      <c r="Y899" s="12"/>
      <c r="Z899" s="12"/>
      <c r="AA899" s="12"/>
      <c r="AB899" s="12"/>
      <c r="AC899" s="3" t="e" cm="1">
        <f t="array" ref="AC899">_xlfn.IFS(A899="FA", 17, A899="SFCR", 0, A899="CFCR", 17, A899="TR", 0, A899="CAB1",17,A899="CAB2",0,A899="CAB3",17,A899="CAB4",0,A899="CAB5S",17,A899="CAB5M",0,A899="CAB5L",17,A899="CAB6",0)</f>
        <v>#N/A</v>
      </c>
    </row>
    <row r="900" spans="1:29" x14ac:dyDescent="0.15">
      <c r="A900" s="7"/>
      <c r="B900" s="25"/>
      <c r="C900" s="1" t="s">
        <v>912</v>
      </c>
      <c r="H900" s="12"/>
      <c r="I900" s="12"/>
      <c r="J900" s="12"/>
      <c r="K900" s="12"/>
      <c r="L900" s="12"/>
      <c r="M900" s="12"/>
      <c r="N900" s="12"/>
      <c r="O900" s="12"/>
      <c r="P900" s="12"/>
      <c r="Q900" s="12"/>
      <c r="R900" s="12"/>
      <c r="S900" s="12"/>
      <c r="T900" s="12"/>
      <c r="U900" s="12"/>
      <c r="V900" s="12"/>
      <c r="W900" s="12"/>
      <c r="X900" s="12"/>
      <c r="Y900" s="12"/>
      <c r="Z900" s="12"/>
      <c r="AA900" s="12"/>
      <c r="AB900" s="12"/>
      <c r="AC900" s="3" t="e" cm="1">
        <f t="array" ref="AC900">_xlfn.IFS(A900="FA", 17, A900="SFCR", 0, A900="CFCR", 17, A900="TR", 0, A900="CAB1",17,A900="CAB2",0,A900="CAB3",17,A900="CAB4",0,A900="CAB5S",17,A900="CAB5M",0,A900="CAB5L",17,A900="CAB6",0)</f>
        <v>#N/A</v>
      </c>
    </row>
    <row r="901" spans="1:29" x14ac:dyDescent="0.15">
      <c r="A901" s="7"/>
      <c r="B901" s="25"/>
      <c r="C901" s="1" t="s">
        <v>913</v>
      </c>
      <c r="H901" s="12"/>
      <c r="I901" s="12"/>
      <c r="J901" s="12"/>
      <c r="K901" s="12"/>
      <c r="L901" s="12"/>
      <c r="M901" s="12"/>
      <c r="N901" s="12"/>
      <c r="O901" s="12"/>
      <c r="P901" s="12"/>
      <c r="Q901" s="12"/>
      <c r="R901" s="12"/>
      <c r="S901" s="12"/>
      <c r="T901" s="12"/>
      <c r="U901" s="12"/>
      <c r="V901" s="12"/>
      <c r="W901" s="12"/>
      <c r="X901" s="12"/>
      <c r="Y901" s="12"/>
      <c r="Z901" s="12"/>
      <c r="AA901" s="12"/>
      <c r="AB901" s="12"/>
      <c r="AC901" s="3" t="e" cm="1">
        <f t="array" ref="AC901">_xlfn.IFS(A901="FA", 17, A901="SFCR", 0, A901="CFCR", 17, A901="TR", 0, A901="CAB1",17,A901="CAB2",0,A901="CAB3",17,A901="CAB4",0,A901="CAB5S",17,A901="CAB5M",0,A901="CAB5L",17,A901="CAB6",0)</f>
        <v>#N/A</v>
      </c>
    </row>
    <row r="902" spans="1:29" x14ac:dyDescent="0.15">
      <c r="A902" s="7"/>
      <c r="B902" s="25"/>
      <c r="C902" s="1" t="s">
        <v>914</v>
      </c>
      <c r="H902" s="12"/>
      <c r="I902" s="12"/>
      <c r="J902" s="12"/>
      <c r="K902" s="12"/>
      <c r="L902" s="12"/>
      <c r="M902" s="12"/>
      <c r="N902" s="12"/>
      <c r="O902" s="12"/>
      <c r="P902" s="12"/>
      <c r="Q902" s="12"/>
      <c r="R902" s="12"/>
      <c r="S902" s="12"/>
      <c r="T902" s="12"/>
      <c r="U902" s="12"/>
      <c r="V902" s="12"/>
      <c r="W902" s="12"/>
      <c r="X902" s="12"/>
      <c r="Y902" s="12"/>
      <c r="Z902" s="12"/>
      <c r="AA902" s="12"/>
      <c r="AB902" s="12"/>
      <c r="AC902" s="3" t="e" cm="1">
        <f t="array" ref="AC902">_xlfn.IFS(A902="FA", 17, A902="SFCR", 0, A902="CFCR", 17, A902="TR", 0, A902="CAB1",17,A902="CAB2",0,A902="CAB3",17,A902="CAB4",0,A902="CAB5S",17,A902="CAB5M",0,A902="CAB5L",17,A902="CAB6",0)</f>
        <v>#N/A</v>
      </c>
    </row>
    <row r="903" spans="1:29" x14ac:dyDescent="0.15">
      <c r="A903" s="7"/>
      <c r="B903" s="25"/>
      <c r="C903" s="1" t="s">
        <v>915</v>
      </c>
      <c r="H903" s="12"/>
      <c r="I903" s="12"/>
      <c r="J903" s="12"/>
      <c r="K903" s="12"/>
      <c r="L903" s="12"/>
      <c r="M903" s="12"/>
      <c r="N903" s="12"/>
      <c r="O903" s="12"/>
      <c r="P903" s="12"/>
      <c r="Q903" s="12"/>
      <c r="R903" s="12"/>
      <c r="S903" s="12"/>
      <c r="T903" s="12"/>
      <c r="U903" s="12"/>
      <c r="V903" s="12"/>
      <c r="W903" s="12"/>
      <c r="X903" s="12"/>
      <c r="Y903" s="12"/>
      <c r="Z903" s="12"/>
      <c r="AA903" s="12"/>
      <c r="AB903" s="12"/>
      <c r="AC903" s="3" t="e" cm="1">
        <f t="array" ref="AC903">_xlfn.IFS(A903="FA", 17, A903="SFCR", 0, A903="CFCR", 17, A903="TR", 0, A903="CAB1",17,A903="CAB2",0,A903="CAB3",17,A903="CAB4",0,A903="CAB5S",17,A903="CAB5M",0,A903="CAB5L",17,A903="CAB6",0)</f>
        <v>#N/A</v>
      </c>
    </row>
    <row r="904" spans="1:29" x14ac:dyDescent="0.15">
      <c r="A904" s="7"/>
      <c r="B904" s="25"/>
      <c r="C904" s="1" t="s">
        <v>916</v>
      </c>
      <c r="H904" s="12"/>
      <c r="I904" s="12"/>
      <c r="J904" s="12"/>
      <c r="K904" s="12"/>
      <c r="L904" s="12"/>
      <c r="M904" s="12"/>
      <c r="N904" s="12"/>
      <c r="O904" s="12"/>
      <c r="P904" s="12"/>
      <c r="Q904" s="12"/>
      <c r="R904" s="12"/>
      <c r="S904" s="12"/>
      <c r="T904" s="12"/>
      <c r="U904" s="12"/>
      <c r="V904" s="12"/>
      <c r="W904" s="12"/>
      <c r="X904" s="12"/>
      <c r="Y904" s="12"/>
      <c r="Z904" s="12"/>
      <c r="AA904" s="12"/>
      <c r="AB904" s="12"/>
      <c r="AC904" s="3" t="e" cm="1">
        <f t="array" ref="AC904">_xlfn.IFS(A904="FA", 17, A904="SFCR", 0, A904="CFCR", 17, A904="TR", 0, A904="CAB1",17,A904="CAB2",0,A904="CAB3",17,A904="CAB4",0,A904="CAB5S",17,A904="CAB5M",0,A904="CAB5L",17,A904="CAB6",0)</f>
        <v>#N/A</v>
      </c>
    </row>
    <row r="905" spans="1:29" x14ac:dyDescent="0.15">
      <c r="A905" s="7"/>
      <c r="B905" s="25"/>
      <c r="C905" s="1" t="s">
        <v>917</v>
      </c>
      <c r="H905" s="12"/>
      <c r="I905" s="12"/>
      <c r="J905" s="12"/>
      <c r="K905" s="12"/>
      <c r="L905" s="12"/>
      <c r="M905" s="12"/>
      <c r="N905" s="12"/>
      <c r="O905" s="12"/>
      <c r="P905" s="12"/>
      <c r="Q905" s="12"/>
      <c r="R905" s="12"/>
      <c r="S905" s="12"/>
      <c r="T905" s="12"/>
      <c r="U905" s="12"/>
      <c r="V905" s="12"/>
      <c r="W905" s="12"/>
      <c r="X905" s="12"/>
      <c r="Y905" s="12"/>
      <c r="Z905" s="12"/>
      <c r="AA905" s="12"/>
      <c r="AB905" s="12"/>
      <c r="AC905" s="3" t="e" cm="1">
        <f t="array" ref="AC905">_xlfn.IFS(A905="FA", 17, A905="SFCR", 0, A905="CFCR", 17, A905="TR", 0, A905="CAB1",17,A905="CAB2",0,A905="CAB3",17,A905="CAB4",0,A905="CAB5S",17,A905="CAB5M",0,A905="CAB5L",17,A905="CAB6",0)</f>
        <v>#N/A</v>
      </c>
    </row>
    <row r="906" spans="1:29" x14ac:dyDescent="0.15">
      <c r="A906" s="7"/>
      <c r="B906" s="25"/>
      <c r="C906" s="1" t="s">
        <v>918</v>
      </c>
      <c r="H906" s="12"/>
      <c r="I906" s="12"/>
      <c r="J906" s="12"/>
      <c r="K906" s="12"/>
      <c r="L906" s="12"/>
      <c r="M906" s="12"/>
      <c r="N906" s="12"/>
      <c r="O906" s="12"/>
      <c r="P906" s="12"/>
      <c r="Q906" s="12"/>
      <c r="R906" s="12"/>
      <c r="S906" s="12"/>
      <c r="T906" s="12"/>
      <c r="U906" s="12"/>
      <c r="V906" s="12"/>
      <c r="W906" s="12"/>
      <c r="X906" s="12"/>
      <c r="Y906" s="12"/>
      <c r="Z906" s="12"/>
      <c r="AA906" s="12"/>
      <c r="AB906" s="12"/>
      <c r="AC906" s="3" t="e" cm="1">
        <f t="array" ref="AC906">_xlfn.IFS(A906="FA", 17, A906="SFCR", 0, A906="CFCR", 17, A906="TR", 0, A906="CAB1",17,A906="CAB2",0,A906="CAB3",17,A906="CAB4",0,A906="CAB5S",17,A906="CAB5M",0,A906="CAB5L",17,A906="CAB6",0)</f>
        <v>#N/A</v>
      </c>
    </row>
    <row r="907" spans="1:29" x14ac:dyDescent="0.15">
      <c r="A907" s="7"/>
      <c r="B907" s="25"/>
      <c r="C907" s="1" t="s">
        <v>919</v>
      </c>
      <c r="H907" s="12"/>
      <c r="I907" s="12"/>
      <c r="J907" s="12"/>
      <c r="K907" s="12"/>
      <c r="L907" s="12"/>
      <c r="M907" s="12"/>
      <c r="N907" s="32"/>
      <c r="O907" s="32"/>
      <c r="P907" s="32"/>
      <c r="Q907" s="32"/>
      <c r="R907" s="32"/>
      <c r="S907" s="32"/>
      <c r="T907" s="32"/>
      <c r="U907" s="32"/>
      <c r="V907" s="32"/>
      <c r="W907" s="32"/>
      <c r="X907" s="32"/>
      <c r="Y907" s="32"/>
      <c r="Z907" s="32"/>
      <c r="AA907" s="32"/>
      <c r="AB907" s="32"/>
      <c r="AC907" s="3" t="e" cm="1">
        <f t="array" ref="AC907">_xlfn.IFS(A907="FA", 17, A907="SFCR", 0, A907="CFCR", 17, A907="TR", 0, A907="CAB1",17,A907="CAB2",0,A907="CAB3",17,A907="CAB4",0,A907="CAB5S",17,A907="CAB5M",0,A907="CAB5L",17,A907="CAB6",0)</f>
        <v>#N/A</v>
      </c>
    </row>
    <row r="908" spans="1:29" x14ac:dyDescent="0.15">
      <c r="A908" s="7"/>
      <c r="B908" s="25"/>
      <c r="C908" s="1" t="s">
        <v>920</v>
      </c>
      <c r="H908" s="12"/>
      <c r="I908" s="12"/>
      <c r="J908" s="12"/>
      <c r="K908" s="12"/>
      <c r="L908" s="12"/>
      <c r="M908" s="12"/>
      <c r="N908" s="32"/>
      <c r="O908" s="32"/>
      <c r="P908" s="32"/>
      <c r="Q908" s="32"/>
      <c r="R908" s="32"/>
      <c r="S908" s="32"/>
      <c r="T908" s="32"/>
      <c r="U908" s="32"/>
      <c r="V908" s="32"/>
      <c r="W908" s="32"/>
      <c r="X908" s="32"/>
      <c r="Y908" s="32"/>
      <c r="Z908" s="32"/>
      <c r="AA908" s="32"/>
      <c r="AB908" s="32"/>
      <c r="AC908" s="3" t="e" cm="1">
        <f t="array" ref="AC908">_xlfn.IFS(A908="FA", 17, A908="SFCR", 0, A908="CFCR", 17, A908="TR", 0, A908="CAB1",17,A908="CAB2",0,A908="CAB3",17,A908="CAB4",0,A908="CAB5S",17,A908="CAB5M",0,A908="CAB5L",17,A908="CAB6",0)</f>
        <v>#N/A</v>
      </c>
    </row>
    <row r="909" spans="1:29" x14ac:dyDescent="0.15">
      <c r="A909" s="7"/>
      <c r="B909" s="25"/>
      <c r="C909" s="1" t="s">
        <v>921</v>
      </c>
      <c r="H909" s="12"/>
      <c r="I909" s="12"/>
      <c r="J909" s="12"/>
      <c r="K909" s="12"/>
      <c r="L909" s="12"/>
      <c r="M909" s="12"/>
      <c r="N909" s="12"/>
      <c r="O909" s="12"/>
      <c r="P909" s="12"/>
      <c r="Q909" s="12"/>
      <c r="R909" s="12"/>
      <c r="S909" s="12"/>
      <c r="T909" s="12"/>
      <c r="U909" s="12"/>
      <c r="V909" s="12"/>
      <c r="W909" s="12"/>
      <c r="X909" s="12"/>
      <c r="Y909" s="12"/>
      <c r="Z909" s="12"/>
      <c r="AA909" s="12"/>
      <c r="AB909" s="12"/>
      <c r="AC909" s="3" t="e" cm="1">
        <f t="array" ref="AC909">_xlfn.IFS(A909="FA", 17, A909="SFCR", 0, A909="CFCR", 17, A909="TR", 0, A909="CAB1",17,A909="CAB2",0,A909="CAB3",17,A909="CAB4",0,A909="CAB5S",17,A909="CAB5M",0,A909="CAB5L",17,A909="CAB6",0)</f>
        <v>#N/A</v>
      </c>
    </row>
    <row r="910" spans="1:29" x14ac:dyDescent="0.15">
      <c r="A910" s="7"/>
      <c r="B910" s="25"/>
      <c r="C910" s="1" t="s">
        <v>922</v>
      </c>
      <c r="H910" s="12"/>
      <c r="I910" s="12"/>
      <c r="J910" s="12"/>
      <c r="K910" s="12"/>
      <c r="L910" s="12"/>
      <c r="M910" s="12"/>
      <c r="N910" s="32"/>
      <c r="O910" s="32"/>
      <c r="P910" s="32"/>
      <c r="Q910" s="32"/>
      <c r="R910" s="32"/>
      <c r="S910" s="32"/>
      <c r="T910" s="32"/>
      <c r="U910" s="32"/>
      <c r="V910" s="32"/>
      <c r="W910" s="32"/>
      <c r="X910" s="32"/>
      <c r="Y910" s="32"/>
      <c r="Z910" s="32"/>
      <c r="AA910" s="32"/>
      <c r="AB910" s="32"/>
      <c r="AC910" s="3" t="e" cm="1">
        <f t="array" ref="AC910">_xlfn.IFS(A910="FA", 17, A910="SFCR", 0, A910="CFCR", 17, A910="TR", 0, A910="CAB1",17,A910="CAB2",0,A910="CAB3",17,A910="CAB4",0,A910="CAB5S",17,A910="CAB5M",0,A910="CAB5L",17,A910="CAB6",0)</f>
        <v>#N/A</v>
      </c>
    </row>
    <row r="911" spans="1:29" x14ac:dyDescent="0.15">
      <c r="A911" s="7"/>
      <c r="B911" s="25"/>
      <c r="C911" s="1" t="s">
        <v>923</v>
      </c>
      <c r="H911" s="12"/>
      <c r="I911" s="12"/>
      <c r="J911" s="12"/>
      <c r="K911" s="12"/>
      <c r="L911" s="12"/>
      <c r="M911" s="12"/>
      <c r="N911" s="32"/>
      <c r="O911" s="32"/>
      <c r="P911" s="32"/>
      <c r="Q911" s="32"/>
      <c r="R911" s="32"/>
      <c r="S911" s="32"/>
      <c r="T911" s="32"/>
      <c r="U911" s="32"/>
      <c r="V911" s="32"/>
      <c r="W911" s="32"/>
      <c r="X911" s="32"/>
      <c r="Y911" s="32"/>
      <c r="Z911" s="32"/>
      <c r="AA911" s="32"/>
      <c r="AB911" s="32"/>
      <c r="AC911" s="3" t="e" cm="1">
        <f t="array" ref="AC911">_xlfn.IFS(A911="FA", 17, A911="SFCR", 0, A911="CFCR", 17, A911="TR", 0, A911="CAB1",17,A911="CAB2",0,A911="CAB3",17,A911="CAB4",0,A911="CAB5S",17,A911="CAB5M",0,A911="CAB5L",17,A911="CAB6",0)</f>
        <v>#N/A</v>
      </c>
    </row>
    <row r="912" spans="1:29" x14ac:dyDescent="0.15">
      <c r="A912" s="7"/>
      <c r="B912" s="25"/>
      <c r="C912" s="1" t="s">
        <v>924</v>
      </c>
      <c r="H912" s="12"/>
      <c r="I912" s="12"/>
      <c r="J912" s="12"/>
      <c r="K912" s="12"/>
      <c r="L912" s="12"/>
      <c r="M912" s="12"/>
      <c r="N912" s="32"/>
      <c r="O912" s="32"/>
      <c r="P912" s="32"/>
      <c r="Q912" s="32"/>
      <c r="R912" s="32"/>
      <c r="S912" s="32"/>
      <c r="T912" s="32"/>
      <c r="U912" s="32"/>
      <c r="V912" s="32"/>
      <c r="W912" s="32"/>
      <c r="X912" s="32"/>
      <c r="Y912" s="32"/>
      <c r="Z912" s="32"/>
      <c r="AA912" s="32"/>
      <c r="AB912" s="32"/>
      <c r="AC912" s="3" t="e" cm="1">
        <f t="array" ref="AC912">_xlfn.IFS(A912="FA", 17, A912="SFCR", 0, A912="CFCR", 17, A912="TR", 0, A912="CAB1",17,A912="CAB2",0,A912="CAB3",17,A912="CAB4",0,A912="CAB5S",17,A912="CAB5M",0,A912="CAB5L",17,A912="CAB6",0)</f>
        <v>#N/A</v>
      </c>
    </row>
    <row r="913" spans="1:29" x14ac:dyDescent="0.15">
      <c r="A913" s="7"/>
      <c r="B913" s="25"/>
      <c r="C913" s="1" t="s">
        <v>925</v>
      </c>
      <c r="H913" s="12"/>
      <c r="I913" s="12"/>
      <c r="J913" s="12"/>
      <c r="K913" s="12"/>
      <c r="L913" s="12"/>
      <c r="M913" s="12"/>
      <c r="N913" s="12"/>
      <c r="O913" s="12"/>
      <c r="P913" s="12"/>
      <c r="Q913" s="12"/>
      <c r="R913" s="12"/>
      <c r="S913" s="12"/>
      <c r="T913" s="12"/>
      <c r="U913" s="12"/>
      <c r="V913" s="12"/>
      <c r="W913" s="12"/>
      <c r="X913" s="12"/>
      <c r="Y913" s="12"/>
      <c r="Z913" s="12"/>
      <c r="AA913" s="12"/>
      <c r="AB913" s="12"/>
      <c r="AC913" s="3" t="e" cm="1">
        <f t="array" ref="AC913">_xlfn.IFS(A913="FA", 17, A913="SFCR", 0, A913="CFCR", 17, A913="TR", 0, A913="CAB1",17,A913="CAB2",0,A913="CAB3",17,A913="CAB4",0,A913="CAB5S",17,A913="CAB5M",0,A913="CAB5L",17,A913="CAB6",0)</f>
        <v>#N/A</v>
      </c>
    </row>
    <row r="914" spans="1:29" x14ac:dyDescent="0.15">
      <c r="A914" s="7"/>
      <c r="B914" s="25"/>
      <c r="C914" s="1" t="s">
        <v>926</v>
      </c>
      <c r="H914" s="12"/>
      <c r="I914" s="12"/>
      <c r="J914" s="12"/>
      <c r="K914" s="12"/>
      <c r="L914" s="12"/>
      <c r="M914" s="12"/>
      <c r="N914" s="32"/>
      <c r="O914" s="32"/>
      <c r="P914" s="32"/>
      <c r="Q914" s="32"/>
      <c r="R914" s="32"/>
      <c r="S914" s="32"/>
      <c r="T914" s="32"/>
      <c r="U914" s="32"/>
      <c r="V914" s="32"/>
      <c r="W914" s="32"/>
      <c r="X914" s="32"/>
      <c r="Y914" s="32"/>
      <c r="Z914" s="32"/>
      <c r="AA914" s="32"/>
      <c r="AB914" s="32"/>
      <c r="AC914" s="3" t="e" cm="1">
        <f t="array" ref="AC914">_xlfn.IFS(A914="FA", 17, A914="SFCR", 0, A914="CFCR", 17, A914="TR", 0, A914="CAB1",17,A914="CAB2",0,A914="CAB3",17,A914="CAB4",0,A914="CAB5S",17,A914="CAB5M",0,A914="CAB5L",17,A914="CAB6",0)</f>
        <v>#N/A</v>
      </c>
    </row>
    <row r="915" spans="1:29" x14ac:dyDescent="0.15">
      <c r="A915" s="7"/>
      <c r="B915" s="25"/>
      <c r="C915" s="1" t="s">
        <v>927</v>
      </c>
      <c r="H915" s="12"/>
      <c r="I915" s="12"/>
      <c r="J915" s="12"/>
      <c r="K915" s="12"/>
      <c r="L915" s="12"/>
      <c r="M915" s="12"/>
      <c r="N915" s="12"/>
      <c r="O915" s="12"/>
      <c r="P915" s="12"/>
      <c r="Q915" s="12"/>
      <c r="R915" s="12"/>
      <c r="S915" s="12"/>
      <c r="T915" s="12"/>
      <c r="U915" s="12"/>
      <c r="V915" s="12"/>
      <c r="W915" s="12"/>
      <c r="X915" s="12"/>
      <c r="Y915" s="12"/>
      <c r="Z915" s="12"/>
      <c r="AA915" s="12"/>
      <c r="AB915" s="12"/>
      <c r="AC915" s="3" t="e" cm="1">
        <f t="array" ref="AC915">_xlfn.IFS(A915="FA", 17, A915="SFCR", 0, A915="CFCR", 17, A915="TR", 0, A915="CAB1",17,A915="CAB2",0,A915="CAB3",17,A915="CAB4",0,A915="CAB5S",17,A915="CAB5M",0,A915="CAB5L",17,A915="CAB6",0)</f>
        <v>#N/A</v>
      </c>
    </row>
    <row r="916" spans="1:29" x14ac:dyDescent="0.15">
      <c r="A916" s="7"/>
      <c r="B916" s="25"/>
      <c r="C916" s="1" t="s">
        <v>928</v>
      </c>
      <c r="H916" s="12"/>
      <c r="I916" s="12"/>
      <c r="J916" s="12"/>
      <c r="K916" s="12"/>
      <c r="L916" s="12"/>
      <c r="M916" s="12"/>
      <c r="N916" s="12"/>
      <c r="O916" s="12"/>
      <c r="P916" s="12"/>
      <c r="Q916" s="12"/>
      <c r="R916" s="12"/>
      <c r="S916" s="12"/>
      <c r="T916" s="12"/>
      <c r="U916" s="12"/>
      <c r="V916" s="12"/>
      <c r="W916" s="12"/>
      <c r="X916" s="12"/>
      <c r="Y916" s="12"/>
      <c r="Z916" s="12"/>
      <c r="AA916" s="12"/>
      <c r="AB916" s="12"/>
      <c r="AC916" s="3" t="e" cm="1">
        <f t="array" ref="AC916">_xlfn.IFS(A916="FA", 17, A916="SFCR", 0, A916="CFCR", 17, A916="TR", 0, A916="CAB1",17,A916="CAB2",0,A916="CAB3",17,A916="CAB4",0,A916="CAB5S",17,A916="CAB5M",0,A916="CAB5L",17,A916="CAB6",0)</f>
        <v>#N/A</v>
      </c>
    </row>
    <row r="917" spans="1:29" x14ac:dyDescent="0.15">
      <c r="A917" s="7"/>
      <c r="B917" s="25"/>
      <c r="C917" s="1" t="s">
        <v>929</v>
      </c>
      <c r="H917" s="12"/>
      <c r="I917" s="12"/>
      <c r="J917" s="12"/>
      <c r="K917" s="12"/>
      <c r="L917" s="12"/>
      <c r="M917" s="12"/>
      <c r="N917" s="12"/>
      <c r="O917" s="12"/>
      <c r="P917" s="12"/>
      <c r="Q917" s="12"/>
      <c r="R917" s="12"/>
      <c r="S917" s="12"/>
      <c r="T917" s="12"/>
      <c r="U917" s="12"/>
      <c r="V917" s="12"/>
      <c r="W917" s="12"/>
      <c r="X917" s="12"/>
      <c r="Y917" s="12"/>
      <c r="Z917" s="12"/>
      <c r="AA917" s="12"/>
      <c r="AB917" s="12"/>
      <c r="AC917" s="3" t="e" cm="1">
        <f t="array" ref="AC917">_xlfn.IFS(A917="FA", 17, A917="SFCR", 0, A917="CFCR", 17, A917="TR", 0, A917="CAB1",17,A917="CAB2",0,A917="CAB3",17,A917="CAB4",0,A917="CAB5S",17,A917="CAB5M",0,A917="CAB5L",17,A917="CAB6",0)</f>
        <v>#N/A</v>
      </c>
    </row>
    <row r="918" spans="1:29" x14ac:dyDescent="0.15">
      <c r="A918" s="7"/>
      <c r="B918" s="25"/>
      <c r="C918" s="1" t="s">
        <v>930</v>
      </c>
      <c r="H918" s="12"/>
      <c r="I918" s="12"/>
      <c r="J918" s="12"/>
      <c r="K918" s="12"/>
      <c r="L918" s="12"/>
      <c r="M918" s="12"/>
      <c r="N918" s="12"/>
      <c r="O918" s="12"/>
      <c r="P918" s="12"/>
      <c r="Q918" s="12"/>
      <c r="R918" s="12"/>
      <c r="S918" s="12"/>
      <c r="T918" s="12"/>
      <c r="U918" s="12"/>
      <c r="V918" s="12"/>
      <c r="W918" s="12"/>
      <c r="X918" s="12"/>
      <c r="Y918" s="12"/>
      <c r="Z918" s="12"/>
      <c r="AA918" s="12"/>
      <c r="AB918" s="12"/>
      <c r="AC918" s="3" t="e" cm="1">
        <f t="array" ref="AC918">_xlfn.IFS(A918="FA", 17, A918="SFCR", 0, A918="CFCR", 17, A918="TR", 0, A918="CAB1",17,A918="CAB2",0,A918="CAB3",17,A918="CAB4",0,A918="CAB5S",17,A918="CAB5M",0,A918="CAB5L",17,A918="CAB6",0)</f>
        <v>#N/A</v>
      </c>
    </row>
    <row r="919" spans="1:29" x14ac:dyDescent="0.15">
      <c r="A919" s="7"/>
      <c r="B919" s="25"/>
      <c r="C919" s="1" t="s">
        <v>931</v>
      </c>
      <c r="H919" s="12"/>
      <c r="I919" s="12"/>
      <c r="J919" s="12"/>
      <c r="K919" s="12"/>
      <c r="L919" s="12"/>
      <c r="M919" s="12"/>
      <c r="N919" s="12"/>
      <c r="O919" s="12"/>
      <c r="P919" s="12"/>
      <c r="Q919" s="12"/>
      <c r="R919" s="12"/>
      <c r="S919" s="12"/>
      <c r="T919" s="12"/>
      <c r="U919" s="12"/>
      <c r="V919" s="12"/>
      <c r="W919" s="12"/>
      <c r="X919" s="12"/>
      <c r="Y919" s="12"/>
      <c r="Z919" s="12"/>
      <c r="AA919" s="12"/>
      <c r="AB919" s="12"/>
      <c r="AC919" s="3" t="e" cm="1">
        <f t="array" ref="AC919">_xlfn.IFS(A919="FA", 17, A919="SFCR", 0, A919="CFCR", 17, A919="TR", 0, A919="CAB1",17,A919="CAB2",0,A919="CAB3",17,A919="CAB4",0,A919="CAB5S",17,A919="CAB5M",0,A919="CAB5L",17,A919="CAB6",0)</f>
        <v>#N/A</v>
      </c>
    </row>
    <row r="920" spans="1:29" x14ac:dyDescent="0.15">
      <c r="A920" s="7"/>
      <c r="B920" s="25"/>
      <c r="C920" s="1" t="s">
        <v>932</v>
      </c>
      <c r="H920" s="12"/>
      <c r="I920" s="12"/>
      <c r="J920" s="12"/>
      <c r="K920" s="12"/>
      <c r="L920" s="12"/>
      <c r="M920" s="12"/>
      <c r="N920" s="12"/>
      <c r="O920" s="12"/>
      <c r="P920" s="12"/>
      <c r="Q920" s="12"/>
      <c r="R920" s="12"/>
      <c r="S920" s="12"/>
      <c r="T920" s="12"/>
      <c r="U920" s="12"/>
      <c r="V920" s="12"/>
      <c r="W920" s="12"/>
      <c r="X920" s="12"/>
      <c r="Y920" s="12"/>
      <c r="Z920" s="12"/>
      <c r="AA920" s="12"/>
      <c r="AB920" s="12"/>
      <c r="AC920" s="3" t="e" cm="1">
        <f t="array" ref="AC920">_xlfn.IFS(A920="FA", 17, A920="SFCR", 0, A920="CFCR", 17, A920="TR", 0, A920="CAB1",17,A920="CAB2",0,A920="CAB3",17,A920="CAB4",0,A920="CAB5S",17,A920="CAB5M",0,A920="CAB5L",17,A920="CAB6",0)</f>
        <v>#N/A</v>
      </c>
    </row>
    <row r="921" spans="1:29" x14ac:dyDescent="0.15">
      <c r="A921" s="7"/>
      <c r="B921" s="25"/>
      <c r="C921" s="1" t="s">
        <v>933</v>
      </c>
      <c r="H921" s="12"/>
      <c r="I921" s="12"/>
      <c r="J921" s="12"/>
      <c r="K921" s="12"/>
      <c r="L921" s="12"/>
      <c r="M921" s="12"/>
      <c r="N921" s="12"/>
      <c r="O921" s="12"/>
      <c r="P921" s="12"/>
      <c r="Q921" s="12"/>
      <c r="R921" s="12"/>
      <c r="S921" s="12"/>
      <c r="T921" s="12"/>
      <c r="U921" s="12"/>
      <c r="V921" s="12"/>
      <c r="W921" s="12"/>
      <c r="X921" s="12"/>
      <c r="Y921" s="12"/>
      <c r="Z921" s="12"/>
      <c r="AA921" s="12"/>
      <c r="AB921" s="12"/>
      <c r="AC921" s="3" t="e" cm="1">
        <f t="array" ref="AC921">_xlfn.IFS(A921="FA", 17, A921="SFCR", 0, A921="CFCR", 17, A921="TR", 0, A921="CAB1",17,A921="CAB2",0,A921="CAB3",17,A921="CAB4",0,A921="CAB5S",17,A921="CAB5M",0,A921="CAB5L",17,A921="CAB6",0)</f>
        <v>#N/A</v>
      </c>
    </row>
    <row r="922" spans="1:29" x14ac:dyDescent="0.15">
      <c r="A922" s="7"/>
      <c r="B922" s="25"/>
      <c r="C922" s="1" t="s">
        <v>934</v>
      </c>
      <c r="H922" s="12"/>
      <c r="I922" s="12"/>
      <c r="J922" s="12"/>
      <c r="K922" s="12"/>
      <c r="L922" s="12"/>
      <c r="M922" s="12"/>
      <c r="N922" s="12"/>
      <c r="O922" s="12"/>
      <c r="P922" s="12"/>
      <c r="Q922" s="12"/>
      <c r="R922" s="12"/>
      <c r="S922" s="12"/>
      <c r="T922" s="12"/>
      <c r="U922" s="12"/>
      <c r="V922" s="12"/>
      <c r="W922" s="12"/>
      <c r="X922" s="12"/>
      <c r="Y922" s="12"/>
      <c r="Z922" s="12"/>
      <c r="AA922" s="12"/>
      <c r="AB922" s="12"/>
      <c r="AC922" s="3" t="e" cm="1">
        <f t="array" ref="AC922">_xlfn.IFS(A922="FA", 17, A922="SFCR", 0, A922="CFCR", 17, A922="TR", 0, A922="CAB1",17,A922="CAB2",0,A922="CAB3",17,A922="CAB4",0,A922="CAB5S",17,A922="CAB5M",0,A922="CAB5L",17,A922="CAB6",0)</f>
        <v>#N/A</v>
      </c>
    </row>
    <row r="923" spans="1:29" x14ac:dyDescent="0.15">
      <c r="A923" s="7"/>
      <c r="B923" s="25"/>
      <c r="C923" s="1" t="s">
        <v>935</v>
      </c>
      <c r="H923" s="12"/>
      <c r="I923" s="12"/>
      <c r="J923" s="12"/>
      <c r="K923" s="12"/>
      <c r="L923" s="12"/>
      <c r="M923" s="12"/>
      <c r="N923" s="12"/>
      <c r="O923" s="12"/>
      <c r="P923" s="12"/>
      <c r="Q923" s="12"/>
      <c r="R923" s="12"/>
      <c r="S923" s="12"/>
      <c r="T923" s="12"/>
      <c r="U923" s="12"/>
      <c r="V923" s="12"/>
      <c r="W923" s="12"/>
      <c r="X923" s="12"/>
      <c r="Y923" s="12"/>
      <c r="Z923" s="12"/>
      <c r="AA923" s="12"/>
      <c r="AB923" s="12"/>
      <c r="AC923" s="3" t="e" cm="1">
        <f t="array" ref="AC923">_xlfn.IFS(A923="FA", 17, A923="SFCR", 0, A923="CFCR", 17, A923="TR", 0, A923="CAB1",17,A923="CAB2",0,A923="CAB3",17,A923="CAB4",0,A923="CAB5S",17,A923="CAB5M",0,A923="CAB5L",17,A923="CAB6",0)</f>
        <v>#N/A</v>
      </c>
    </row>
    <row r="924" spans="1:29" x14ac:dyDescent="0.15">
      <c r="A924" s="7"/>
      <c r="B924" s="25"/>
      <c r="C924" s="1" t="s">
        <v>936</v>
      </c>
      <c r="H924" s="12"/>
      <c r="I924" s="12"/>
      <c r="J924" s="12"/>
      <c r="K924" s="12"/>
      <c r="L924" s="12"/>
      <c r="M924" s="12"/>
      <c r="N924" s="12"/>
      <c r="O924" s="12"/>
      <c r="P924" s="12"/>
      <c r="Q924" s="12"/>
      <c r="R924" s="12"/>
      <c r="S924" s="12"/>
      <c r="T924" s="12"/>
      <c r="U924" s="12"/>
      <c r="V924" s="12"/>
      <c r="W924" s="12"/>
      <c r="X924" s="12"/>
      <c r="Y924" s="12"/>
      <c r="Z924" s="12"/>
      <c r="AA924" s="12"/>
      <c r="AB924" s="12"/>
      <c r="AC924" s="3" t="e" cm="1">
        <f t="array" ref="AC924">_xlfn.IFS(A924="FA", 17, A924="SFCR", 0, A924="CFCR", 17, A924="TR", 0, A924="CAB1",17,A924="CAB2",0,A924="CAB3",17,A924="CAB4",0,A924="CAB5S",17,A924="CAB5M",0,A924="CAB5L",17,A924="CAB6",0)</f>
        <v>#N/A</v>
      </c>
    </row>
    <row r="925" spans="1:29" x14ac:dyDescent="0.15">
      <c r="A925" s="7"/>
      <c r="B925" s="25"/>
      <c r="C925" s="1" t="s">
        <v>937</v>
      </c>
      <c r="H925" s="12"/>
      <c r="I925" s="12"/>
      <c r="J925" s="12"/>
      <c r="K925" s="12"/>
      <c r="L925" s="12"/>
      <c r="M925" s="12"/>
      <c r="N925" s="12"/>
      <c r="O925" s="12"/>
      <c r="P925" s="12"/>
      <c r="Q925" s="12"/>
      <c r="R925" s="12"/>
      <c r="S925" s="12"/>
      <c r="T925" s="12"/>
      <c r="U925" s="12"/>
      <c r="V925" s="12"/>
      <c r="W925" s="12"/>
      <c r="X925" s="12"/>
      <c r="Y925" s="12"/>
      <c r="Z925" s="12"/>
      <c r="AA925" s="12"/>
      <c r="AB925" s="12"/>
      <c r="AC925" s="3" t="e" cm="1">
        <f t="array" ref="AC925">_xlfn.IFS(A925="FA", 17, A925="SFCR", 0, A925="CFCR", 17, A925="TR", 0, A925="CAB1",17,A925="CAB2",0,A925="CAB3",17,A925="CAB4",0,A925="CAB5S",17,A925="CAB5M",0,A925="CAB5L",17,A925="CAB6",0)</f>
        <v>#N/A</v>
      </c>
    </row>
    <row r="926" spans="1:29" x14ac:dyDescent="0.15">
      <c r="A926" s="7"/>
      <c r="B926" s="25"/>
      <c r="C926" s="1" t="s">
        <v>938</v>
      </c>
      <c r="H926" s="12"/>
      <c r="I926" s="12"/>
      <c r="J926" s="12"/>
      <c r="K926" s="12"/>
      <c r="L926" s="12"/>
      <c r="M926" s="12"/>
      <c r="N926" s="12"/>
      <c r="O926" s="12"/>
      <c r="P926" s="12"/>
      <c r="Q926" s="12"/>
      <c r="R926" s="12"/>
      <c r="S926" s="12"/>
      <c r="T926" s="12"/>
      <c r="U926" s="12"/>
      <c r="V926" s="12"/>
      <c r="W926" s="12"/>
      <c r="X926" s="12"/>
      <c r="Y926" s="12"/>
      <c r="Z926" s="12"/>
      <c r="AA926" s="12"/>
      <c r="AB926" s="12"/>
      <c r="AC926" s="3" t="e" cm="1">
        <f t="array" ref="AC926">_xlfn.IFS(A926="FA", 17, A926="SFCR", 0, A926="CFCR", 17, A926="TR", 0, A926="CAB1",17,A926="CAB2",0,A926="CAB3",17,A926="CAB4",0,A926="CAB5S",17,A926="CAB5M",0,A926="CAB5L",17,A926="CAB6",0)</f>
        <v>#N/A</v>
      </c>
    </row>
    <row r="927" spans="1:29" x14ac:dyDescent="0.15">
      <c r="A927" s="7"/>
      <c r="B927" s="25"/>
      <c r="C927" s="1" t="s">
        <v>939</v>
      </c>
      <c r="H927" s="12"/>
      <c r="I927" s="12"/>
      <c r="J927" s="12"/>
      <c r="K927" s="12"/>
      <c r="L927" s="12"/>
      <c r="M927" s="12"/>
      <c r="N927" s="12"/>
      <c r="O927" s="12"/>
      <c r="P927" s="12"/>
      <c r="Q927" s="12"/>
      <c r="R927" s="12"/>
      <c r="S927" s="12"/>
      <c r="T927" s="12"/>
      <c r="U927" s="12"/>
      <c r="V927" s="12"/>
      <c r="W927" s="12"/>
      <c r="X927" s="12"/>
      <c r="Y927" s="12"/>
      <c r="Z927" s="12"/>
      <c r="AA927" s="12"/>
      <c r="AB927" s="12"/>
      <c r="AC927" s="3" t="e" cm="1">
        <f t="array" ref="AC927">_xlfn.IFS(A927="FA", 17, A927="SFCR", 0, A927="CFCR", 17, A927="TR", 0, A927="CAB1",17,A927="CAB2",0,A927="CAB3",17,A927="CAB4",0,A927="CAB5S",17,A927="CAB5M",0,A927="CAB5L",17,A927="CAB6",0)</f>
        <v>#N/A</v>
      </c>
    </row>
    <row r="928" spans="1:29" x14ac:dyDescent="0.15">
      <c r="A928" s="7"/>
      <c r="B928" s="25"/>
      <c r="C928" s="1" t="s">
        <v>940</v>
      </c>
      <c r="H928" s="12"/>
      <c r="I928" s="12"/>
      <c r="J928" s="12"/>
      <c r="K928" s="12"/>
      <c r="L928" s="12"/>
      <c r="M928" s="12"/>
      <c r="N928" s="12"/>
      <c r="O928" s="12"/>
      <c r="P928" s="12"/>
      <c r="Q928" s="12"/>
      <c r="R928" s="12"/>
      <c r="S928" s="12"/>
      <c r="T928" s="12"/>
      <c r="U928" s="12"/>
      <c r="V928" s="12"/>
      <c r="W928" s="12"/>
      <c r="X928" s="12"/>
      <c r="Y928" s="12"/>
      <c r="Z928" s="12"/>
      <c r="AA928" s="12"/>
      <c r="AB928" s="12"/>
      <c r="AC928" s="3" t="e" cm="1">
        <f t="array" ref="AC928">_xlfn.IFS(A928="FA", 17, A928="SFCR", 0, A928="CFCR", 17, A928="TR", 0, A928="CAB1",17,A928="CAB2",0,A928="CAB3",17,A928="CAB4",0,A928="CAB5S",17,A928="CAB5M",0,A928="CAB5L",17,A928="CAB6",0)</f>
        <v>#N/A</v>
      </c>
    </row>
    <row r="929" spans="1:29" x14ac:dyDescent="0.15">
      <c r="A929" s="7"/>
      <c r="B929" s="25"/>
      <c r="C929" s="1" t="s">
        <v>941</v>
      </c>
      <c r="H929" s="12"/>
      <c r="I929" s="12"/>
      <c r="J929" s="12"/>
      <c r="K929" s="12"/>
      <c r="L929" s="12"/>
      <c r="M929" s="12"/>
      <c r="N929" s="12"/>
      <c r="O929" s="12"/>
      <c r="P929" s="12"/>
      <c r="Q929" s="12"/>
      <c r="R929" s="12"/>
      <c r="S929" s="12"/>
      <c r="T929" s="12"/>
      <c r="U929" s="12"/>
      <c r="V929" s="12"/>
      <c r="W929" s="12"/>
      <c r="X929" s="12"/>
      <c r="Y929" s="12"/>
      <c r="Z929" s="12"/>
      <c r="AA929" s="12"/>
      <c r="AB929" s="12"/>
      <c r="AC929" s="3" t="e" cm="1">
        <f t="array" ref="AC929">_xlfn.IFS(A929="FA", 17, A929="SFCR", 0, A929="CFCR", 17, A929="TR", 0, A929="CAB1",17,A929="CAB2",0,A929="CAB3",17,A929="CAB4",0,A929="CAB5S",17,A929="CAB5M",0,A929="CAB5L",17,A929="CAB6",0)</f>
        <v>#N/A</v>
      </c>
    </row>
    <row r="930" spans="1:29" x14ac:dyDescent="0.15">
      <c r="A930" s="7"/>
      <c r="B930" s="25"/>
      <c r="C930" s="1" t="s">
        <v>942</v>
      </c>
      <c r="H930" s="12"/>
      <c r="I930" s="12"/>
      <c r="J930" s="12"/>
      <c r="K930" s="12"/>
      <c r="L930" s="12"/>
      <c r="M930" s="12"/>
      <c r="N930" s="12"/>
      <c r="O930" s="12"/>
      <c r="P930" s="12"/>
      <c r="Q930" s="12"/>
      <c r="R930" s="12"/>
      <c r="S930" s="12"/>
      <c r="T930" s="12"/>
      <c r="U930" s="12"/>
      <c r="V930" s="12"/>
      <c r="W930" s="12"/>
      <c r="X930" s="12"/>
      <c r="Y930" s="12"/>
      <c r="Z930" s="12"/>
      <c r="AA930" s="12"/>
      <c r="AB930" s="12"/>
      <c r="AC930" s="3" t="e" cm="1">
        <f t="array" ref="AC930">_xlfn.IFS(A930="FA", 17, A930="SFCR", 0, A930="CFCR", 17, A930="TR", 0, A930="CAB1",17,A930="CAB2",0,A930="CAB3",17,A930="CAB4",0,A930="CAB5S",17,A930="CAB5M",0,A930="CAB5L",17,A930="CAB6",0)</f>
        <v>#N/A</v>
      </c>
    </row>
    <row r="931" spans="1:29" x14ac:dyDescent="0.15">
      <c r="A931" s="7"/>
      <c r="B931" s="25"/>
      <c r="C931" s="1" t="s">
        <v>943</v>
      </c>
      <c r="H931" s="12"/>
      <c r="I931" s="12"/>
      <c r="J931" s="12"/>
      <c r="K931" s="12"/>
      <c r="L931" s="12"/>
      <c r="M931" s="12"/>
      <c r="N931" s="12"/>
      <c r="O931" s="12"/>
      <c r="P931" s="12"/>
      <c r="Q931" s="12"/>
      <c r="R931" s="12"/>
      <c r="S931" s="12"/>
      <c r="T931" s="12"/>
      <c r="U931" s="12"/>
      <c r="V931" s="12"/>
      <c r="W931" s="12"/>
      <c r="X931" s="12"/>
      <c r="Y931" s="12"/>
      <c r="Z931" s="12"/>
      <c r="AA931" s="12"/>
      <c r="AB931" s="12"/>
      <c r="AC931" s="3" t="e" cm="1">
        <f t="array" ref="AC931">_xlfn.IFS(A931="FA", 17, A931="SFCR", 0, A931="CFCR", 17, A931="TR", 0, A931="CAB1",17,A931="CAB2",0,A931="CAB3",17,A931="CAB4",0,A931="CAB5S",17,A931="CAB5M",0,A931="CAB5L",17,A931="CAB6",0)</f>
        <v>#N/A</v>
      </c>
    </row>
    <row r="932" spans="1:29" x14ac:dyDescent="0.15">
      <c r="A932" s="7"/>
      <c r="B932" s="25"/>
      <c r="C932" s="1" t="s">
        <v>944</v>
      </c>
      <c r="H932" s="12"/>
      <c r="I932" s="12"/>
      <c r="J932" s="12"/>
      <c r="K932" s="12"/>
      <c r="L932" s="12"/>
      <c r="M932" s="12"/>
      <c r="N932" s="12"/>
      <c r="O932" s="12"/>
      <c r="P932" s="12"/>
      <c r="Q932" s="12"/>
      <c r="R932" s="12"/>
      <c r="S932" s="12"/>
      <c r="T932" s="12"/>
      <c r="U932" s="12"/>
      <c r="V932" s="12"/>
      <c r="W932" s="12"/>
      <c r="X932" s="12"/>
      <c r="Y932" s="12"/>
      <c r="Z932" s="12"/>
      <c r="AA932" s="12"/>
      <c r="AB932" s="12"/>
      <c r="AC932" s="3" t="e" cm="1">
        <f t="array" ref="AC932">_xlfn.IFS(A932="FA", 17, A932="SFCR", 0, A932="CFCR", 17, A932="TR", 0, A932="CAB1",17,A932="CAB2",0,A932="CAB3",17,A932="CAB4",0,A932="CAB5S",17,A932="CAB5M",0,A932="CAB5L",17,A932="CAB6",0)</f>
        <v>#N/A</v>
      </c>
    </row>
    <row r="933" spans="1:29" x14ac:dyDescent="0.15">
      <c r="A933" s="7"/>
      <c r="B933" s="25"/>
      <c r="C933" s="1" t="s">
        <v>945</v>
      </c>
      <c r="H933" s="12"/>
      <c r="I933" s="12"/>
      <c r="J933" s="12"/>
      <c r="K933" s="12"/>
      <c r="L933" s="12"/>
      <c r="M933" s="12"/>
      <c r="N933" s="12"/>
      <c r="O933" s="12"/>
      <c r="P933" s="12"/>
      <c r="Q933" s="12"/>
      <c r="R933" s="12"/>
      <c r="S933" s="12"/>
      <c r="T933" s="12"/>
      <c r="U933" s="12"/>
      <c r="V933" s="12"/>
      <c r="W933" s="12"/>
      <c r="X933" s="12"/>
      <c r="Y933" s="12"/>
      <c r="Z933" s="12"/>
      <c r="AA933" s="12"/>
      <c r="AB933" s="12"/>
      <c r="AC933" s="3" t="e" cm="1">
        <f t="array" ref="AC933">_xlfn.IFS(A933="FA", 17, A933="SFCR", 0, A933="CFCR", 17, A933="TR", 0, A933="CAB1",17,A933="CAB2",0,A933="CAB3",17,A933="CAB4",0,A933="CAB5S",17,A933="CAB5M",0,A933="CAB5L",17,A933="CAB6",0)</f>
        <v>#N/A</v>
      </c>
    </row>
    <row r="934" spans="1:29" x14ac:dyDescent="0.15">
      <c r="A934" s="7"/>
      <c r="B934" s="25"/>
      <c r="C934" s="1" t="s">
        <v>946</v>
      </c>
      <c r="H934" s="12"/>
      <c r="I934" s="12"/>
      <c r="J934" s="12"/>
      <c r="K934" s="12"/>
      <c r="L934" s="12"/>
      <c r="M934" s="12"/>
      <c r="N934" s="12"/>
      <c r="O934" s="12"/>
      <c r="P934" s="12"/>
      <c r="Q934" s="12"/>
      <c r="R934" s="12"/>
      <c r="S934" s="12"/>
      <c r="T934" s="12"/>
      <c r="U934" s="12"/>
      <c r="V934" s="12"/>
      <c r="W934" s="12"/>
      <c r="X934" s="12"/>
      <c r="Y934" s="12"/>
      <c r="Z934" s="12"/>
      <c r="AA934" s="12"/>
      <c r="AB934" s="12"/>
      <c r="AC934" s="3" t="e" cm="1">
        <f t="array" ref="AC934">_xlfn.IFS(A934="FA", 17, A934="SFCR", 0, A934="CFCR", 17, A934="TR", 0, A934="CAB1",17,A934="CAB2",0,A934="CAB3",17,A934="CAB4",0,A934="CAB5S",17,A934="CAB5M",0,A934="CAB5L",17,A934="CAB6",0)</f>
        <v>#N/A</v>
      </c>
    </row>
    <row r="935" spans="1:29" x14ac:dyDescent="0.15">
      <c r="A935" s="7"/>
      <c r="B935" s="25"/>
      <c r="C935" s="1" t="s">
        <v>947</v>
      </c>
      <c r="H935" s="12"/>
      <c r="I935" s="12"/>
      <c r="J935" s="12"/>
      <c r="K935" s="12"/>
      <c r="L935" s="12"/>
      <c r="M935" s="12"/>
      <c r="N935" s="12"/>
      <c r="O935" s="12"/>
      <c r="P935" s="12"/>
      <c r="Q935" s="12"/>
      <c r="R935" s="12"/>
      <c r="S935" s="12"/>
      <c r="T935" s="12"/>
      <c r="U935" s="12"/>
      <c r="V935" s="12"/>
      <c r="W935" s="12"/>
      <c r="X935" s="12"/>
      <c r="Y935" s="12"/>
      <c r="Z935" s="12"/>
      <c r="AA935" s="12"/>
      <c r="AB935" s="12"/>
      <c r="AC935" s="3" t="e" cm="1">
        <f t="array" ref="AC935">_xlfn.IFS(A935="FA", 17, A935="SFCR", 0, A935="CFCR", 17, A935="TR", 0, A935="CAB1",17,A935="CAB2",0,A935="CAB3",17,A935="CAB4",0,A935="CAB5S",17,A935="CAB5M",0,A935="CAB5L",17,A935="CAB6",0)</f>
        <v>#N/A</v>
      </c>
    </row>
    <row r="936" spans="1:29" x14ac:dyDescent="0.15">
      <c r="A936" s="7"/>
      <c r="B936" s="25"/>
      <c r="C936" s="1" t="s">
        <v>948</v>
      </c>
      <c r="H936" s="12"/>
      <c r="I936" s="12"/>
      <c r="J936" s="12"/>
      <c r="K936" s="12"/>
      <c r="L936" s="12"/>
      <c r="M936" s="12"/>
      <c r="N936" s="12"/>
      <c r="O936" s="12"/>
      <c r="P936" s="12"/>
      <c r="Q936" s="12"/>
      <c r="R936" s="12"/>
      <c r="S936" s="12"/>
      <c r="T936" s="12"/>
      <c r="U936" s="12"/>
      <c r="V936" s="12"/>
      <c r="W936" s="12"/>
      <c r="X936" s="12"/>
      <c r="Y936" s="12"/>
      <c r="Z936" s="12"/>
      <c r="AA936" s="12"/>
      <c r="AB936" s="12"/>
      <c r="AC936" s="3" t="e" cm="1">
        <f t="array" ref="AC936">_xlfn.IFS(A936="FA", 17, A936="SFCR", 0, A936="CFCR", 17, A936="TR", 0, A936="CAB1",17,A936="CAB2",0,A936="CAB3",17,A936="CAB4",0,A936="CAB5S",17,A936="CAB5M",0,A936="CAB5L",17,A936="CAB6",0)</f>
        <v>#N/A</v>
      </c>
    </row>
    <row r="937" spans="1:29" x14ac:dyDescent="0.15">
      <c r="A937" s="7"/>
      <c r="B937" s="25"/>
      <c r="C937" s="1" t="s">
        <v>949</v>
      </c>
      <c r="H937" s="12"/>
      <c r="I937" s="12"/>
      <c r="J937" s="12"/>
      <c r="K937" s="12"/>
      <c r="L937" s="12"/>
      <c r="M937" s="12"/>
      <c r="N937" s="12"/>
      <c r="O937" s="12"/>
      <c r="P937" s="12"/>
      <c r="Q937" s="12"/>
      <c r="R937" s="12"/>
      <c r="S937" s="12"/>
      <c r="T937" s="12"/>
      <c r="U937" s="12"/>
      <c r="V937" s="12"/>
      <c r="W937" s="12"/>
      <c r="X937" s="12"/>
      <c r="Y937" s="12"/>
      <c r="Z937" s="12"/>
      <c r="AA937" s="12"/>
      <c r="AB937" s="12"/>
      <c r="AC937" s="3" t="e" cm="1">
        <f t="array" ref="AC937">_xlfn.IFS(A937="FA", 17, A937="SFCR", 0, A937="CFCR", 17, A937="TR", 0, A937="CAB1",17,A937="CAB2",0,A937="CAB3",17,A937="CAB4",0,A937="CAB5S",17,A937="CAB5M",0,A937="CAB5L",17,A937="CAB6",0)</f>
        <v>#N/A</v>
      </c>
    </row>
    <row r="938" spans="1:29" x14ac:dyDescent="0.15">
      <c r="A938" s="7"/>
      <c r="B938" s="25"/>
      <c r="C938" s="1" t="s">
        <v>950</v>
      </c>
      <c r="H938" s="12"/>
      <c r="I938" s="12"/>
      <c r="J938" s="12"/>
      <c r="K938" s="12"/>
      <c r="L938" s="12"/>
      <c r="M938" s="12"/>
      <c r="N938" s="12"/>
      <c r="O938" s="12"/>
      <c r="P938" s="12"/>
      <c r="Q938" s="12"/>
      <c r="R938" s="12"/>
      <c r="S938" s="12"/>
      <c r="T938" s="12"/>
      <c r="U938" s="12"/>
      <c r="V938" s="12"/>
      <c r="W938" s="12"/>
      <c r="X938" s="12"/>
      <c r="Y938" s="12"/>
      <c r="Z938" s="12"/>
      <c r="AA938" s="12"/>
      <c r="AB938" s="12"/>
      <c r="AC938" s="3" t="e" cm="1">
        <f t="array" ref="AC938">_xlfn.IFS(A938="FA", 17, A938="SFCR", 0, A938="CFCR", 17, A938="TR", 0, A938="CAB1",17,A938="CAB2",0,A938="CAB3",17,A938="CAB4",0,A938="CAB5S",17,A938="CAB5M",0,A938="CAB5L",17,A938="CAB6",0)</f>
        <v>#N/A</v>
      </c>
    </row>
    <row r="939" spans="1:29" x14ac:dyDescent="0.15">
      <c r="A939" s="7"/>
      <c r="B939" s="25"/>
      <c r="C939" s="1" t="s">
        <v>951</v>
      </c>
      <c r="H939" s="12"/>
      <c r="I939" s="12"/>
      <c r="J939" s="12"/>
      <c r="K939" s="12"/>
      <c r="L939" s="12"/>
      <c r="M939" s="12"/>
      <c r="N939" s="12"/>
      <c r="O939" s="12"/>
      <c r="P939" s="12"/>
      <c r="Q939" s="12"/>
      <c r="R939" s="12"/>
      <c r="S939" s="12"/>
      <c r="T939" s="12"/>
      <c r="U939" s="12"/>
      <c r="V939" s="12"/>
      <c r="W939" s="12"/>
      <c r="X939" s="12"/>
      <c r="Y939" s="12"/>
      <c r="Z939" s="12"/>
      <c r="AA939" s="12"/>
      <c r="AB939" s="12"/>
      <c r="AC939" s="3" t="e" cm="1">
        <f t="array" ref="AC939">_xlfn.IFS(A939="FA", 17, A939="SFCR", 0, A939="CFCR", 17, A939="TR", 0, A939="CAB1",17,A939="CAB2",0,A939="CAB3",17,A939="CAB4",0,A939="CAB5S",17,A939="CAB5M",0,A939="CAB5L",17,A939="CAB6",0)</f>
        <v>#N/A</v>
      </c>
    </row>
    <row r="940" spans="1:29" x14ac:dyDescent="0.15">
      <c r="A940" s="7"/>
      <c r="B940" s="25"/>
      <c r="C940" s="1" t="s">
        <v>952</v>
      </c>
      <c r="H940" s="12"/>
      <c r="I940" s="12"/>
      <c r="J940" s="12"/>
      <c r="K940" s="12"/>
      <c r="L940" s="12"/>
      <c r="M940" s="12"/>
      <c r="N940" s="12"/>
      <c r="O940" s="12"/>
      <c r="P940" s="12"/>
      <c r="Q940" s="12"/>
      <c r="R940" s="12"/>
      <c r="S940" s="12"/>
      <c r="T940" s="12"/>
      <c r="U940" s="12"/>
      <c r="V940" s="12"/>
      <c r="W940" s="12"/>
      <c r="X940" s="12"/>
      <c r="Y940" s="12"/>
      <c r="Z940" s="12"/>
      <c r="AA940" s="12"/>
      <c r="AB940" s="12"/>
      <c r="AC940" s="3" t="e" cm="1">
        <f t="array" ref="AC940">_xlfn.IFS(A940="FA", 17, A940="SFCR", 0, A940="CFCR", 17, A940="TR", 0, A940="CAB1",17,A940="CAB2",0,A940="CAB3",17,A940="CAB4",0,A940="CAB5S",17,A940="CAB5M",0,A940="CAB5L",17,A940="CAB6",0)</f>
        <v>#N/A</v>
      </c>
    </row>
    <row r="941" spans="1:29" x14ac:dyDescent="0.15">
      <c r="A941" s="7"/>
      <c r="B941" s="25"/>
      <c r="C941" s="1" t="s">
        <v>953</v>
      </c>
      <c r="H941" s="12"/>
      <c r="I941" s="12"/>
      <c r="J941" s="12"/>
      <c r="K941" s="12"/>
      <c r="L941" s="12"/>
      <c r="M941" s="12"/>
      <c r="N941" s="12"/>
      <c r="O941" s="12"/>
      <c r="P941" s="12"/>
      <c r="Q941" s="12"/>
      <c r="R941" s="12"/>
      <c r="S941" s="12"/>
      <c r="T941" s="12"/>
      <c r="U941" s="12"/>
      <c r="V941" s="12"/>
      <c r="W941" s="12"/>
      <c r="X941" s="12"/>
      <c r="Y941" s="12"/>
      <c r="Z941" s="12"/>
      <c r="AA941" s="12"/>
      <c r="AB941" s="12"/>
      <c r="AC941" s="3" t="e" cm="1">
        <f t="array" ref="AC941">_xlfn.IFS(A941="FA", 17, A941="SFCR", 0, A941="CFCR", 17, A941="TR", 0, A941="CAB1",17,A941="CAB2",0,A941="CAB3",17,A941="CAB4",0,A941="CAB5S",17,A941="CAB5M",0,A941="CAB5L",17,A941="CAB6",0)</f>
        <v>#N/A</v>
      </c>
    </row>
    <row r="942" spans="1:29" x14ac:dyDescent="0.15">
      <c r="A942" s="7"/>
      <c r="B942" s="25"/>
      <c r="C942" s="1" t="s">
        <v>954</v>
      </c>
      <c r="H942" s="12"/>
      <c r="I942" s="12"/>
      <c r="J942" s="12"/>
      <c r="K942" s="12"/>
      <c r="L942" s="12"/>
      <c r="M942" s="12"/>
      <c r="N942" s="12"/>
      <c r="O942" s="12"/>
      <c r="P942" s="12"/>
      <c r="Q942" s="12"/>
      <c r="R942" s="12"/>
      <c r="S942" s="12"/>
      <c r="T942" s="12"/>
      <c r="U942" s="12"/>
      <c r="V942" s="12"/>
      <c r="W942" s="12"/>
      <c r="X942" s="12"/>
      <c r="Y942" s="12"/>
      <c r="Z942" s="12"/>
      <c r="AA942" s="12"/>
      <c r="AB942" s="12"/>
      <c r="AC942" s="3" t="e" cm="1">
        <f t="array" ref="AC942">_xlfn.IFS(A942="FA", 17, A942="SFCR", 0, A942="CFCR", 17, A942="TR", 0, A942="CAB1",17,A942="CAB2",0,A942="CAB3",17,A942="CAB4",0,A942="CAB5S",17,A942="CAB5M",0,A942="CAB5L",17,A942="CAB6",0)</f>
        <v>#N/A</v>
      </c>
    </row>
    <row r="943" spans="1:29" x14ac:dyDescent="0.15">
      <c r="A943" s="7"/>
      <c r="B943" s="25"/>
      <c r="C943" s="1" t="s">
        <v>955</v>
      </c>
      <c r="H943" s="12"/>
      <c r="I943" s="12"/>
      <c r="J943" s="12"/>
      <c r="K943" s="12"/>
      <c r="L943" s="12"/>
      <c r="M943" s="12"/>
      <c r="N943" s="12"/>
      <c r="O943" s="12"/>
      <c r="P943" s="12"/>
      <c r="Q943" s="12"/>
      <c r="R943" s="12"/>
      <c r="S943" s="12"/>
      <c r="T943" s="12"/>
      <c r="U943" s="12"/>
      <c r="V943" s="12"/>
      <c r="W943" s="12"/>
      <c r="X943" s="12"/>
      <c r="Y943" s="12"/>
      <c r="Z943" s="12"/>
      <c r="AA943" s="12"/>
      <c r="AB943" s="12"/>
      <c r="AC943" s="3" t="e" cm="1">
        <f t="array" ref="AC943">_xlfn.IFS(A943="FA", 17, A943="SFCR", 0, A943="CFCR", 17, A943="TR", 0, A943="CAB1",17,A943="CAB2",0,A943="CAB3",17,A943="CAB4",0,A943="CAB5S",17,A943="CAB5M",0,A943="CAB5L",17,A943="CAB6",0)</f>
        <v>#N/A</v>
      </c>
    </row>
    <row r="944" spans="1:29" x14ac:dyDescent="0.15">
      <c r="A944" s="7"/>
      <c r="B944" s="25"/>
      <c r="C944" s="1" t="s">
        <v>956</v>
      </c>
      <c r="H944" s="12"/>
      <c r="I944" s="12"/>
      <c r="J944" s="12"/>
      <c r="K944" s="12"/>
      <c r="L944" s="12"/>
      <c r="M944" s="12"/>
      <c r="N944" s="12"/>
      <c r="O944" s="12"/>
      <c r="P944" s="12"/>
      <c r="Q944" s="12"/>
      <c r="R944" s="12"/>
      <c r="S944" s="12"/>
      <c r="T944" s="12"/>
      <c r="U944" s="12"/>
      <c r="V944" s="12"/>
      <c r="W944" s="12"/>
      <c r="X944" s="12"/>
      <c r="Y944" s="12"/>
      <c r="Z944" s="12"/>
      <c r="AA944" s="12"/>
      <c r="AB944" s="12"/>
      <c r="AC944" s="3" t="e" cm="1">
        <f t="array" ref="AC944">_xlfn.IFS(A944="FA", 17, A944="SFCR", 0, A944="CFCR", 17, A944="TR", 0, A944="CAB1",17,A944="CAB2",0,A944="CAB3",17,A944="CAB4",0,A944="CAB5S",17,A944="CAB5M",0,A944="CAB5L",17,A944="CAB6",0)</f>
        <v>#N/A</v>
      </c>
    </row>
    <row r="945" spans="1:29" x14ac:dyDescent="0.15">
      <c r="A945" s="7"/>
      <c r="B945" s="25"/>
      <c r="C945" s="1" t="s">
        <v>957</v>
      </c>
      <c r="H945" s="12"/>
      <c r="I945" s="12"/>
      <c r="J945" s="12"/>
      <c r="K945" s="12"/>
      <c r="L945" s="12"/>
      <c r="M945" s="12"/>
      <c r="N945" s="12"/>
      <c r="O945" s="12"/>
      <c r="P945" s="12"/>
      <c r="Q945" s="12"/>
      <c r="R945" s="12"/>
      <c r="S945" s="12"/>
      <c r="T945" s="12"/>
      <c r="U945" s="12"/>
      <c r="V945" s="12"/>
      <c r="W945" s="12"/>
      <c r="X945" s="12"/>
      <c r="Y945" s="12"/>
      <c r="Z945" s="12"/>
      <c r="AA945" s="12"/>
      <c r="AB945" s="12"/>
      <c r="AC945" s="3" t="e" cm="1">
        <f t="array" ref="AC945">_xlfn.IFS(A945="FA", 17, A945="SFCR", 0, A945="CFCR", 17, A945="TR", 0, A945="CAB1",17,A945="CAB2",0,A945="CAB3",17,A945="CAB4",0,A945="CAB5S",17,A945="CAB5M",0,A945="CAB5L",17,A945="CAB6",0)</f>
        <v>#N/A</v>
      </c>
    </row>
    <row r="946" spans="1:29" x14ac:dyDescent="0.15">
      <c r="A946" s="7"/>
      <c r="B946" s="25"/>
      <c r="C946" s="1" t="s">
        <v>958</v>
      </c>
      <c r="H946" s="12"/>
      <c r="I946" s="12"/>
      <c r="J946" s="12"/>
      <c r="K946" s="12"/>
      <c r="L946" s="12"/>
      <c r="M946" s="12"/>
      <c r="N946" s="12"/>
      <c r="O946" s="12"/>
      <c r="P946" s="12"/>
      <c r="Q946" s="12"/>
      <c r="R946" s="12"/>
      <c r="S946" s="12"/>
      <c r="T946" s="12"/>
      <c r="U946" s="12"/>
      <c r="V946" s="12"/>
      <c r="W946" s="12"/>
      <c r="X946" s="12"/>
      <c r="Y946" s="12"/>
      <c r="Z946" s="12"/>
      <c r="AA946" s="12"/>
      <c r="AB946" s="12"/>
      <c r="AC946" s="3" t="e" cm="1">
        <f t="array" ref="AC946">_xlfn.IFS(A946="FA", 17, A946="SFCR", 0, A946="CFCR", 17, A946="TR", 0, A946="CAB1",17,A946="CAB2",0,A946="CAB3",17,A946="CAB4",0,A946="CAB5S",17,A946="CAB5M",0,A946="CAB5L",17,A946="CAB6",0)</f>
        <v>#N/A</v>
      </c>
    </row>
    <row r="947" spans="1:29" x14ac:dyDescent="0.15">
      <c r="A947" s="7"/>
      <c r="B947" s="25"/>
      <c r="C947" s="1" t="s">
        <v>959</v>
      </c>
      <c r="H947" s="12"/>
      <c r="I947" s="12"/>
      <c r="J947" s="12"/>
      <c r="K947" s="12"/>
      <c r="L947" s="12"/>
      <c r="M947" s="12"/>
      <c r="N947" s="12"/>
      <c r="O947" s="12"/>
      <c r="P947" s="12"/>
      <c r="Q947" s="12"/>
      <c r="R947" s="12"/>
      <c r="S947" s="12"/>
      <c r="T947" s="12"/>
      <c r="U947" s="12"/>
      <c r="V947" s="12"/>
      <c r="W947" s="12"/>
      <c r="X947" s="12"/>
      <c r="Y947" s="12"/>
      <c r="Z947" s="12"/>
      <c r="AA947" s="12"/>
      <c r="AB947" s="12"/>
      <c r="AC947" s="3" t="e" cm="1">
        <f t="array" ref="AC947">_xlfn.IFS(A947="FA", 17, A947="SFCR", 0, A947="CFCR", 17, A947="TR", 0, A947="CAB1",17,A947="CAB2",0,A947="CAB3",17,A947="CAB4",0,A947="CAB5S",17,A947="CAB5M",0,A947="CAB5L",17,A947="CAB6",0)</f>
        <v>#N/A</v>
      </c>
    </row>
    <row r="948" spans="1:29" x14ac:dyDescent="0.15">
      <c r="A948" s="7"/>
      <c r="B948" s="25"/>
      <c r="C948" s="1" t="s">
        <v>960</v>
      </c>
      <c r="H948" s="12"/>
      <c r="I948" s="12"/>
      <c r="J948" s="12"/>
      <c r="K948" s="12"/>
      <c r="L948" s="12"/>
      <c r="M948" s="12"/>
      <c r="N948" s="12"/>
      <c r="O948" s="12"/>
      <c r="P948" s="12"/>
      <c r="Q948" s="12"/>
      <c r="R948" s="12"/>
      <c r="S948" s="12"/>
      <c r="T948" s="12"/>
      <c r="U948" s="12"/>
      <c r="V948" s="12"/>
      <c r="W948" s="12"/>
      <c r="X948" s="12"/>
      <c r="Y948" s="12"/>
      <c r="Z948" s="12"/>
      <c r="AA948" s="12"/>
      <c r="AB948" s="12"/>
      <c r="AC948" s="3" t="e" cm="1">
        <f t="array" ref="AC948">_xlfn.IFS(A948="FA", 17, A948="SFCR", 0, A948="CFCR", 17, A948="TR", 0, A948="CAB1",17,A948="CAB2",0,A948="CAB3",17,A948="CAB4",0,A948="CAB5S",17,A948="CAB5M",0,A948="CAB5L",17,A948="CAB6",0)</f>
        <v>#N/A</v>
      </c>
    </row>
    <row r="949" spans="1:29" x14ac:dyDescent="0.15">
      <c r="A949" s="7"/>
      <c r="B949" s="25"/>
      <c r="C949" s="1" t="s">
        <v>961</v>
      </c>
      <c r="H949" s="12"/>
      <c r="I949" s="12"/>
      <c r="J949" s="12"/>
      <c r="K949" s="12"/>
      <c r="L949" s="12"/>
      <c r="M949" s="12"/>
      <c r="N949" s="12"/>
      <c r="O949" s="12"/>
      <c r="P949" s="12"/>
      <c r="Q949" s="12"/>
      <c r="R949" s="12"/>
      <c r="S949" s="12"/>
      <c r="T949" s="12"/>
      <c r="U949" s="12"/>
      <c r="V949" s="12"/>
      <c r="W949" s="12"/>
      <c r="X949" s="12"/>
      <c r="Y949" s="12"/>
      <c r="Z949" s="12"/>
      <c r="AA949" s="12"/>
      <c r="AB949" s="12"/>
      <c r="AC949" s="3" t="e" cm="1">
        <f t="array" ref="AC949">_xlfn.IFS(A949="FA", 17, A949="SFCR", 0, A949="CFCR", 17, A949="TR", 0, A949="CAB1",17,A949="CAB2",0,A949="CAB3",17,A949="CAB4",0,A949="CAB5S",17,A949="CAB5M",0,A949="CAB5L",17,A949="CAB6",0)</f>
        <v>#N/A</v>
      </c>
    </row>
    <row r="950" spans="1:29" x14ac:dyDescent="0.15">
      <c r="A950" s="7"/>
      <c r="B950" s="25"/>
      <c r="C950" s="1" t="s">
        <v>962</v>
      </c>
      <c r="H950" s="12"/>
      <c r="I950" s="12"/>
      <c r="J950" s="12"/>
      <c r="K950" s="12"/>
      <c r="L950" s="12"/>
      <c r="M950" s="12"/>
      <c r="N950" s="12"/>
      <c r="O950" s="12"/>
      <c r="P950" s="12"/>
      <c r="Q950" s="12"/>
      <c r="R950" s="12"/>
      <c r="S950" s="12"/>
      <c r="T950" s="12"/>
      <c r="U950" s="12"/>
      <c r="V950" s="12"/>
      <c r="W950" s="12"/>
      <c r="X950" s="12"/>
      <c r="Y950" s="12"/>
      <c r="Z950" s="12"/>
      <c r="AA950" s="12"/>
      <c r="AB950" s="12"/>
      <c r="AC950" s="3" t="e" cm="1">
        <f t="array" ref="AC950">_xlfn.IFS(A950="FA", 17, A950="SFCR", 0, A950="CFCR", 17, A950="TR", 0, A950="CAB1",17,A950="CAB2",0,A950="CAB3",17,A950="CAB4",0,A950="CAB5S",17,A950="CAB5M",0,A950="CAB5L",17,A950="CAB6",0)</f>
        <v>#N/A</v>
      </c>
    </row>
    <row r="951" spans="1:29" x14ac:dyDescent="0.15">
      <c r="A951" s="7"/>
      <c r="B951" s="25"/>
      <c r="C951" s="1" t="s">
        <v>963</v>
      </c>
      <c r="H951" s="12"/>
      <c r="I951" s="12"/>
      <c r="J951" s="12"/>
      <c r="K951" s="12"/>
      <c r="L951" s="12"/>
      <c r="M951" s="12"/>
      <c r="N951" s="12"/>
      <c r="O951" s="12"/>
      <c r="P951" s="12"/>
      <c r="Q951" s="12"/>
      <c r="R951" s="12"/>
      <c r="S951" s="12"/>
      <c r="T951" s="12"/>
      <c r="U951" s="12"/>
      <c r="V951" s="12"/>
      <c r="W951" s="12"/>
      <c r="X951" s="12"/>
      <c r="Y951" s="12"/>
      <c r="Z951" s="12"/>
      <c r="AA951" s="12"/>
      <c r="AB951" s="12"/>
      <c r="AC951" s="3" t="e" cm="1">
        <f t="array" ref="AC951">_xlfn.IFS(A951="FA", 17, A951="SFCR", 0, A951="CFCR", 17, A951="TR", 0, A951="CAB1",17,A951="CAB2",0,A951="CAB3",17,A951="CAB4",0,A951="CAB5S",17,A951="CAB5M",0,A951="CAB5L",17,A951="CAB6",0)</f>
        <v>#N/A</v>
      </c>
    </row>
    <row r="952" spans="1:29" x14ac:dyDescent="0.15">
      <c r="A952" s="7"/>
      <c r="B952" s="25"/>
      <c r="C952" s="1" t="s">
        <v>964</v>
      </c>
      <c r="H952" s="12"/>
      <c r="I952" s="12"/>
      <c r="J952" s="12"/>
      <c r="K952" s="12"/>
      <c r="L952" s="12"/>
      <c r="M952" s="12"/>
      <c r="N952" s="12"/>
      <c r="O952" s="12"/>
      <c r="P952" s="12"/>
      <c r="Q952" s="12"/>
      <c r="R952" s="12"/>
      <c r="S952" s="12"/>
      <c r="T952" s="12"/>
      <c r="U952" s="12"/>
      <c r="V952" s="12"/>
      <c r="W952" s="12"/>
      <c r="X952" s="12"/>
      <c r="Y952" s="12"/>
      <c r="Z952" s="12"/>
      <c r="AA952" s="12"/>
      <c r="AB952" s="12"/>
      <c r="AC952" s="3" t="e" cm="1">
        <f t="array" ref="AC952">_xlfn.IFS(A952="FA", 17, A952="SFCR", 0, A952="CFCR", 17, A952="TR", 0, A952="CAB1",17,A952="CAB2",0,A952="CAB3",17,A952="CAB4",0,A952="CAB5S",17,A952="CAB5M",0,A952="CAB5L",17,A952="CAB6",0)</f>
        <v>#N/A</v>
      </c>
    </row>
    <row r="953" spans="1:29" x14ac:dyDescent="0.15">
      <c r="A953" s="7"/>
      <c r="B953" s="25"/>
      <c r="C953" s="1" t="s">
        <v>965</v>
      </c>
      <c r="H953" s="12"/>
      <c r="I953" s="12"/>
      <c r="J953" s="12"/>
      <c r="K953" s="12"/>
      <c r="L953" s="12"/>
      <c r="M953" s="12"/>
      <c r="N953" s="12"/>
      <c r="O953" s="12"/>
      <c r="P953" s="12"/>
      <c r="Q953" s="12"/>
      <c r="R953" s="12"/>
      <c r="S953" s="12"/>
      <c r="T953" s="12"/>
      <c r="U953" s="12"/>
      <c r="V953" s="12"/>
      <c r="W953" s="12"/>
      <c r="X953" s="12"/>
      <c r="Y953" s="12"/>
      <c r="Z953" s="12"/>
      <c r="AA953" s="12"/>
      <c r="AB953" s="12"/>
      <c r="AC953" s="3" t="e" cm="1">
        <f t="array" ref="AC953">_xlfn.IFS(A953="FA", 17, A953="SFCR", 0, A953="CFCR", 17, A953="TR", 0, A953="CAB1",17,A953="CAB2",0,A953="CAB3",17,A953="CAB4",0,A953="CAB5S",17,A953="CAB5M",0,A953="CAB5L",17,A953="CAB6",0)</f>
        <v>#N/A</v>
      </c>
    </row>
    <row r="954" spans="1:29" x14ac:dyDescent="0.15">
      <c r="A954" s="7"/>
      <c r="B954" s="25"/>
      <c r="C954" s="1" t="s">
        <v>966</v>
      </c>
      <c r="H954" s="12"/>
      <c r="I954" s="12"/>
      <c r="J954" s="12"/>
      <c r="K954" s="12"/>
      <c r="L954" s="12"/>
      <c r="M954" s="12"/>
      <c r="N954" s="12"/>
      <c r="O954" s="12"/>
      <c r="P954" s="12"/>
      <c r="Q954" s="12"/>
      <c r="R954" s="12"/>
      <c r="S954" s="12"/>
      <c r="T954" s="12"/>
      <c r="U954" s="12"/>
      <c r="V954" s="12"/>
      <c r="W954" s="12"/>
      <c r="X954" s="12"/>
      <c r="Y954" s="12"/>
      <c r="Z954" s="12"/>
      <c r="AA954" s="12"/>
      <c r="AB954" s="12"/>
      <c r="AC954" s="3" t="e" cm="1">
        <f t="array" ref="AC954">_xlfn.IFS(A954="FA", 17, A954="SFCR", 0, A954="CFCR", 17, A954="TR", 0, A954="CAB1",17,A954="CAB2",0,A954="CAB3",17,A954="CAB4",0,A954="CAB5S",17,A954="CAB5M",0,A954="CAB5L",17,A954="CAB6",0)</f>
        <v>#N/A</v>
      </c>
    </row>
    <row r="955" spans="1:29" x14ac:dyDescent="0.15">
      <c r="A955" s="7"/>
      <c r="B955" s="25"/>
      <c r="C955" s="1" t="s">
        <v>967</v>
      </c>
      <c r="H955" s="12"/>
      <c r="I955" s="12"/>
      <c r="J955" s="12"/>
      <c r="K955" s="12"/>
      <c r="L955" s="12"/>
      <c r="M955" s="12"/>
      <c r="N955" s="12"/>
      <c r="O955" s="12"/>
      <c r="P955" s="12"/>
      <c r="Q955" s="12"/>
      <c r="R955" s="12"/>
      <c r="S955" s="12"/>
      <c r="T955" s="12"/>
      <c r="U955" s="12"/>
      <c r="V955" s="12"/>
      <c r="W955" s="12"/>
      <c r="X955" s="12"/>
      <c r="Y955" s="12"/>
      <c r="Z955" s="12"/>
      <c r="AA955" s="12"/>
      <c r="AB955" s="12"/>
      <c r="AC955" s="3" t="e" cm="1">
        <f t="array" ref="AC955">_xlfn.IFS(A955="FA", 17, A955="SFCR", 0, A955="CFCR", 17, A955="TR", 0, A955="CAB1",17,A955="CAB2",0,A955="CAB3",17,A955="CAB4",0,A955="CAB5S",17,A955="CAB5M",0,A955="CAB5L",17,A955="CAB6",0)</f>
        <v>#N/A</v>
      </c>
    </row>
    <row r="956" spans="1:29" x14ac:dyDescent="0.15">
      <c r="A956" s="7"/>
      <c r="B956" s="25"/>
      <c r="C956" s="1" t="s">
        <v>968</v>
      </c>
      <c r="H956" s="12"/>
      <c r="I956" s="12"/>
      <c r="J956" s="12"/>
      <c r="K956" s="12"/>
      <c r="L956" s="12"/>
      <c r="M956" s="12"/>
      <c r="N956" s="12"/>
      <c r="O956" s="12"/>
      <c r="P956" s="12"/>
      <c r="Q956" s="12"/>
      <c r="R956" s="12"/>
      <c r="S956" s="12"/>
      <c r="T956" s="12"/>
      <c r="U956" s="12"/>
      <c r="V956" s="12"/>
      <c r="W956" s="12"/>
      <c r="X956" s="12"/>
      <c r="Y956" s="12"/>
      <c r="Z956" s="12"/>
      <c r="AA956" s="12"/>
      <c r="AB956" s="12"/>
      <c r="AC956" s="3" t="e" cm="1">
        <f t="array" ref="AC956">_xlfn.IFS(A956="FA", 17, A956="SFCR", 0, A956="CFCR", 17, A956="TR", 0, A956="CAB1",17,A956="CAB2",0,A956="CAB3",17,A956="CAB4",0,A956="CAB5S",17,A956="CAB5M",0,A956="CAB5L",17,A956="CAB6",0)</f>
        <v>#N/A</v>
      </c>
    </row>
    <row r="957" spans="1:29" x14ac:dyDescent="0.15">
      <c r="A957" s="7"/>
      <c r="B957" s="25"/>
      <c r="C957" s="1" t="s">
        <v>969</v>
      </c>
      <c r="H957" s="12"/>
      <c r="I957" s="12"/>
      <c r="J957" s="12"/>
      <c r="K957" s="12"/>
      <c r="L957" s="12"/>
      <c r="M957" s="12"/>
      <c r="N957" s="12"/>
      <c r="O957" s="12"/>
      <c r="P957" s="12"/>
      <c r="Q957" s="12"/>
      <c r="R957" s="12"/>
      <c r="S957" s="12"/>
      <c r="T957" s="12"/>
      <c r="U957" s="12"/>
      <c r="V957" s="12"/>
      <c r="W957" s="12"/>
      <c r="X957" s="12"/>
      <c r="Y957" s="12"/>
      <c r="Z957" s="12"/>
      <c r="AA957" s="12"/>
      <c r="AB957" s="12"/>
      <c r="AC957" s="3" t="e" cm="1">
        <f t="array" ref="AC957">_xlfn.IFS(A957="FA", 17, A957="SFCR", 0, A957="CFCR", 17, A957="TR", 0, A957="CAB1",17,A957="CAB2",0,A957="CAB3",17,A957="CAB4",0,A957="CAB5S",17,A957="CAB5M",0,A957="CAB5L",17,A957="CAB6",0)</f>
        <v>#N/A</v>
      </c>
    </row>
    <row r="958" spans="1:29" x14ac:dyDescent="0.15">
      <c r="A958" s="7"/>
      <c r="B958" s="25"/>
      <c r="C958" s="1" t="s">
        <v>970</v>
      </c>
      <c r="H958" s="12"/>
      <c r="I958" s="12"/>
      <c r="J958" s="12"/>
      <c r="K958" s="12"/>
      <c r="L958" s="12"/>
      <c r="M958" s="12"/>
      <c r="N958" s="12"/>
      <c r="O958" s="12"/>
      <c r="P958" s="12"/>
      <c r="Q958" s="12"/>
      <c r="R958" s="12"/>
      <c r="S958" s="12"/>
      <c r="T958" s="12"/>
      <c r="U958" s="12"/>
      <c r="V958" s="12"/>
      <c r="W958" s="12"/>
      <c r="X958" s="12"/>
      <c r="Y958" s="12"/>
      <c r="Z958" s="12"/>
      <c r="AA958" s="12"/>
      <c r="AB958" s="12"/>
      <c r="AC958" s="3" t="e" cm="1">
        <f t="array" ref="AC958">_xlfn.IFS(A958="FA", 17, A958="SFCR", 0, A958="CFCR", 17, A958="TR", 0, A958="CAB1",17,A958="CAB2",0,A958="CAB3",17,A958="CAB4",0,A958="CAB5S",17,A958="CAB5M",0,A958="CAB5L",17,A958="CAB6",0)</f>
        <v>#N/A</v>
      </c>
    </row>
    <row r="959" spans="1:29" x14ac:dyDescent="0.15">
      <c r="A959" s="7"/>
      <c r="B959" s="25"/>
      <c r="C959" s="1" t="s">
        <v>971</v>
      </c>
      <c r="H959" s="12"/>
      <c r="I959" s="12"/>
      <c r="J959" s="12"/>
      <c r="K959" s="12"/>
      <c r="L959" s="12"/>
      <c r="M959" s="12"/>
      <c r="N959" s="12"/>
      <c r="O959" s="12"/>
      <c r="P959" s="12"/>
      <c r="Q959" s="12"/>
      <c r="R959" s="12"/>
      <c r="S959" s="12"/>
      <c r="T959" s="12"/>
      <c r="U959" s="12"/>
      <c r="V959" s="12"/>
      <c r="W959" s="12"/>
      <c r="X959" s="12"/>
      <c r="Y959" s="12"/>
      <c r="Z959" s="12"/>
      <c r="AA959" s="12"/>
      <c r="AB959" s="12"/>
      <c r="AC959" s="3" t="e" cm="1">
        <f t="array" ref="AC959">_xlfn.IFS(A959="FA", 17, A959="SFCR", 0, A959="CFCR", 17, A959="TR", 0, A959="CAB1",17,A959="CAB2",0,A959="CAB3",17,A959="CAB4",0,A959="CAB5S",17,A959="CAB5M",0,A959="CAB5L",17,A959="CAB6",0)</f>
        <v>#N/A</v>
      </c>
    </row>
    <row r="960" spans="1:29" x14ac:dyDescent="0.15">
      <c r="A960" s="7"/>
      <c r="B960" s="25"/>
      <c r="C960" s="1" t="s">
        <v>972</v>
      </c>
      <c r="H960" s="12"/>
      <c r="I960" s="12"/>
      <c r="J960" s="12"/>
      <c r="K960" s="12"/>
      <c r="L960" s="12"/>
      <c r="M960" s="12"/>
      <c r="N960" s="12"/>
      <c r="O960" s="12"/>
      <c r="P960" s="12"/>
      <c r="Q960" s="12"/>
      <c r="R960" s="12"/>
      <c r="S960" s="12"/>
      <c r="T960" s="12"/>
      <c r="U960" s="12"/>
      <c r="V960" s="12"/>
      <c r="W960" s="12"/>
      <c r="X960" s="12"/>
      <c r="Y960" s="12"/>
      <c r="Z960" s="12"/>
      <c r="AA960" s="12"/>
      <c r="AB960" s="12"/>
      <c r="AC960" s="3" t="e" cm="1">
        <f t="array" ref="AC960">_xlfn.IFS(A960="FA", 17, A960="SFCR", 0, A960="CFCR", 17, A960="TR", 0, A960="CAB1",17,A960="CAB2",0,A960="CAB3",17,A960="CAB4",0,A960="CAB5S",17,A960="CAB5M",0,A960="CAB5L",17,A960="CAB6",0)</f>
        <v>#N/A</v>
      </c>
    </row>
    <row r="961" spans="1:29" x14ac:dyDescent="0.15">
      <c r="A961" s="7"/>
      <c r="B961" s="25"/>
      <c r="C961" s="1" t="s">
        <v>973</v>
      </c>
      <c r="H961" s="12"/>
      <c r="I961" s="12"/>
      <c r="J961" s="12"/>
      <c r="K961" s="12"/>
      <c r="L961" s="12"/>
      <c r="M961" s="12"/>
      <c r="N961" s="12"/>
      <c r="O961" s="12"/>
      <c r="P961" s="12"/>
      <c r="Q961" s="12"/>
      <c r="R961" s="12"/>
      <c r="S961" s="12"/>
      <c r="T961" s="12"/>
      <c r="U961" s="12"/>
      <c r="V961" s="12"/>
      <c r="W961" s="12"/>
      <c r="X961" s="12"/>
      <c r="Y961" s="12"/>
      <c r="Z961" s="12"/>
      <c r="AA961" s="12"/>
      <c r="AB961" s="12"/>
      <c r="AC961" s="3" t="e" cm="1">
        <f t="array" ref="AC961">_xlfn.IFS(A961="FA", 17, A961="SFCR", 0, A961="CFCR", 17, A961="TR", 0, A961="CAB1",17,A961="CAB2",0,A961="CAB3",17,A961="CAB4",0,A961="CAB5S",17,A961="CAB5M",0,A961="CAB5L",17,A961="CAB6",0)</f>
        <v>#N/A</v>
      </c>
    </row>
    <row r="962" spans="1:29" x14ac:dyDescent="0.15">
      <c r="A962" s="7"/>
      <c r="B962" s="25"/>
      <c r="C962" s="1" t="s">
        <v>974</v>
      </c>
      <c r="H962" s="12"/>
      <c r="I962" s="12"/>
      <c r="J962" s="12"/>
      <c r="K962" s="12"/>
      <c r="L962" s="12"/>
      <c r="M962" s="12"/>
      <c r="N962" s="12"/>
      <c r="O962" s="12"/>
      <c r="P962" s="12"/>
      <c r="Q962" s="12"/>
      <c r="R962" s="12"/>
      <c r="S962" s="12"/>
      <c r="T962" s="12"/>
      <c r="U962" s="12"/>
      <c r="V962" s="12"/>
      <c r="W962" s="12"/>
      <c r="X962" s="12"/>
      <c r="Y962" s="12"/>
      <c r="Z962" s="12"/>
      <c r="AA962" s="12"/>
      <c r="AB962" s="12"/>
      <c r="AC962" s="3" t="e" cm="1">
        <f t="array" ref="AC962">_xlfn.IFS(A962="FA", 17, A962="SFCR", 0, A962="CFCR", 17, A962="TR", 0, A962="CAB1",17,A962="CAB2",0,A962="CAB3",17,A962="CAB4",0,A962="CAB5S",17,A962="CAB5M",0,A962="CAB5L",17,A962="CAB6",0)</f>
        <v>#N/A</v>
      </c>
    </row>
    <row r="963" spans="1:29" x14ac:dyDescent="0.15">
      <c r="A963" s="7"/>
      <c r="B963" s="25"/>
      <c r="C963" s="1" t="s">
        <v>975</v>
      </c>
      <c r="H963" s="12"/>
      <c r="I963" s="12"/>
      <c r="J963" s="12"/>
      <c r="K963" s="12"/>
      <c r="L963" s="12"/>
      <c r="M963" s="12"/>
      <c r="N963" s="12"/>
      <c r="O963" s="12"/>
      <c r="P963" s="12"/>
      <c r="Q963" s="12"/>
      <c r="R963" s="12"/>
      <c r="S963" s="12"/>
      <c r="T963" s="12"/>
      <c r="U963" s="12"/>
      <c r="V963" s="12"/>
      <c r="W963" s="12"/>
      <c r="X963" s="12"/>
      <c r="Y963" s="12"/>
      <c r="Z963" s="12"/>
      <c r="AA963" s="12"/>
      <c r="AB963" s="12"/>
      <c r="AC963" s="3" t="e" cm="1">
        <f t="array" ref="AC963">_xlfn.IFS(A963="FA", 17, A963="SFCR", 0, A963="CFCR", 17, A963="TR", 0, A963="CAB1",17,A963="CAB2",0,A963="CAB3",17,A963="CAB4",0,A963="CAB5S",17,A963="CAB5M",0,A963="CAB5L",17,A963="CAB6",0)</f>
        <v>#N/A</v>
      </c>
    </row>
    <row r="964" spans="1:29" x14ac:dyDescent="0.15">
      <c r="A964" s="7"/>
      <c r="B964" s="25"/>
      <c r="C964" s="1" t="s">
        <v>976</v>
      </c>
      <c r="H964" s="12"/>
      <c r="I964" s="12"/>
      <c r="J964" s="12"/>
      <c r="K964" s="12"/>
      <c r="L964" s="12"/>
      <c r="M964" s="12"/>
      <c r="N964" s="12"/>
      <c r="O964" s="12"/>
      <c r="P964" s="12"/>
      <c r="Q964" s="12"/>
      <c r="R964" s="12"/>
      <c r="S964" s="12"/>
      <c r="T964" s="12"/>
      <c r="U964" s="12"/>
      <c r="V964" s="12"/>
      <c r="W964" s="12"/>
      <c r="X964" s="12"/>
      <c r="Y964" s="12"/>
      <c r="Z964" s="12"/>
      <c r="AA964" s="12"/>
      <c r="AB964" s="12"/>
      <c r="AC964" s="3" t="e" cm="1">
        <f t="array" ref="AC964">_xlfn.IFS(A964="FA", 17, A964="SFCR", 0, A964="CFCR", 17, A964="TR", 0, A964="CAB1",17,A964="CAB2",0,A964="CAB3",17,A964="CAB4",0,A964="CAB5S",17,A964="CAB5M",0,A964="CAB5L",17,A964="CAB6",0)</f>
        <v>#N/A</v>
      </c>
    </row>
    <row r="965" spans="1:29" x14ac:dyDescent="0.15">
      <c r="A965" s="7"/>
      <c r="B965" s="25"/>
      <c r="C965" s="1" t="s">
        <v>977</v>
      </c>
      <c r="H965" s="12"/>
      <c r="I965" s="12"/>
      <c r="J965" s="12"/>
      <c r="K965" s="12"/>
      <c r="L965" s="12"/>
      <c r="M965" s="12"/>
      <c r="N965" s="12"/>
      <c r="O965" s="12"/>
      <c r="P965" s="12"/>
      <c r="Q965" s="12"/>
      <c r="R965" s="12"/>
      <c r="S965" s="12"/>
      <c r="T965" s="12"/>
      <c r="U965" s="12"/>
      <c r="V965" s="12"/>
      <c r="W965" s="12"/>
      <c r="X965" s="12"/>
      <c r="Y965" s="12"/>
      <c r="Z965" s="12"/>
      <c r="AA965" s="12"/>
      <c r="AB965" s="12"/>
      <c r="AC965" s="3" t="e" cm="1">
        <f t="array" ref="AC965">_xlfn.IFS(A965="FA", 17, A965="SFCR", 0, A965="CFCR", 17, A965="TR", 0, A965="CAB1",17,A965="CAB2",0,A965="CAB3",17,A965="CAB4",0,A965="CAB5S",17,A965="CAB5M",0,A965="CAB5L",17,A965="CAB6",0)</f>
        <v>#N/A</v>
      </c>
    </row>
    <row r="966" spans="1:29" x14ac:dyDescent="0.15">
      <c r="A966" s="7"/>
      <c r="B966" s="25"/>
      <c r="C966" s="1" t="s">
        <v>978</v>
      </c>
      <c r="H966" s="12"/>
      <c r="I966" s="12"/>
      <c r="J966" s="12"/>
      <c r="K966" s="12"/>
      <c r="L966" s="12"/>
      <c r="M966" s="12"/>
      <c r="N966" s="12"/>
      <c r="O966" s="12"/>
      <c r="P966" s="12"/>
      <c r="Q966" s="12"/>
      <c r="R966" s="12"/>
      <c r="S966" s="12"/>
      <c r="T966" s="12"/>
      <c r="U966" s="12"/>
      <c r="V966" s="12"/>
      <c r="W966" s="12"/>
      <c r="X966" s="12"/>
      <c r="Y966" s="12"/>
      <c r="Z966" s="12"/>
      <c r="AA966" s="12"/>
      <c r="AB966" s="12"/>
      <c r="AC966" s="3" t="e" cm="1">
        <f t="array" ref="AC966">_xlfn.IFS(A966="FA", 17, A966="SFCR", 0, A966="CFCR", 17, A966="TR", 0, A966="CAB1",17,A966="CAB2",0,A966="CAB3",17,A966="CAB4",0,A966="CAB5S",17,A966="CAB5M",0,A966="CAB5L",17,A966="CAB6",0)</f>
        <v>#N/A</v>
      </c>
    </row>
    <row r="967" spans="1:29" x14ac:dyDescent="0.15">
      <c r="A967" s="7"/>
      <c r="B967" s="25"/>
      <c r="C967" s="1" t="s">
        <v>979</v>
      </c>
      <c r="H967" s="12"/>
      <c r="I967" s="12"/>
      <c r="J967" s="12"/>
      <c r="K967" s="12"/>
      <c r="L967" s="12"/>
      <c r="M967" s="12"/>
      <c r="N967" s="12"/>
      <c r="O967" s="12"/>
      <c r="P967" s="12"/>
      <c r="Q967" s="12"/>
      <c r="R967" s="12"/>
      <c r="S967" s="12"/>
      <c r="T967" s="12"/>
      <c r="U967" s="12"/>
      <c r="V967" s="12"/>
      <c r="W967" s="12"/>
      <c r="X967" s="12"/>
      <c r="Y967" s="12"/>
      <c r="Z967" s="12"/>
      <c r="AA967" s="12"/>
      <c r="AB967" s="12"/>
      <c r="AC967" s="3" t="e" cm="1">
        <f t="array" ref="AC967">_xlfn.IFS(A967="FA", 17, A967="SFCR", 0, A967="CFCR", 17, A967="TR", 0, A967="CAB1",17,A967="CAB2",0,A967="CAB3",17,A967="CAB4",0,A967="CAB5S",17,A967="CAB5M",0,A967="CAB5L",17,A967="CAB6",0)</f>
        <v>#N/A</v>
      </c>
    </row>
    <row r="968" spans="1:29" x14ac:dyDescent="0.15">
      <c r="A968" s="7"/>
      <c r="B968" s="25"/>
      <c r="C968" s="1" t="s">
        <v>980</v>
      </c>
      <c r="H968" s="12"/>
      <c r="I968" s="12"/>
      <c r="J968" s="12"/>
      <c r="K968" s="12"/>
      <c r="L968" s="12"/>
      <c r="M968" s="12"/>
      <c r="N968" s="12"/>
      <c r="O968" s="12"/>
      <c r="P968" s="12"/>
      <c r="Q968" s="12"/>
      <c r="R968" s="12"/>
      <c r="S968" s="12"/>
      <c r="T968" s="12"/>
      <c r="U968" s="12"/>
      <c r="V968" s="12"/>
      <c r="W968" s="12"/>
      <c r="X968" s="12"/>
      <c r="Y968" s="12"/>
      <c r="Z968" s="12"/>
      <c r="AA968" s="12"/>
      <c r="AB968" s="12"/>
      <c r="AC968" s="3" t="e" cm="1">
        <f t="array" ref="AC968">_xlfn.IFS(A968="FA", 17, A968="SFCR", 0, A968="CFCR", 17, A968="TR", 0, A968="CAB1",17,A968="CAB2",0,A968="CAB3",17,A968="CAB4",0,A968="CAB5S",17,A968="CAB5M",0,A968="CAB5L",17,A968="CAB6",0)</f>
        <v>#N/A</v>
      </c>
    </row>
    <row r="969" spans="1:29" x14ac:dyDescent="0.15">
      <c r="A969" s="7"/>
      <c r="B969" s="25"/>
      <c r="C969" s="1" t="s">
        <v>981</v>
      </c>
      <c r="H969" s="12"/>
      <c r="I969" s="12"/>
      <c r="J969" s="12"/>
      <c r="K969" s="12"/>
      <c r="L969" s="12"/>
      <c r="M969" s="12"/>
      <c r="N969" s="12"/>
      <c r="O969" s="12"/>
      <c r="P969" s="12"/>
      <c r="Q969" s="12"/>
      <c r="R969" s="12"/>
      <c r="S969" s="12"/>
      <c r="T969" s="12"/>
      <c r="U969" s="12"/>
      <c r="V969" s="12"/>
      <c r="W969" s="12"/>
      <c r="X969" s="12"/>
      <c r="Y969" s="12"/>
      <c r="Z969" s="12"/>
      <c r="AA969" s="12"/>
      <c r="AB969" s="12"/>
      <c r="AC969" s="3" t="e" cm="1">
        <f t="array" ref="AC969">_xlfn.IFS(A969="FA", 17, A969="SFCR", 0, A969="CFCR", 17, A969="TR", 0, A969="CAB1",17,A969="CAB2",0,A969="CAB3",17,A969="CAB4",0,A969="CAB5S",17,A969="CAB5M",0,A969="CAB5L",17,A969="CAB6",0)</f>
        <v>#N/A</v>
      </c>
    </row>
    <row r="970" spans="1:29" x14ac:dyDescent="0.15">
      <c r="A970" s="7"/>
      <c r="B970" s="25"/>
      <c r="C970" s="1" t="s">
        <v>982</v>
      </c>
      <c r="H970" s="12"/>
      <c r="I970" s="12"/>
      <c r="J970" s="12"/>
      <c r="K970" s="12"/>
      <c r="L970" s="12"/>
      <c r="M970" s="12"/>
      <c r="N970" s="12"/>
      <c r="O970" s="12"/>
      <c r="P970" s="12"/>
      <c r="Q970" s="12"/>
      <c r="R970" s="12"/>
      <c r="S970" s="12"/>
      <c r="T970" s="12"/>
      <c r="U970" s="12"/>
      <c r="V970" s="12"/>
      <c r="W970" s="12"/>
      <c r="X970" s="12"/>
      <c r="Y970" s="12"/>
      <c r="Z970" s="12"/>
      <c r="AA970" s="12"/>
      <c r="AB970" s="12"/>
      <c r="AC970" s="3" t="e" cm="1">
        <f t="array" ref="AC970">_xlfn.IFS(A970="FA", 17, A970="SFCR", 0, A970="CFCR", 17, A970="TR", 0, A970="CAB1",17,A970="CAB2",0,A970="CAB3",17,A970="CAB4",0,A970="CAB5S",17,A970="CAB5M",0,A970="CAB5L",17,A970="CAB6",0)</f>
        <v>#N/A</v>
      </c>
    </row>
    <row r="971" spans="1:29" x14ac:dyDescent="0.15">
      <c r="A971" s="7"/>
      <c r="B971" s="25"/>
      <c r="C971" s="1" t="s">
        <v>983</v>
      </c>
      <c r="H971" s="12"/>
      <c r="I971" s="12"/>
      <c r="J971" s="12"/>
      <c r="K971" s="12"/>
      <c r="L971" s="12"/>
      <c r="M971" s="12"/>
      <c r="N971" s="12"/>
      <c r="O971" s="12"/>
      <c r="P971" s="12"/>
      <c r="Q971" s="12"/>
      <c r="R971" s="12"/>
      <c r="S971" s="12"/>
      <c r="T971" s="12"/>
      <c r="U971" s="12"/>
      <c r="V971" s="12"/>
      <c r="W971" s="12"/>
      <c r="X971" s="12"/>
      <c r="Y971" s="12"/>
      <c r="Z971" s="12"/>
      <c r="AA971" s="12"/>
      <c r="AB971" s="12"/>
      <c r="AC971" s="3" t="e" cm="1">
        <f t="array" ref="AC971">_xlfn.IFS(A971="FA", 17, A971="SFCR", 0, A971="CFCR", 17, A971="TR", 0, A971="CAB1",17,A971="CAB2",0,A971="CAB3",17,A971="CAB4",0,A971="CAB5S",17,A971="CAB5M",0,A971="CAB5L",17,A971="CAB6",0)</f>
        <v>#N/A</v>
      </c>
    </row>
    <row r="972" spans="1:29" x14ac:dyDescent="0.15">
      <c r="A972" s="7"/>
      <c r="B972" s="25"/>
      <c r="C972" s="1" t="s">
        <v>984</v>
      </c>
      <c r="H972" s="12"/>
      <c r="I972" s="12"/>
      <c r="J972" s="12"/>
      <c r="K972" s="12"/>
      <c r="L972" s="12"/>
      <c r="M972" s="12"/>
      <c r="N972" s="12"/>
      <c r="O972" s="12"/>
      <c r="P972" s="12"/>
      <c r="Q972" s="12"/>
      <c r="R972" s="12"/>
      <c r="S972" s="12"/>
      <c r="T972" s="12"/>
      <c r="U972" s="12"/>
      <c r="V972" s="12"/>
      <c r="W972" s="12"/>
      <c r="X972" s="12"/>
      <c r="Y972" s="12"/>
      <c r="Z972" s="12"/>
      <c r="AA972" s="12"/>
      <c r="AB972" s="12"/>
      <c r="AC972" s="3" t="e" cm="1">
        <f t="array" ref="AC972">_xlfn.IFS(A972="FA", 17, A972="SFCR", 0, A972="CFCR", 17, A972="TR", 0, A972="CAB1",17,A972="CAB2",0,A972="CAB3",17,A972="CAB4",0,A972="CAB5S",17,A972="CAB5M",0,A972="CAB5L",17,A972="CAB6",0)</f>
        <v>#N/A</v>
      </c>
    </row>
    <row r="973" spans="1:29" x14ac:dyDescent="0.15">
      <c r="A973" s="7"/>
      <c r="B973" s="25"/>
      <c r="C973" s="1" t="s">
        <v>985</v>
      </c>
      <c r="H973" s="12"/>
      <c r="I973" s="12"/>
      <c r="J973" s="12"/>
      <c r="K973" s="12"/>
      <c r="L973" s="12"/>
      <c r="M973" s="12"/>
      <c r="N973" s="12"/>
      <c r="O973" s="12"/>
      <c r="P973" s="12"/>
      <c r="Q973" s="12"/>
      <c r="R973" s="12"/>
      <c r="S973" s="12"/>
      <c r="T973" s="12"/>
      <c r="U973" s="12"/>
      <c r="V973" s="12"/>
      <c r="W973" s="12"/>
      <c r="X973" s="12"/>
      <c r="Y973" s="12"/>
      <c r="Z973" s="12"/>
      <c r="AA973" s="12"/>
      <c r="AB973" s="12"/>
      <c r="AC973" s="3" t="e" cm="1">
        <f t="array" ref="AC973">_xlfn.IFS(A973="FA", 17, A973="SFCR", 0, A973="CFCR", 17, A973="TR", 0, A973="CAB1",17,A973="CAB2",0,A973="CAB3",17,A973="CAB4",0,A973="CAB5S",17,A973="CAB5M",0,A973="CAB5L",17,A973="CAB6",0)</f>
        <v>#N/A</v>
      </c>
    </row>
    <row r="974" spans="1:29" x14ac:dyDescent="0.15">
      <c r="A974" s="7"/>
      <c r="B974" s="25"/>
      <c r="C974" s="1" t="s">
        <v>986</v>
      </c>
      <c r="H974" s="12"/>
      <c r="I974" s="12"/>
      <c r="J974" s="12"/>
      <c r="K974" s="12"/>
      <c r="L974" s="12"/>
      <c r="M974" s="12"/>
      <c r="N974" s="12"/>
      <c r="O974" s="12"/>
      <c r="P974" s="12"/>
      <c r="Q974" s="12"/>
      <c r="R974" s="12"/>
      <c r="S974" s="12"/>
      <c r="T974" s="12"/>
      <c r="U974" s="12"/>
      <c r="V974" s="12"/>
      <c r="W974" s="12"/>
      <c r="X974" s="12"/>
      <c r="Y974" s="12"/>
      <c r="Z974" s="12"/>
      <c r="AA974" s="12"/>
      <c r="AB974" s="12"/>
      <c r="AC974" s="3" t="e" cm="1">
        <f t="array" ref="AC974">_xlfn.IFS(A974="FA", 17, A974="SFCR", 0, A974="CFCR", 17, A974="TR", 0, A974="CAB1",17,A974="CAB2",0,A974="CAB3",17,A974="CAB4",0,A974="CAB5S",17,A974="CAB5M",0,A974="CAB5L",17,A974="CAB6",0)</f>
        <v>#N/A</v>
      </c>
    </row>
    <row r="975" spans="1:29" x14ac:dyDescent="0.15">
      <c r="A975" s="7"/>
      <c r="B975" s="25"/>
      <c r="C975" s="1" t="s">
        <v>987</v>
      </c>
      <c r="H975" s="12"/>
      <c r="I975" s="12"/>
      <c r="J975" s="12"/>
      <c r="K975" s="12"/>
      <c r="L975" s="12"/>
      <c r="M975" s="12"/>
      <c r="N975" s="12"/>
      <c r="O975" s="12"/>
      <c r="P975" s="12"/>
      <c r="Q975" s="12"/>
      <c r="R975" s="12"/>
      <c r="S975" s="12"/>
      <c r="T975" s="12"/>
      <c r="U975" s="12"/>
      <c r="V975" s="12"/>
      <c r="W975" s="12"/>
      <c r="X975" s="12"/>
      <c r="Y975" s="12"/>
      <c r="Z975" s="12"/>
      <c r="AA975" s="12"/>
      <c r="AB975" s="12"/>
      <c r="AC975" s="3" t="e" cm="1">
        <f t="array" ref="AC975">_xlfn.IFS(A975="FA", 17, A975="SFCR", 0, A975="CFCR", 17, A975="TR", 0, A975="CAB1",17,A975="CAB2",0,A975="CAB3",17,A975="CAB4",0,A975="CAB5S",17,A975="CAB5M",0,A975="CAB5L",17,A975="CAB6",0)</f>
        <v>#N/A</v>
      </c>
    </row>
    <row r="976" spans="1:29" x14ac:dyDescent="0.15">
      <c r="A976" s="7"/>
      <c r="B976" s="25"/>
      <c r="C976" s="1" t="s">
        <v>988</v>
      </c>
      <c r="H976" s="12"/>
      <c r="I976" s="12"/>
      <c r="J976" s="12"/>
      <c r="K976" s="12"/>
      <c r="L976" s="12"/>
      <c r="M976" s="12"/>
      <c r="N976" s="12"/>
      <c r="O976" s="12"/>
      <c r="P976" s="12"/>
      <c r="Q976" s="12"/>
      <c r="R976" s="12"/>
      <c r="S976" s="12"/>
      <c r="T976" s="12"/>
      <c r="U976" s="12"/>
      <c r="V976" s="12"/>
      <c r="W976" s="12"/>
      <c r="X976" s="12"/>
      <c r="Y976" s="12"/>
      <c r="Z976" s="12"/>
      <c r="AA976" s="12"/>
      <c r="AB976" s="12"/>
      <c r="AC976" s="3" t="e" cm="1">
        <f t="array" ref="AC976">_xlfn.IFS(A976="FA", 17, A976="SFCR", 0, A976="CFCR", 17, A976="TR", 0, A976="CAB1",17,A976="CAB2",0,A976="CAB3",17,A976="CAB4",0,A976="CAB5S",17,A976="CAB5M",0,A976="CAB5L",17,A976="CAB6",0)</f>
        <v>#N/A</v>
      </c>
    </row>
    <row r="977" spans="1:29" x14ac:dyDescent="0.15">
      <c r="A977" s="7"/>
      <c r="B977" s="25"/>
      <c r="C977" s="1" t="s">
        <v>989</v>
      </c>
      <c r="H977" s="12"/>
      <c r="I977" s="12"/>
      <c r="J977" s="12"/>
      <c r="K977" s="12"/>
      <c r="L977" s="12"/>
      <c r="M977" s="12"/>
      <c r="N977" s="12"/>
      <c r="O977" s="12"/>
      <c r="P977" s="12"/>
      <c r="Q977" s="12"/>
      <c r="R977" s="12"/>
      <c r="S977" s="12"/>
      <c r="T977" s="12"/>
      <c r="U977" s="12"/>
      <c r="V977" s="12"/>
      <c r="W977" s="12"/>
      <c r="X977" s="12"/>
      <c r="Y977" s="12"/>
      <c r="Z977" s="12"/>
      <c r="AA977" s="12"/>
      <c r="AB977" s="12"/>
      <c r="AC977" s="3" t="e" cm="1">
        <f t="array" ref="AC977">_xlfn.IFS(A977="FA", 17, A977="SFCR", 0, A977="CFCR", 17, A977="TR", 0, A977="CAB1",17,A977="CAB2",0,A977="CAB3",17,A977="CAB4",0,A977="CAB5S",17,A977="CAB5M",0,A977="CAB5L",17,A977="CAB6",0)</f>
        <v>#N/A</v>
      </c>
    </row>
    <row r="978" spans="1:29" x14ac:dyDescent="0.15">
      <c r="A978" s="7"/>
      <c r="B978" s="25"/>
      <c r="C978" s="1" t="s">
        <v>990</v>
      </c>
      <c r="H978" s="12"/>
      <c r="I978" s="12"/>
      <c r="J978" s="12"/>
      <c r="K978" s="12"/>
      <c r="L978" s="12"/>
      <c r="M978" s="12"/>
      <c r="N978" s="12"/>
      <c r="O978" s="12"/>
      <c r="P978" s="12"/>
      <c r="Q978" s="12"/>
      <c r="R978" s="12"/>
      <c r="S978" s="12"/>
      <c r="T978" s="12"/>
      <c r="U978" s="12"/>
      <c r="V978" s="12"/>
      <c r="W978" s="12"/>
      <c r="X978" s="12"/>
      <c r="Y978" s="12"/>
      <c r="Z978" s="12"/>
      <c r="AA978" s="12"/>
      <c r="AB978" s="12"/>
      <c r="AC978" s="3" t="e" cm="1">
        <f t="array" ref="AC978">_xlfn.IFS(A978="FA", 17, A978="SFCR", 0, A978="CFCR", 17, A978="TR", 0, A978="CAB1",17,A978="CAB2",0,A978="CAB3",17,A978="CAB4",0,A978="CAB5S",17,A978="CAB5M",0,A978="CAB5L",17,A978="CAB6",0)</f>
        <v>#N/A</v>
      </c>
    </row>
    <row r="979" spans="1:29" x14ac:dyDescent="0.15">
      <c r="A979" s="7"/>
      <c r="B979" s="25"/>
      <c r="C979" s="1" t="s">
        <v>991</v>
      </c>
      <c r="H979" s="12"/>
      <c r="I979" s="12"/>
      <c r="J979" s="12"/>
      <c r="K979" s="12"/>
      <c r="L979" s="12"/>
      <c r="M979" s="12"/>
      <c r="N979" s="12"/>
      <c r="O979" s="12"/>
      <c r="P979" s="12"/>
      <c r="Q979" s="12"/>
      <c r="R979" s="12"/>
      <c r="S979" s="12"/>
      <c r="T979" s="12"/>
      <c r="U979" s="12"/>
      <c r="V979" s="12"/>
      <c r="W979" s="12"/>
      <c r="X979" s="12"/>
      <c r="Y979" s="12"/>
      <c r="Z979" s="12"/>
      <c r="AA979" s="12"/>
      <c r="AB979" s="12"/>
      <c r="AC979" s="3" t="e" cm="1">
        <f t="array" ref="AC979">_xlfn.IFS(A979="FA", 17, A979="SFCR", 0, A979="CFCR", 17, A979="TR", 0, A979="CAB1",17,A979="CAB2",0,A979="CAB3",17,A979="CAB4",0,A979="CAB5S",17,A979="CAB5M",0,A979="CAB5L",17,A979="CAB6",0)</f>
        <v>#N/A</v>
      </c>
    </row>
    <row r="980" spans="1:29" x14ac:dyDescent="0.15">
      <c r="A980" s="7"/>
      <c r="B980" s="25"/>
      <c r="C980" s="1" t="s">
        <v>992</v>
      </c>
      <c r="H980" s="12"/>
      <c r="I980" s="12"/>
      <c r="J980" s="12"/>
      <c r="K980" s="12"/>
      <c r="L980" s="12"/>
      <c r="M980" s="12"/>
      <c r="N980" s="12"/>
      <c r="O980" s="12"/>
      <c r="P980" s="12"/>
      <c r="Q980" s="12"/>
      <c r="R980" s="12"/>
      <c r="S980" s="12"/>
      <c r="T980" s="12"/>
      <c r="U980" s="12"/>
      <c r="V980" s="12"/>
      <c r="W980" s="12"/>
      <c r="X980" s="12"/>
      <c r="Y980" s="12"/>
      <c r="Z980" s="12"/>
      <c r="AA980" s="12"/>
      <c r="AB980" s="12"/>
      <c r="AC980" s="3" t="e" cm="1">
        <f t="array" ref="AC980">_xlfn.IFS(A980="FA", 17, A980="SFCR", 0, A980="CFCR", 17, A980="TR", 0, A980="CAB1",17,A980="CAB2",0,A980="CAB3",17,A980="CAB4",0,A980="CAB5S",17,A980="CAB5M",0,A980="CAB5L",17,A980="CAB6",0)</f>
        <v>#N/A</v>
      </c>
    </row>
    <row r="981" spans="1:29" x14ac:dyDescent="0.15">
      <c r="A981" s="7"/>
      <c r="B981" s="25"/>
      <c r="C981" s="1" t="s">
        <v>993</v>
      </c>
      <c r="H981" s="12"/>
      <c r="I981" s="12"/>
      <c r="J981" s="12"/>
      <c r="K981" s="12"/>
      <c r="L981" s="12"/>
      <c r="M981" s="12"/>
      <c r="N981" s="12"/>
      <c r="O981" s="12"/>
      <c r="P981" s="12"/>
      <c r="Q981" s="12"/>
      <c r="R981" s="12"/>
      <c r="S981" s="12"/>
      <c r="T981" s="12"/>
      <c r="U981" s="12"/>
      <c r="V981" s="12"/>
      <c r="W981" s="12"/>
      <c r="X981" s="12"/>
      <c r="Y981" s="12"/>
      <c r="Z981" s="12"/>
      <c r="AA981" s="12"/>
      <c r="AB981" s="12"/>
      <c r="AC981" s="3" t="e" cm="1">
        <f t="array" ref="AC981">_xlfn.IFS(A981="FA", 17, A981="SFCR", 0, A981="CFCR", 17, A981="TR", 0, A981="CAB1",17,A981="CAB2",0,A981="CAB3",17,A981="CAB4",0,A981="CAB5S",17,A981="CAB5M",0,A981="CAB5L",17,A981="CAB6",0)</f>
        <v>#N/A</v>
      </c>
    </row>
    <row r="982" spans="1:29" x14ac:dyDescent="0.15">
      <c r="A982" s="7"/>
      <c r="B982" s="25"/>
      <c r="C982" s="1" t="s">
        <v>994</v>
      </c>
      <c r="H982" s="12"/>
      <c r="I982" s="12"/>
      <c r="J982" s="12"/>
      <c r="K982" s="12"/>
      <c r="L982" s="12"/>
      <c r="M982" s="12"/>
      <c r="N982" s="12"/>
      <c r="O982" s="12"/>
      <c r="P982" s="12"/>
      <c r="Q982" s="12"/>
      <c r="R982" s="12"/>
      <c r="S982" s="12"/>
      <c r="T982" s="12"/>
      <c r="U982" s="12"/>
      <c r="V982" s="12"/>
      <c r="W982" s="12"/>
      <c r="X982" s="12"/>
      <c r="Y982" s="12"/>
      <c r="Z982" s="12"/>
      <c r="AA982" s="12"/>
      <c r="AB982" s="12"/>
      <c r="AC982" s="3" t="e" cm="1">
        <f t="array" ref="AC982">_xlfn.IFS(A982="FA", 17, A982="SFCR", 0, A982="CFCR", 17, A982="TR", 0, A982="CAB1",17,A982="CAB2",0,A982="CAB3",17,A982="CAB4",0,A982="CAB5S",17,A982="CAB5M",0,A982="CAB5L",17,A982="CAB6",0)</f>
        <v>#N/A</v>
      </c>
    </row>
    <row r="983" spans="1:29" x14ac:dyDescent="0.15">
      <c r="A983" s="7"/>
      <c r="B983" s="25"/>
      <c r="C983" s="1" t="s">
        <v>995</v>
      </c>
      <c r="H983" s="12"/>
      <c r="I983" s="12"/>
      <c r="J983" s="12"/>
      <c r="K983" s="12"/>
      <c r="L983" s="12"/>
      <c r="M983" s="12"/>
      <c r="N983" s="12"/>
      <c r="O983" s="12"/>
      <c r="P983" s="12"/>
      <c r="Q983" s="12"/>
      <c r="R983" s="12"/>
      <c r="S983" s="12"/>
      <c r="T983" s="12"/>
      <c r="U983" s="12"/>
      <c r="V983" s="12"/>
      <c r="W983" s="12"/>
      <c r="X983" s="12"/>
      <c r="Y983" s="12"/>
      <c r="Z983" s="12"/>
      <c r="AA983" s="12"/>
      <c r="AB983" s="12"/>
      <c r="AC983" s="3" t="e" cm="1">
        <f t="array" ref="AC983">_xlfn.IFS(A983="FA", 17, A983="SFCR", 0, A983="CFCR", 17, A983="TR", 0, A983="CAB1",17,A983="CAB2",0,A983="CAB3",17,A983="CAB4",0,A983="CAB5S",17,A983="CAB5M",0,A983="CAB5L",17,A983="CAB6",0)</f>
        <v>#N/A</v>
      </c>
    </row>
    <row r="984" spans="1:29" x14ac:dyDescent="0.15">
      <c r="A984" s="7"/>
      <c r="B984" s="25"/>
      <c r="C984" s="1" t="s">
        <v>996</v>
      </c>
      <c r="H984" s="12"/>
      <c r="I984" s="12"/>
      <c r="J984" s="12"/>
      <c r="K984" s="12"/>
      <c r="L984" s="12"/>
      <c r="M984" s="12"/>
      <c r="N984" s="12"/>
      <c r="O984" s="12"/>
      <c r="P984" s="12"/>
      <c r="Q984" s="12"/>
      <c r="R984" s="12"/>
      <c r="S984" s="12"/>
      <c r="T984" s="12"/>
      <c r="U984" s="12"/>
      <c r="V984" s="12"/>
      <c r="W984" s="12"/>
      <c r="X984" s="12"/>
      <c r="Y984" s="12"/>
      <c r="Z984" s="12"/>
      <c r="AA984" s="12"/>
      <c r="AB984" s="12"/>
      <c r="AC984" s="3" t="e" cm="1">
        <f t="array" ref="AC984">_xlfn.IFS(A984="FA", 17, A984="SFCR", 0, A984="CFCR", 17, A984="TR", 0, A984="CAB1",17,A984="CAB2",0,A984="CAB3",17,A984="CAB4",0,A984="CAB5S",17,A984="CAB5M",0,A984="CAB5L",17,A984="CAB6",0)</f>
        <v>#N/A</v>
      </c>
    </row>
    <row r="985" spans="1:29" x14ac:dyDescent="0.15">
      <c r="A985" s="7"/>
      <c r="B985" s="25"/>
      <c r="C985" s="1" t="s">
        <v>997</v>
      </c>
      <c r="H985" s="12"/>
      <c r="I985" s="12"/>
      <c r="J985" s="12"/>
      <c r="K985" s="12"/>
      <c r="L985" s="12"/>
      <c r="M985" s="12"/>
      <c r="N985" s="12"/>
      <c r="O985" s="12"/>
      <c r="P985" s="12"/>
      <c r="Q985" s="12"/>
      <c r="R985" s="12"/>
      <c r="S985" s="12"/>
      <c r="T985" s="12"/>
      <c r="U985" s="12"/>
      <c r="V985" s="12"/>
      <c r="W985" s="12"/>
      <c r="X985" s="12"/>
      <c r="Y985" s="12"/>
      <c r="Z985" s="12"/>
      <c r="AA985" s="12"/>
      <c r="AB985" s="12"/>
      <c r="AC985" s="3" t="e" cm="1">
        <f t="array" ref="AC985">_xlfn.IFS(A985="FA", 17, A985="SFCR", 0, A985="CFCR", 17, A985="TR", 0, A985="CAB1",17,A985="CAB2",0,A985="CAB3",17,A985="CAB4",0,A985="CAB5S",17,A985="CAB5M",0,A985="CAB5L",17,A985="CAB6",0)</f>
        <v>#N/A</v>
      </c>
    </row>
    <row r="986" spans="1:29" x14ac:dyDescent="0.15">
      <c r="A986" s="7"/>
      <c r="B986" s="25"/>
      <c r="C986" s="1" t="s">
        <v>998</v>
      </c>
      <c r="H986" s="12"/>
      <c r="I986" s="12"/>
      <c r="J986" s="12"/>
      <c r="K986" s="12"/>
      <c r="L986" s="12"/>
      <c r="M986" s="12"/>
      <c r="N986" s="12"/>
      <c r="O986" s="12"/>
      <c r="P986" s="12"/>
      <c r="Q986" s="12"/>
      <c r="R986" s="12"/>
      <c r="S986" s="12"/>
      <c r="T986" s="12"/>
      <c r="U986" s="12"/>
      <c r="V986" s="12"/>
      <c r="W986" s="12"/>
      <c r="X986" s="12"/>
      <c r="Y986" s="12"/>
      <c r="Z986" s="12"/>
      <c r="AA986" s="12"/>
      <c r="AB986" s="12"/>
      <c r="AC986" s="3" t="e" cm="1">
        <f t="array" ref="AC986">_xlfn.IFS(A986="FA", 17, A986="SFCR", 0, A986="CFCR", 17, A986="TR", 0, A986="CAB1",17,A986="CAB2",0,A986="CAB3",17,A986="CAB4",0,A986="CAB5S",17,A986="CAB5M",0,A986="CAB5L",17,A986="CAB6",0)</f>
        <v>#N/A</v>
      </c>
    </row>
    <row r="987" spans="1:29" x14ac:dyDescent="0.15">
      <c r="A987" s="7"/>
      <c r="B987" s="25"/>
      <c r="C987" s="1" t="s">
        <v>999</v>
      </c>
      <c r="H987" s="12"/>
      <c r="I987" s="12"/>
      <c r="J987" s="12"/>
      <c r="K987" s="12"/>
      <c r="L987" s="12"/>
      <c r="M987" s="12"/>
      <c r="N987" s="12"/>
      <c r="O987" s="12"/>
      <c r="P987" s="12"/>
      <c r="Q987" s="12"/>
      <c r="R987" s="12"/>
      <c r="S987" s="12"/>
      <c r="T987" s="12"/>
      <c r="U987" s="12"/>
      <c r="V987" s="12"/>
      <c r="W987" s="12"/>
      <c r="X987" s="12"/>
      <c r="Y987" s="12"/>
      <c r="Z987" s="12"/>
      <c r="AA987" s="12"/>
      <c r="AB987" s="12"/>
      <c r="AC987" s="3" t="e" cm="1">
        <f t="array" ref="AC987">_xlfn.IFS(A987="FA", 17, A987="SFCR", 0, A987="CFCR", 17, A987="TR", 0, A987="CAB1",17,A987="CAB2",0,A987="CAB3",17,A987="CAB4",0,A987="CAB5S",17,A987="CAB5M",0,A987="CAB5L",17,A987="CAB6",0)</f>
        <v>#N/A</v>
      </c>
    </row>
    <row r="988" spans="1:29" x14ac:dyDescent="0.15">
      <c r="A988" s="7"/>
      <c r="B988" s="25"/>
      <c r="C988" s="1" t="s">
        <v>1000</v>
      </c>
      <c r="H988" s="12"/>
      <c r="I988" s="12"/>
      <c r="J988" s="12"/>
      <c r="K988" s="12"/>
      <c r="L988" s="12"/>
      <c r="M988" s="12"/>
      <c r="N988" s="12"/>
      <c r="O988" s="12"/>
      <c r="P988" s="12"/>
      <c r="Q988" s="12"/>
      <c r="R988" s="12"/>
      <c r="S988" s="12"/>
      <c r="T988" s="12"/>
      <c r="U988" s="12"/>
      <c r="V988" s="12"/>
      <c r="W988" s="12"/>
      <c r="X988" s="12"/>
      <c r="Y988" s="12"/>
      <c r="Z988" s="12"/>
      <c r="AA988" s="12"/>
      <c r="AB988" s="12"/>
      <c r="AC988" s="3" t="e" cm="1">
        <f t="array" ref="AC988">_xlfn.IFS(A988="FA", 17, A988="SFCR", 0, A988="CFCR", 17, A988="TR", 0, A988="CAB1",17,A988="CAB2",0,A988="CAB3",17,A988="CAB4",0,A988="CAB5S",17,A988="CAB5M",0,A988="CAB5L",17,A988="CAB6",0)</f>
        <v>#N/A</v>
      </c>
    </row>
    <row r="989" spans="1:29" x14ac:dyDescent="0.15">
      <c r="A989" s="7"/>
      <c r="B989" s="25"/>
      <c r="C989" s="1" t="s">
        <v>1001</v>
      </c>
      <c r="H989" s="12"/>
      <c r="I989" s="12"/>
      <c r="J989" s="12"/>
      <c r="K989" s="12"/>
      <c r="L989" s="12"/>
      <c r="M989" s="12"/>
      <c r="N989" s="12"/>
      <c r="O989" s="12"/>
      <c r="P989" s="12"/>
      <c r="Q989" s="12"/>
      <c r="R989" s="12"/>
      <c r="S989" s="12"/>
      <c r="T989" s="12"/>
      <c r="U989" s="12"/>
      <c r="V989" s="12"/>
      <c r="W989" s="12"/>
      <c r="X989" s="12"/>
      <c r="Y989" s="12"/>
      <c r="Z989" s="12"/>
      <c r="AA989" s="12"/>
      <c r="AB989" s="12"/>
      <c r="AC989" s="3" t="e" cm="1">
        <f t="array" ref="AC989">_xlfn.IFS(A989="FA", 17, A989="SFCR", 0, A989="CFCR", 17, A989="TR", 0, A989="CAB1",17,A989="CAB2",0,A989="CAB3",17,A989="CAB4",0,A989="CAB5S",17,A989="CAB5M",0,A989="CAB5L",17,A989="CAB6",0)</f>
        <v>#N/A</v>
      </c>
    </row>
    <row r="990" spans="1:29" x14ac:dyDescent="0.15">
      <c r="A990" s="7"/>
      <c r="B990" s="25"/>
      <c r="C990" s="1" t="s">
        <v>1002</v>
      </c>
      <c r="H990" s="12"/>
      <c r="I990" s="12"/>
      <c r="J990" s="12"/>
      <c r="K990" s="12"/>
      <c r="L990" s="12"/>
      <c r="M990" s="12"/>
      <c r="N990" s="12"/>
      <c r="O990" s="12"/>
      <c r="P990" s="12"/>
      <c r="Q990" s="12"/>
      <c r="R990" s="12"/>
      <c r="S990" s="12"/>
      <c r="T990" s="12"/>
      <c r="U990" s="12"/>
      <c r="V990" s="12"/>
      <c r="W990" s="12"/>
      <c r="X990" s="12"/>
      <c r="Y990" s="12"/>
      <c r="Z990" s="12"/>
      <c r="AA990" s="12"/>
      <c r="AB990" s="12"/>
      <c r="AC990" s="3" t="e" cm="1">
        <f t="array" ref="AC990">_xlfn.IFS(A990="FA", 17, A990="SFCR", 0, A990="CFCR", 17, A990="TR", 0, A990="CAB1",17,A990="CAB2",0,A990="CAB3",17,A990="CAB4",0,A990="CAB5S",17,A990="CAB5M",0,A990="CAB5L",17,A990="CAB6",0)</f>
        <v>#N/A</v>
      </c>
    </row>
    <row r="991" spans="1:29" x14ac:dyDescent="0.15">
      <c r="A991" s="7"/>
      <c r="B991" s="25"/>
      <c r="C991" s="1" t="s">
        <v>1003</v>
      </c>
      <c r="H991" s="12"/>
      <c r="I991" s="12"/>
      <c r="J991" s="12"/>
      <c r="K991" s="12"/>
      <c r="L991" s="12"/>
      <c r="M991" s="12"/>
      <c r="N991" s="12"/>
      <c r="O991" s="12"/>
      <c r="P991" s="12"/>
      <c r="Q991" s="12"/>
      <c r="R991" s="12"/>
      <c r="S991" s="12"/>
      <c r="T991" s="12"/>
      <c r="U991" s="12"/>
      <c r="V991" s="12"/>
      <c r="W991" s="12"/>
      <c r="X991" s="12"/>
      <c r="Y991" s="12"/>
      <c r="Z991" s="12"/>
      <c r="AA991" s="12"/>
      <c r="AB991" s="12"/>
      <c r="AC991" s="3" t="e" cm="1">
        <f t="array" ref="AC991">_xlfn.IFS(A991="FA", 17, A991="SFCR", 0, A991="CFCR", 17, A991="TR", 0, A991="CAB1",17,A991="CAB2",0,A991="CAB3",17,A991="CAB4",0,A991="CAB5S",17,A991="CAB5M",0,A991="CAB5L",17,A991="CAB6",0)</f>
        <v>#N/A</v>
      </c>
    </row>
    <row r="992" spans="1:29" x14ac:dyDescent="0.15">
      <c r="A992" s="7"/>
      <c r="B992" s="25"/>
      <c r="C992" s="1" t="s">
        <v>1004</v>
      </c>
      <c r="H992" s="12"/>
      <c r="I992" s="12"/>
      <c r="J992" s="12"/>
      <c r="K992" s="12"/>
      <c r="L992" s="12"/>
      <c r="M992" s="12"/>
      <c r="N992" s="12"/>
      <c r="O992" s="12"/>
      <c r="P992" s="12"/>
      <c r="Q992" s="12"/>
      <c r="R992" s="12"/>
      <c r="S992" s="12"/>
      <c r="T992" s="12"/>
      <c r="U992" s="12"/>
      <c r="V992" s="12"/>
      <c r="W992" s="12"/>
      <c r="X992" s="12"/>
      <c r="Y992" s="12"/>
      <c r="Z992" s="12"/>
      <c r="AA992" s="12"/>
      <c r="AB992" s="12"/>
      <c r="AC992" s="3" t="e" cm="1">
        <f t="array" ref="AC992">_xlfn.IFS(A992="FA", 17, A992="SFCR", 0, A992="CFCR", 17, A992="TR", 0, A992="CAB1",17,A992="CAB2",0,A992="CAB3",17,A992="CAB4",0,A992="CAB5S",17,A992="CAB5M",0,A992="CAB5L",17,A992="CAB6",0)</f>
        <v>#N/A</v>
      </c>
    </row>
    <row r="993" spans="1:29" x14ac:dyDescent="0.15">
      <c r="A993" s="7"/>
      <c r="B993" s="25"/>
      <c r="C993" s="1" t="s">
        <v>1005</v>
      </c>
      <c r="H993" s="12"/>
      <c r="I993" s="12"/>
      <c r="J993" s="12"/>
      <c r="K993" s="12"/>
      <c r="L993" s="12"/>
      <c r="M993" s="12"/>
      <c r="N993" s="12"/>
      <c r="O993" s="12"/>
      <c r="P993" s="12"/>
      <c r="Q993" s="12"/>
      <c r="R993" s="12"/>
      <c r="S993" s="12"/>
      <c r="T993" s="12"/>
      <c r="U993" s="12"/>
      <c r="V993" s="12"/>
      <c r="W993" s="12"/>
      <c r="X993" s="12"/>
      <c r="Y993" s="12"/>
      <c r="Z993" s="12"/>
      <c r="AA993" s="12"/>
      <c r="AB993" s="12"/>
      <c r="AC993" s="3" t="e" cm="1">
        <f t="array" ref="AC993">_xlfn.IFS(A993="FA", 17, A993="SFCR", 0, A993="CFCR", 17, A993="TR", 0, A993="CAB1",17,A993="CAB2",0,A993="CAB3",17,A993="CAB4",0,A993="CAB5S",17,A993="CAB5M",0,A993="CAB5L",17,A993="CAB6",0)</f>
        <v>#N/A</v>
      </c>
    </row>
    <row r="994" spans="1:29" x14ac:dyDescent="0.15">
      <c r="A994" s="7"/>
      <c r="B994" s="25"/>
      <c r="C994" s="1" t="s">
        <v>1006</v>
      </c>
      <c r="H994" s="12"/>
      <c r="I994" s="12"/>
      <c r="J994" s="12"/>
      <c r="K994" s="12"/>
      <c r="L994" s="12"/>
      <c r="M994" s="12"/>
      <c r="N994" s="12"/>
      <c r="O994" s="12"/>
      <c r="P994" s="12"/>
      <c r="Q994" s="12"/>
      <c r="R994" s="12"/>
      <c r="S994" s="12"/>
      <c r="T994" s="12"/>
      <c r="U994" s="12"/>
      <c r="V994" s="12"/>
      <c r="W994" s="12"/>
      <c r="X994" s="12"/>
      <c r="Y994" s="12"/>
      <c r="Z994" s="12"/>
      <c r="AA994" s="12"/>
      <c r="AB994" s="12"/>
      <c r="AC994" s="3" t="e" cm="1">
        <f t="array" ref="AC994">_xlfn.IFS(A994="FA", 17, A994="SFCR", 0, A994="CFCR", 17, A994="TR", 0, A994="CAB1",17,A994="CAB2",0,A994="CAB3",17,A994="CAB4",0,A994="CAB5S",17,A994="CAB5M",0,A994="CAB5L",17,A994="CAB6",0)</f>
        <v>#N/A</v>
      </c>
    </row>
    <row r="995" spans="1:29" x14ac:dyDescent="0.15">
      <c r="A995" s="7"/>
      <c r="B995" s="25"/>
      <c r="C995" s="1" t="s">
        <v>1007</v>
      </c>
      <c r="H995" s="12"/>
      <c r="I995" s="12"/>
      <c r="J995" s="12"/>
      <c r="K995" s="12"/>
      <c r="L995" s="12"/>
      <c r="M995" s="12"/>
      <c r="N995" s="12"/>
      <c r="O995" s="12"/>
      <c r="P995" s="12"/>
      <c r="Q995" s="12"/>
      <c r="R995" s="12"/>
      <c r="S995" s="12"/>
      <c r="T995" s="12"/>
      <c r="U995" s="12"/>
      <c r="V995" s="12"/>
      <c r="W995" s="12"/>
      <c r="X995" s="12"/>
      <c r="Y995" s="12"/>
      <c r="Z995" s="12"/>
      <c r="AA995" s="12"/>
      <c r="AB995" s="12"/>
      <c r="AC995" s="3" t="e" cm="1">
        <f t="array" ref="AC995">_xlfn.IFS(A995="FA", 17, A995="SFCR", 0, A995="CFCR", 17, A995="TR", 0, A995="CAB1",17,A995="CAB2",0,A995="CAB3",17,A995="CAB4",0,A995="CAB5S",17,A995="CAB5M",0,A995="CAB5L",17,A995="CAB6",0)</f>
        <v>#N/A</v>
      </c>
    </row>
    <row r="996" spans="1:29" x14ac:dyDescent="0.15">
      <c r="A996" s="7"/>
      <c r="B996" s="25"/>
      <c r="C996" s="1" t="s">
        <v>1008</v>
      </c>
      <c r="H996" s="12"/>
      <c r="I996" s="12"/>
      <c r="J996" s="12"/>
      <c r="K996" s="12"/>
      <c r="L996" s="12"/>
      <c r="M996" s="12"/>
      <c r="N996" s="12"/>
      <c r="O996" s="12"/>
      <c r="P996" s="12"/>
      <c r="Q996" s="12"/>
      <c r="R996" s="12"/>
      <c r="S996" s="12"/>
      <c r="T996" s="12"/>
      <c r="U996" s="12"/>
      <c r="V996" s="12"/>
      <c r="W996" s="12"/>
      <c r="X996" s="12"/>
      <c r="Y996" s="12"/>
      <c r="Z996" s="12"/>
      <c r="AA996" s="12"/>
      <c r="AB996" s="12"/>
      <c r="AC996" s="3" t="e" cm="1">
        <f t="array" ref="AC996">_xlfn.IFS(A996="FA", 17, A996="SFCR", 0, A996="CFCR", 17, A996="TR", 0, A996="CAB1",17,A996="CAB2",0,A996="CAB3",17,A996="CAB4",0,A996="CAB5S",17,A996="CAB5M",0,A996="CAB5L",17,A996="CAB6",0)</f>
        <v>#N/A</v>
      </c>
    </row>
    <row r="997" spans="1:29" x14ac:dyDescent="0.15">
      <c r="A997" s="7"/>
      <c r="B997" s="25"/>
      <c r="C997" s="1" t="s">
        <v>1009</v>
      </c>
      <c r="H997" s="12"/>
      <c r="I997" s="12"/>
      <c r="J997" s="12"/>
      <c r="K997" s="12"/>
      <c r="L997" s="12"/>
      <c r="M997" s="12"/>
      <c r="N997" s="12"/>
      <c r="O997" s="12"/>
      <c r="P997" s="12"/>
      <c r="Q997" s="12"/>
      <c r="R997" s="12"/>
      <c r="S997" s="12"/>
      <c r="T997" s="12"/>
      <c r="U997" s="12"/>
      <c r="V997" s="12"/>
      <c r="W997" s="12"/>
      <c r="X997" s="12"/>
      <c r="Y997" s="12"/>
      <c r="Z997" s="12"/>
      <c r="AA997" s="12"/>
      <c r="AB997" s="12"/>
      <c r="AC997" s="3" t="e" cm="1">
        <f t="array" ref="AC997">_xlfn.IFS(A997="FA", 17, A997="SFCR", 0, A997="CFCR", 17, A997="TR", 0, A997="CAB1",17,A997="CAB2",0,A997="CAB3",17,A997="CAB4",0,A997="CAB5S",17,A997="CAB5M",0,A997="CAB5L",17,A997="CAB6",0)</f>
        <v>#N/A</v>
      </c>
    </row>
    <row r="998" spans="1:29" x14ac:dyDescent="0.15">
      <c r="A998" s="7"/>
      <c r="B998" s="25"/>
      <c r="C998" s="1" t="s">
        <v>1010</v>
      </c>
      <c r="H998" s="12"/>
      <c r="I998" s="12"/>
      <c r="J998" s="12"/>
      <c r="K998" s="12"/>
      <c r="L998" s="12"/>
      <c r="M998" s="12"/>
      <c r="N998" s="12"/>
      <c r="O998" s="12"/>
      <c r="P998" s="12"/>
      <c r="Q998" s="12"/>
      <c r="R998" s="12"/>
      <c r="S998" s="12"/>
      <c r="T998" s="12"/>
      <c r="U998" s="12"/>
      <c r="V998" s="12"/>
      <c r="W998" s="12"/>
      <c r="X998" s="12"/>
      <c r="Y998" s="12"/>
      <c r="Z998" s="12"/>
      <c r="AA998" s="12"/>
      <c r="AB998" s="12"/>
      <c r="AC998" s="3" t="e" cm="1">
        <f t="array" ref="AC998">_xlfn.IFS(A998="FA", 17, A998="SFCR", 0, A998="CFCR", 17, A998="TR", 0, A998="CAB1",17,A998="CAB2",0,A998="CAB3",17,A998="CAB4",0,A998="CAB5S",17,A998="CAB5M",0,A998="CAB5L",17,A998="CAB6",0)</f>
        <v>#N/A</v>
      </c>
    </row>
    <row r="999" spans="1:29" x14ac:dyDescent="0.15">
      <c r="A999" s="7"/>
      <c r="B999" s="25"/>
      <c r="C999" s="1" t="s">
        <v>1011</v>
      </c>
      <c r="H999" s="12"/>
      <c r="I999" s="12"/>
      <c r="J999" s="12"/>
      <c r="K999" s="12"/>
      <c r="L999" s="12"/>
      <c r="M999" s="12"/>
      <c r="N999" s="12"/>
      <c r="O999" s="12"/>
      <c r="P999" s="12"/>
      <c r="Q999" s="12"/>
      <c r="R999" s="12"/>
      <c r="S999" s="12"/>
      <c r="T999" s="12"/>
      <c r="U999" s="12"/>
      <c r="V999" s="12"/>
      <c r="W999" s="12"/>
      <c r="X999" s="12"/>
      <c r="Y999" s="12"/>
      <c r="Z999" s="12"/>
      <c r="AA999" s="12"/>
      <c r="AB999" s="12"/>
      <c r="AC999" s="3" t="e" cm="1">
        <f t="array" ref="AC999">_xlfn.IFS(A999="FA", 17, A999="SFCR", 0, A999="CFCR", 17, A999="TR", 0, A999="CAB1",17,A999="CAB2",0,A999="CAB3",17,A999="CAB4",0,A999="CAB5S",17,A999="CAB5M",0,A999="CAB5L",17,A999="CAB6",0)</f>
        <v>#N/A</v>
      </c>
    </row>
    <row r="1000" spans="1:29" x14ac:dyDescent="0.15">
      <c r="A1000" s="7"/>
      <c r="B1000" s="25"/>
      <c r="C1000" s="1" t="s">
        <v>1012</v>
      </c>
      <c r="H1000" s="12"/>
      <c r="I1000" s="12"/>
      <c r="J1000" s="12"/>
      <c r="K1000" s="12"/>
      <c r="L1000" s="12"/>
      <c r="M1000" s="12"/>
      <c r="N1000" s="12"/>
      <c r="O1000" s="12"/>
      <c r="P1000" s="12"/>
      <c r="Q1000" s="12"/>
      <c r="R1000" s="12"/>
      <c r="S1000" s="12"/>
      <c r="T1000" s="12"/>
      <c r="U1000" s="12"/>
      <c r="V1000" s="12"/>
      <c r="W1000" s="12"/>
      <c r="X1000" s="12"/>
      <c r="Y1000" s="12"/>
      <c r="Z1000" s="12"/>
      <c r="AA1000" s="12"/>
      <c r="AB1000" s="12"/>
      <c r="AC1000" s="3" t="e" cm="1">
        <f t="array" ref="AC1000">_xlfn.IFS(A1000="FA", 17, A1000="SFCR", 0, A1000="CFCR", 17, A1000="TR", 0, A1000="CAB1",17,A1000="CAB2",0,A1000="CAB3",17,A1000="CAB4",0,A1000="CAB5S",17,A1000="CAB5M",0,A1000="CAB5L",17,A1000="CAB6",0)</f>
        <v>#N/A</v>
      </c>
    </row>
    <row r="1001" spans="1:29" x14ac:dyDescent="0.15">
      <c r="A1001" s="7"/>
      <c r="B1001" s="25"/>
      <c r="C1001" s="1" t="s">
        <v>1013</v>
      </c>
      <c r="H1001" s="12"/>
      <c r="I1001" s="12"/>
      <c r="J1001" s="12"/>
      <c r="K1001" s="12"/>
      <c r="L1001" s="12"/>
      <c r="M1001" s="12"/>
      <c r="N1001" s="12"/>
      <c r="O1001" s="12"/>
      <c r="P1001" s="12"/>
      <c r="Q1001" s="12"/>
      <c r="R1001" s="12"/>
      <c r="S1001" s="12"/>
      <c r="T1001" s="12"/>
      <c r="U1001" s="12"/>
      <c r="V1001" s="12"/>
      <c r="W1001" s="12"/>
      <c r="X1001" s="12"/>
      <c r="Y1001" s="12"/>
      <c r="Z1001" s="12"/>
      <c r="AA1001" s="12"/>
      <c r="AB1001" s="12"/>
      <c r="AC1001" s="3" t="e" cm="1">
        <f t="array" ref="AC1001">_xlfn.IFS(A1001="FA", 17, A1001="SFCR", 0, A1001="CFCR", 17, A1001="TR", 0, A1001="CAB1",17,A1001="CAB2",0,A1001="CAB3",17,A1001="CAB4",0,A1001="CAB5S",17,A1001="CAB5M",0,A1001="CAB5L",17,A1001="CAB6",0)</f>
        <v>#N/A</v>
      </c>
    </row>
    <row r="1002" spans="1:29" x14ac:dyDescent="0.15">
      <c r="A1002" s="7"/>
      <c r="B1002" s="25"/>
      <c r="C1002" s="1" t="s">
        <v>1014</v>
      </c>
      <c r="H1002" s="12"/>
      <c r="I1002" s="12"/>
      <c r="J1002" s="12"/>
      <c r="K1002" s="12"/>
      <c r="L1002" s="12"/>
      <c r="M1002" s="12"/>
      <c r="N1002" s="12"/>
      <c r="O1002" s="12"/>
      <c r="P1002" s="12"/>
      <c r="Q1002" s="12"/>
      <c r="R1002" s="12"/>
      <c r="S1002" s="12"/>
      <c r="T1002" s="12"/>
      <c r="U1002" s="12"/>
      <c r="V1002" s="12"/>
      <c r="W1002" s="12"/>
      <c r="X1002" s="12"/>
      <c r="Y1002" s="12"/>
      <c r="Z1002" s="12"/>
      <c r="AA1002" s="12"/>
      <c r="AB1002" s="12"/>
      <c r="AC1002" s="3" t="e" cm="1">
        <f t="array" ref="AC1002">_xlfn.IFS(A1002="FA", 17, A1002="SFCR", 0, A1002="CFCR", 17, A1002="TR", 0, A1002="CAB1",17,A1002="CAB2",0,A1002="CAB3",17,A1002="CAB4",0,A1002="CAB5S",17,A1002="CAB5M",0,A1002="CAB5L",17,A1002="CAB6",0)</f>
        <v>#N/A</v>
      </c>
    </row>
    <row r="1003" spans="1:29" x14ac:dyDescent="0.15">
      <c r="A1003" s="7"/>
      <c r="B1003" s="25"/>
      <c r="C1003" s="1" t="s">
        <v>1015</v>
      </c>
      <c r="H1003" s="12"/>
      <c r="I1003" s="12"/>
      <c r="J1003" s="12"/>
      <c r="K1003" s="12"/>
      <c r="L1003" s="12"/>
      <c r="M1003" s="12"/>
      <c r="N1003" s="12"/>
      <c r="O1003" s="12"/>
      <c r="P1003" s="12"/>
      <c r="Q1003" s="12"/>
      <c r="R1003" s="12"/>
      <c r="S1003" s="12"/>
      <c r="T1003" s="12"/>
      <c r="U1003" s="12"/>
      <c r="V1003" s="12"/>
      <c r="W1003" s="12"/>
      <c r="X1003" s="12"/>
      <c r="Y1003" s="12"/>
      <c r="Z1003" s="12"/>
      <c r="AA1003" s="12"/>
      <c r="AB1003" s="12"/>
      <c r="AC1003" s="3" t="e" cm="1">
        <f t="array" ref="AC1003">_xlfn.IFS(A1003="FA", 17, A1003="SFCR", 0, A1003="CFCR", 17, A1003="TR", 0, A1003="CAB1",17,A1003="CAB2",0,A1003="CAB3",17,A1003="CAB4",0,A1003="CAB5S",17,A1003="CAB5M",0,A1003="CAB5L",17,A1003="CAB6",0)</f>
        <v>#N/A</v>
      </c>
    </row>
    <row r="1004" spans="1:29" x14ac:dyDescent="0.15">
      <c r="A1004" s="7"/>
      <c r="B1004" s="25"/>
      <c r="C1004" s="1" t="s">
        <v>1016</v>
      </c>
      <c r="H1004" s="12"/>
      <c r="I1004" s="12"/>
      <c r="J1004" s="12"/>
      <c r="K1004" s="12"/>
      <c r="L1004" s="12"/>
      <c r="M1004" s="12"/>
      <c r="N1004" s="12"/>
      <c r="O1004" s="12"/>
      <c r="P1004" s="12"/>
      <c r="Q1004" s="12"/>
      <c r="R1004" s="12"/>
      <c r="S1004" s="12"/>
      <c r="T1004" s="12"/>
      <c r="U1004" s="12"/>
      <c r="V1004" s="12"/>
      <c r="W1004" s="12"/>
      <c r="X1004" s="12"/>
      <c r="Y1004" s="12"/>
      <c r="Z1004" s="12"/>
      <c r="AA1004" s="12"/>
      <c r="AB1004" s="12"/>
      <c r="AC1004" s="3" t="e" cm="1">
        <f t="array" ref="AC1004">_xlfn.IFS(A1004="FA", 17, A1004="SFCR", 0, A1004="CFCR", 17, A1004="TR", 0, A1004="CAB1",17,A1004="CAB2",0,A1004="CAB3",17,A1004="CAB4",0,A1004="CAB5S",17,A1004="CAB5M",0,A1004="CAB5L",17,A1004="CAB6",0)</f>
        <v>#N/A</v>
      </c>
    </row>
    <row r="1005" spans="1:29" x14ac:dyDescent="0.15">
      <c r="A1005" s="7"/>
      <c r="B1005" s="25"/>
      <c r="C1005" s="1" t="s">
        <v>1017</v>
      </c>
      <c r="H1005" s="12"/>
      <c r="I1005" s="12"/>
      <c r="J1005" s="12"/>
      <c r="K1005" s="12"/>
      <c r="L1005" s="12"/>
      <c r="M1005" s="12"/>
      <c r="N1005" s="12"/>
      <c r="O1005" s="12"/>
      <c r="P1005" s="12"/>
      <c r="Q1005" s="12"/>
      <c r="R1005" s="12"/>
      <c r="S1005" s="12"/>
      <c r="T1005" s="12"/>
      <c r="U1005" s="12"/>
      <c r="V1005" s="12"/>
      <c r="W1005" s="12"/>
      <c r="X1005" s="12"/>
      <c r="Y1005" s="12"/>
      <c r="Z1005" s="12"/>
      <c r="AA1005" s="12"/>
      <c r="AB1005" s="12"/>
      <c r="AC1005" s="3" t="e" cm="1">
        <f t="array" ref="AC1005">_xlfn.IFS(A1005="FA", 17, A1005="SFCR", 0, A1005="CFCR", 17, A1005="TR", 0, A1005="CAB1",17,A1005="CAB2",0,A1005="CAB3",17,A1005="CAB4",0,A1005="CAB5S",17,A1005="CAB5M",0,A1005="CAB5L",17,A1005="CAB6",0)</f>
        <v>#N/A</v>
      </c>
    </row>
    <row r="1006" spans="1:29" x14ac:dyDescent="0.15">
      <c r="A1006" s="7"/>
      <c r="B1006" s="25"/>
      <c r="C1006" s="1" t="s">
        <v>1018</v>
      </c>
      <c r="H1006" s="12"/>
      <c r="I1006" s="12"/>
      <c r="J1006" s="12"/>
      <c r="K1006" s="12"/>
      <c r="L1006" s="12"/>
      <c r="M1006" s="12"/>
      <c r="N1006" s="12"/>
      <c r="O1006" s="12"/>
      <c r="P1006" s="12"/>
      <c r="Q1006" s="12"/>
      <c r="R1006" s="12"/>
      <c r="S1006" s="12"/>
      <c r="T1006" s="12"/>
      <c r="U1006" s="12"/>
      <c r="V1006" s="12"/>
      <c r="W1006" s="12"/>
      <c r="X1006" s="12"/>
      <c r="Y1006" s="12"/>
      <c r="Z1006" s="12"/>
      <c r="AA1006" s="12"/>
      <c r="AB1006" s="12"/>
      <c r="AC1006" s="3" t="e" cm="1">
        <f t="array" ref="AC1006">_xlfn.IFS(A1006="FA", 17, A1006="SFCR", 0, A1006="CFCR", 17, A1006="TR", 0, A1006="CAB1",17,A1006="CAB2",0,A1006="CAB3",17,A1006="CAB4",0,A1006="CAB5S",17,A1006="CAB5M",0,A1006="CAB5L",17,A1006="CAB6",0)</f>
        <v>#N/A</v>
      </c>
    </row>
    <row r="1007" spans="1:29" x14ac:dyDescent="0.15">
      <c r="A1007" s="7"/>
      <c r="B1007" s="25"/>
      <c r="C1007" s="1" t="s">
        <v>1019</v>
      </c>
      <c r="H1007" s="12"/>
      <c r="I1007" s="12"/>
      <c r="J1007" s="12"/>
      <c r="K1007" s="12"/>
      <c r="L1007" s="12"/>
      <c r="M1007" s="12"/>
      <c r="N1007" s="12"/>
      <c r="O1007" s="12"/>
      <c r="P1007" s="12"/>
      <c r="Q1007" s="12"/>
      <c r="R1007" s="12"/>
      <c r="S1007" s="12"/>
      <c r="T1007" s="12"/>
      <c r="U1007" s="12"/>
      <c r="V1007" s="12"/>
      <c r="W1007" s="12"/>
      <c r="X1007" s="12"/>
      <c r="Y1007" s="12"/>
      <c r="Z1007" s="12"/>
      <c r="AA1007" s="12"/>
      <c r="AB1007" s="12"/>
      <c r="AC1007" s="3" t="e" cm="1">
        <f t="array" ref="AC1007">_xlfn.IFS(A1007="FA", 17, A1007="SFCR", 0, A1007="CFCR", 17, A1007="TR", 0, A1007="CAB1",17,A1007="CAB2",0,A1007="CAB3",17,A1007="CAB4",0,A1007="CAB5S",17,A1007="CAB5M",0,A1007="CAB5L",17,A1007="CAB6",0)</f>
        <v>#N/A</v>
      </c>
    </row>
    <row r="1008" spans="1:29" x14ac:dyDescent="0.15">
      <c r="A1008" s="7"/>
      <c r="B1008" s="25"/>
      <c r="C1008" s="1" t="s">
        <v>1020</v>
      </c>
      <c r="H1008" s="12"/>
      <c r="I1008" s="12"/>
      <c r="J1008" s="12"/>
      <c r="K1008" s="12"/>
      <c r="L1008" s="12"/>
      <c r="M1008" s="12"/>
      <c r="N1008" s="12"/>
      <c r="O1008" s="12"/>
      <c r="P1008" s="12"/>
      <c r="Q1008" s="12"/>
      <c r="R1008" s="12"/>
      <c r="S1008" s="12"/>
      <c r="T1008" s="12"/>
      <c r="U1008" s="12"/>
      <c r="V1008" s="12"/>
      <c r="W1008" s="12"/>
      <c r="X1008" s="12"/>
      <c r="Y1008" s="12"/>
      <c r="Z1008" s="12"/>
      <c r="AA1008" s="12"/>
      <c r="AB1008" s="12"/>
      <c r="AC1008" s="3" t="e" cm="1">
        <f t="array" ref="AC1008">_xlfn.IFS(A1008="FA", 17, A1008="SFCR", 0, A1008="CFCR", 17, A1008="TR", 0, A1008="CAB1",17,A1008="CAB2",0,A1008="CAB3",17,A1008="CAB4",0,A1008="CAB5S",17,A1008="CAB5M",0,A1008="CAB5L",17,A1008="CAB6",0)</f>
        <v>#N/A</v>
      </c>
    </row>
    <row r="1009" spans="1:29" x14ac:dyDescent="0.15">
      <c r="A1009" s="7"/>
      <c r="B1009" s="25"/>
      <c r="C1009" s="1" t="s">
        <v>1021</v>
      </c>
      <c r="H1009" s="12"/>
      <c r="I1009" s="12"/>
      <c r="J1009" s="12"/>
      <c r="K1009" s="12"/>
      <c r="L1009" s="12"/>
      <c r="M1009" s="12"/>
      <c r="N1009" s="12"/>
      <c r="O1009" s="12"/>
      <c r="P1009" s="12"/>
      <c r="Q1009" s="12"/>
      <c r="R1009" s="12"/>
      <c r="S1009" s="12"/>
      <c r="T1009" s="12"/>
      <c r="U1009" s="12"/>
      <c r="V1009" s="12"/>
      <c r="W1009" s="12"/>
      <c r="X1009" s="12"/>
      <c r="Y1009" s="12"/>
      <c r="Z1009" s="12"/>
      <c r="AA1009" s="12"/>
      <c r="AB1009" s="12"/>
      <c r="AC1009" s="3" t="e" cm="1">
        <f t="array" ref="AC1009">_xlfn.IFS(A1009="FA", 17, A1009="SFCR", 0, A1009="CFCR", 17, A1009="TR", 0, A1009="CAB1",17,A1009="CAB2",0,A1009="CAB3",17,A1009="CAB4",0,A1009="CAB5S",17,A1009="CAB5M",0,A1009="CAB5L",17,A1009="CAB6",0)</f>
        <v>#N/A</v>
      </c>
    </row>
    <row r="1010" spans="1:29" x14ac:dyDescent="0.15">
      <c r="A1010" s="7"/>
      <c r="B1010" s="25"/>
      <c r="C1010" s="1" t="s">
        <v>1022</v>
      </c>
      <c r="H1010" s="12"/>
      <c r="I1010" s="12"/>
      <c r="J1010" s="12"/>
      <c r="K1010" s="12"/>
      <c r="L1010" s="12"/>
      <c r="M1010" s="12"/>
      <c r="N1010" s="12"/>
      <c r="O1010" s="12"/>
      <c r="P1010" s="12"/>
      <c r="Q1010" s="12"/>
      <c r="R1010" s="12"/>
      <c r="S1010" s="12"/>
      <c r="T1010" s="12"/>
      <c r="U1010" s="12"/>
      <c r="V1010" s="12"/>
      <c r="W1010" s="12"/>
      <c r="X1010" s="12"/>
      <c r="Y1010" s="12"/>
      <c r="Z1010" s="12"/>
      <c r="AA1010" s="12"/>
      <c r="AB1010" s="12"/>
      <c r="AC1010" s="3" t="e" cm="1">
        <f t="array" ref="AC1010">_xlfn.IFS(A1010="FA", 17, A1010="SFCR", 0, A1010="CFCR", 17, A1010="TR", 0, A1010="CAB1",17,A1010="CAB2",0,A1010="CAB3",17,A1010="CAB4",0,A1010="CAB5S",17,A1010="CAB5M",0,A1010="CAB5L",17,A1010="CAB6",0)</f>
        <v>#N/A</v>
      </c>
    </row>
    <row r="1011" spans="1:29" x14ac:dyDescent="0.15">
      <c r="A1011" s="7"/>
      <c r="B1011" s="25"/>
      <c r="C1011" s="1" t="s">
        <v>1023</v>
      </c>
      <c r="H1011" s="12"/>
      <c r="I1011" s="12"/>
      <c r="J1011" s="12"/>
      <c r="K1011" s="12"/>
      <c r="L1011" s="12"/>
      <c r="M1011" s="12"/>
      <c r="N1011" s="12"/>
      <c r="O1011" s="12"/>
      <c r="P1011" s="12"/>
      <c r="Q1011" s="12"/>
      <c r="R1011" s="12"/>
      <c r="S1011" s="12"/>
      <c r="T1011" s="12"/>
      <c r="U1011" s="12"/>
      <c r="V1011" s="12"/>
      <c r="W1011" s="12"/>
      <c r="X1011" s="12"/>
      <c r="Y1011" s="12"/>
      <c r="Z1011" s="12"/>
      <c r="AA1011" s="12"/>
      <c r="AB1011" s="12"/>
      <c r="AC1011" s="3" t="e" cm="1">
        <f t="array" ref="AC1011">_xlfn.IFS(A1011="FA", 17, A1011="SFCR", 0, A1011="CFCR", 17, A1011="TR", 0, A1011="CAB1",17,A1011="CAB2",0,A1011="CAB3",17,A1011="CAB4",0,A1011="CAB5S",17,A1011="CAB5M",0,A1011="CAB5L",17,A1011="CAB6",0)</f>
        <v>#N/A</v>
      </c>
    </row>
    <row r="1012" spans="1:29" x14ac:dyDescent="0.15">
      <c r="A1012" s="7"/>
      <c r="B1012" s="25"/>
      <c r="C1012" s="1" t="s">
        <v>1024</v>
      </c>
      <c r="H1012" s="12"/>
      <c r="I1012" s="12"/>
      <c r="J1012" s="12"/>
      <c r="K1012" s="12"/>
      <c r="L1012" s="12"/>
      <c r="M1012" s="12"/>
      <c r="N1012" s="12"/>
      <c r="O1012" s="12"/>
      <c r="P1012" s="12"/>
      <c r="Q1012" s="12"/>
      <c r="R1012" s="12"/>
      <c r="S1012" s="12"/>
      <c r="T1012" s="12"/>
      <c r="U1012" s="12"/>
      <c r="V1012" s="12"/>
      <c r="W1012" s="12"/>
      <c r="X1012" s="12"/>
      <c r="Y1012" s="12"/>
      <c r="Z1012" s="12"/>
      <c r="AA1012" s="12"/>
      <c r="AB1012" s="12"/>
      <c r="AC1012" s="3" t="e" cm="1">
        <f t="array" ref="AC1012">_xlfn.IFS(A1012="FA", 17, A1012="SFCR", 0, A1012="CFCR", 17, A1012="TR", 0, A1012="CAB1",17,A1012="CAB2",0,A1012="CAB3",17,A1012="CAB4",0,A1012="CAB5S",17,A1012="CAB5M",0,A1012="CAB5L",17,A1012="CAB6",0)</f>
        <v>#N/A</v>
      </c>
    </row>
    <row r="1013" spans="1:29" x14ac:dyDescent="0.15">
      <c r="A1013" s="7"/>
      <c r="B1013" s="25"/>
      <c r="C1013" s="1" t="s">
        <v>1025</v>
      </c>
      <c r="H1013" s="12"/>
      <c r="I1013" s="12"/>
      <c r="J1013" s="12"/>
      <c r="K1013" s="12"/>
      <c r="L1013" s="12"/>
      <c r="M1013" s="12"/>
      <c r="N1013" s="12"/>
      <c r="O1013" s="12"/>
      <c r="P1013" s="12"/>
      <c r="Q1013" s="12"/>
      <c r="R1013" s="12"/>
      <c r="S1013" s="12"/>
      <c r="T1013" s="12"/>
      <c r="U1013" s="12"/>
      <c r="V1013" s="12"/>
      <c r="W1013" s="12"/>
      <c r="X1013" s="12"/>
      <c r="Y1013" s="12"/>
      <c r="Z1013" s="12"/>
      <c r="AA1013" s="12"/>
      <c r="AB1013" s="12"/>
      <c r="AC1013" s="3" t="e" cm="1">
        <f t="array" ref="AC1013">_xlfn.IFS(A1013="FA", 17, A1013="SFCR", 0, A1013="CFCR", 17, A1013="TR", 0, A1013="CAB1",17,A1013="CAB2",0,A1013="CAB3",17,A1013="CAB4",0,A1013="CAB5S",17,A1013="CAB5M",0,A1013="CAB5L",17,A1013="CAB6",0)</f>
        <v>#N/A</v>
      </c>
    </row>
    <row r="1014" spans="1:29" x14ac:dyDescent="0.15">
      <c r="A1014" s="7"/>
      <c r="B1014" s="25"/>
      <c r="C1014" s="1" t="s">
        <v>1026</v>
      </c>
      <c r="H1014" s="12"/>
      <c r="I1014" s="12"/>
      <c r="J1014" s="12"/>
      <c r="K1014" s="12"/>
      <c r="L1014" s="12"/>
      <c r="M1014" s="12"/>
      <c r="N1014" s="12"/>
      <c r="O1014" s="12"/>
      <c r="P1014" s="12"/>
      <c r="Q1014" s="12"/>
      <c r="R1014" s="12"/>
      <c r="S1014" s="12"/>
      <c r="T1014" s="12"/>
      <c r="U1014" s="12"/>
      <c r="V1014" s="12"/>
      <c r="W1014" s="12"/>
      <c r="X1014" s="12"/>
      <c r="Y1014" s="12"/>
      <c r="Z1014" s="12"/>
      <c r="AA1014" s="12"/>
      <c r="AB1014" s="12"/>
      <c r="AC1014" s="3" t="e" cm="1">
        <f t="array" ref="AC1014">_xlfn.IFS(A1014="FA", 17, A1014="SFCR", 0, A1014="CFCR", 17, A1014="TR", 0, A1014="CAB1",17,A1014="CAB2",0,A1014="CAB3",17,A1014="CAB4",0,A1014="CAB5S",17,A1014="CAB5M",0,A1014="CAB5L",17,A1014="CAB6",0)</f>
        <v>#N/A</v>
      </c>
    </row>
    <row r="1015" spans="1:29" x14ac:dyDescent="0.15">
      <c r="A1015" s="7"/>
      <c r="B1015" s="25"/>
      <c r="C1015" s="1" t="s">
        <v>1027</v>
      </c>
      <c r="H1015" s="12"/>
      <c r="I1015" s="12"/>
      <c r="J1015" s="12"/>
      <c r="K1015" s="12"/>
      <c r="L1015" s="12"/>
      <c r="M1015" s="12"/>
      <c r="N1015" s="12"/>
      <c r="O1015" s="12"/>
      <c r="P1015" s="12"/>
      <c r="Q1015" s="12"/>
      <c r="R1015" s="12"/>
      <c r="S1015" s="12"/>
      <c r="T1015" s="12"/>
      <c r="U1015" s="12"/>
      <c r="V1015" s="12"/>
      <c r="W1015" s="12"/>
      <c r="X1015" s="12"/>
      <c r="Y1015" s="12"/>
      <c r="Z1015" s="12"/>
      <c r="AA1015" s="12"/>
      <c r="AB1015" s="12"/>
      <c r="AC1015" s="3" t="e" cm="1">
        <f t="array" ref="AC1015">_xlfn.IFS(A1015="FA", 17, A1015="SFCR", 0, A1015="CFCR", 17, A1015="TR", 0, A1015="CAB1",17,A1015="CAB2",0,A1015="CAB3",17,A1015="CAB4",0,A1015="CAB5S",17,A1015="CAB5M",0,A1015="CAB5L",17,A1015="CAB6",0)</f>
        <v>#N/A</v>
      </c>
    </row>
    <row r="1016" spans="1:29" x14ac:dyDescent="0.15">
      <c r="A1016" s="7"/>
      <c r="B1016" s="25"/>
      <c r="C1016" s="1" t="s">
        <v>1028</v>
      </c>
      <c r="H1016" s="12"/>
      <c r="I1016" s="12"/>
      <c r="J1016" s="12"/>
      <c r="K1016" s="12"/>
      <c r="L1016" s="12"/>
      <c r="M1016" s="12"/>
      <c r="N1016" s="12"/>
      <c r="O1016" s="12"/>
      <c r="P1016" s="12"/>
      <c r="Q1016" s="12"/>
      <c r="R1016" s="12"/>
      <c r="S1016" s="12"/>
      <c r="T1016" s="12"/>
      <c r="U1016" s="12"/>
      <c r="V1016" s="12"/>
      <c r="W1016" s="12"/>
      <c r="X1016" s="12"/>
      <c r="Y1016" s="12"/>
      <c r="Z1016" s="12"/>
      <c r="AA1016" s="12"/>
      <c r="AB1016" s="12"/>
      <c r="AC1016" s="3" t="e" cm="1">
        <f t="array" ref="AC1016">_xlfn.IFS(A1016="FA", 17, A1016="SFCR", 0, A1016="CFCR", 17, A1016="TR", 0, A1016="CAB1",17,A1016="CAB2",0,A1016="CAB3",17,A1016="CAB4",0,A1016="CAB5S",17,A1016="CAB5M",0,A1016="CAB5L",17,A1016="CAB6",0)</f>
        <v>#N/A</v>
      </c>
    </row>
    <row r="1017" spans="1:29" x14ac:dyDescent="0.15">
      <c r="A1017" s="7"/>
      <c r="B1017" s="25"/>
      <c r="C1017" s="1" t="s">
        <v>1029</v>
      </c>
      <c r="H1017" s="12"/>
      <c r="I1017" s="12"/>
      <c r="J1017" s="12"/>
      <c r="K1017" s="12"/>
      <c r="L1017" s="12"/>
      <c r="M1017" s="12"/>
      <c r="N1017" s="12"/>
      <c r="O1017" s="12"/>
      <c r="P1017" s="12"/>
      <c r="Q1017" s="12"/>
      <c r="R1017" s="12"/>
      <c r="S1017" s="12"/>
      <c r="T1017" s="12"/>
      <c r="U1017" s="12"/>
      <c r="V1017" s="12"/>
      <c r="W1017" s="12"/>
      <c r="X1017" s="12"/>
      <c r="Y1017" s="12"/>
      <c r="Z1017" s="12"/>
      <c r="AA1017" s="12"/>
      <c r="AB1017" s="12"/>
      <c r="AC1017" s="3" t="e" cm="1">
        <f t="array" ref="AC1017">_xlfn.IFS(A1017="FA", 17, A1017="SFCR", 0, A1017="CFCR", 17, A1017="TR", 0, A1017="CAB1",17,A1017="CAB2",0,A1017="CAB3",17,A1017="CAB4",0,A1017="CAB5S",17,A1017="CAB5M",0,A1017="CAB5L",17,A1017="CAB6",0)</f>
        <v>#N/A</v>
      </c>
    </row>
    <row r="1018" spans="1:29" x14ac:dyDescent="0.15">
      <c r="A1018" s="7"/>
      <c r="B1018" s="25"/>
      <c r="C1018" s="1" t="s">
        <v>1030</v>
      </c>
      <c r="H1018" s="12"/>
      <c r="I1018" s="12"/>
      <c r="J1018" s="12"/>
      <c r="K1018" s="12"/>
      <c r="L1018" s="12"/>
      <c r="M1018" s="12"/>
      <c r="N1018" s="12"/>
      <c r="O1018" s="12"/>
      <c r="P1018" s="12"/>
      <c r="Q1018" s="12"/>
      <c r="R1018" s="12"/>
      <c r="S1018" s="12"/>
      <c r="T1018" s="12"/>
      <c r="U1018" s="12"/>
      <c r="V1018" s="12"/>
      <c r="W1018" s="12"/>
      <c r="X1018" s="12"/>
      <c r="Y1018" s="12"/>
      <c r="Z1018" s="12"/>
      <c r="AA1018" s="12"/>
      <c r="AB1018" s="12"/>
      <c r="AC1018" s="3" t="e" cm="1">
        <f t="array" ref="AC1018">_xlfn.IFS(A1018="FA", 17, A1018="SFCR", 0, A1018="CFCR", 17, A1018="TR", 0, A1018="CAB1",17,A1018="CAB2",0,A1018="CAB3",17,A1018="CAB4",0,A1018="CAB5S",17,A1018="CAB5M",0,A1018="CAB5L",17,A1018="CAB6",0)</f>
        <v>#N/A</v>
      </c>
    </row>
    <row r="1019" spans="1:29" x14ac:dyDescent="0.15">
      <c r="A1019" s="7"/>
      <c r="B1019" s="25"/>
      <c r="C1019" s="1" t="s">
        <v>1031</v>
      </c>
      <c r="H1019" s="12"/>
      <c r="I1019" s="12"/>
      <c r="J1019" s="12"/>
      <c r="K1019" s="12"/>
      <c r="L1019" s="12"/>
      <c r="M1019" s="12"/>
      <c r="N1019" s="12"/>
      <c r="O1019" s="12"/>
      <c r="P1019" s="12"/>
      <c r="Q1019" s="12"/>
      <c r="R1019" s="12"/>
      <c r="S1019" s="12"/>
      <c r="T1019" s="12"/>
      <c r="U1019" s="12"/>
      <c r="V1019" s="12"/>
      <c r="W1019" s="12"/>
      <c r="X1019" s="12"/>
      <c r="Y1019" s="12"/>
      <c r="Z1019" s="12"/>
      <c r="AA1019" s="12"/>
      <c r="AB1019" s="12"/>
      <c r="AC1019" s="3" t="e" cm="1">
        <f t="array" ref="AC1019">_xlfn.IFS(A1019="FA", 17, A1019="SFCR", 0, A1019="CFCR", 17, A1019="TR", 0, A1019="CAB1",17,A1019="CAB2",0,A1019="CAB3",17,A1019="CAB4",0,A1019="CAB5S",17,A1019="CAB5M",0,A1019="CAB5L",17,A1019="CAB6",0)</f>
        <v>#N/A</v>
      </c>
    </row>
    <row r="1020" spans="1:29" x14ac:dyDescent="0.15">
      <c r="A1020" s="7"/>
      <c r="B1020" s="25"/>
      <c r="C1020" s="1" t="s">
        <v>1032</v>
      </c>
      <c r="H1020" s="12"/>
      <c r="I1020" s="12"/>
      <c r="J1020" s="12"/>
      <c r="K1020" s="12"/>
      <c r="L1020" s="12"/>
      <c r="M1020" s="12"/>
      <c r="N1020" s="12"/>
      <c r="O1020" s="12"/>
      <c r="P1020" s="12"/>
      <c r="Q1020" s="12"/>
      <c r="R1020" s="12"/>
      <c r="S1020" s="12"/>
      <c r="T1020" s="12"/>
      <c r="U1020" s="12"/>
      <c r="V1020" s="12"/>
      <c r="W1020" s="12"/>
      <c r="X1020" s="12"/>
      <c r="Y1020" s="12"/>
      <c r="Z1020" s="12"/>
      <c r="AA1020" s="12"/>
      <c r="AB1020" s="12"/>
      <c r="AC1020" s="3" t="e" cm="1">
        <f t="array" ref="AC1020">_xlfn.IFS(A1020="FA", 17, A1020="SFCR", 0, A1020="CFCR", 17, A1020="TR", 0, A1020="CAB1",17,A1020="CAB2",0,A1020="CAB3",17,A1020="CAB4",0,A1020="CAB5S",17,A1020="CAB5M",0,A1020="CAB5L",17,A1020="CAB6",0)</f>
        <v>#N/A</v>
      </c>
    </row>
    <row r="1021" spans="1:29" x14ac:dyDescent="0.15">
      <c r="A1021" s="7"/>
      <c r="B1021" s="25"/>
      <c r="C1021" s="1" t="s">
        <v>1033</v>
      </c>
      <c r="H1021" s="12"/>
      <c r="I1021" s="12"/>
      <c r="J1021" s="12"/>
      <c r="K1021" s="12"/>
      <c r="L1021" s="12"/>
      <c r="M1021" s="12"/>
      <c r="N1021" s="12"/>
      <c r="O1021" s="12"/>
      <c r="P1021" s="12"/>
      <c r="Q1021" s="12"/>
      <c r="R1021" s="12"/>
      <c r="S1021" s="12"/>
      <c r="T1021" s="12"/>
      <c r="U1021" s="12"/>
      <c r="V1021" s="12"/>
      <c r="W1021" s="12"/>
      <c r="X1021" s="12"/>
      <c r="Y1021" s="12"/>
      <c r="Z1021" s="12"/>
      <c r="AA1021" s="12"/>
      <c r="AB1021" s="12"/>
      <c r="AC1021" s="3" t="e" cm="1">
        <f t="array" ref="AC1021">_xlfn.IFS(A1021="FA", 17, A1021="SFCR", 0, A1021="CFCR", 17, A1021="TR", 0, A1021="CAB1",17,A1021="CAB2",0,A1021="CAB3",17,A1021="CAB4",0,A1021="CAB5S",17,A1021="CAB5M",0,A1021="CAB5L",17,A1021="CAB6",0)</f>
        <v>#N/A</v>
      </c>
    </row>
    <row r="1022" spans="1:29" x14ac:dyDescent="0.15">
      <c r="A1022" s="7"/>
      <c r="B1022" s="25"/>
      <c r="C1022" s="1" t="s">
        <v>1034</v>
      </c>
      <c r="H1022" s="12"/>
      <c r="I1022" s="12"/>
      <c r="J1022" s="12"/>
      <c r="K1022" s="12"/>
      <c r="L1022" s="12"/>
      <c r="M1022" s="12"/>
      <c r="N1022" s="12"/>
      <c r="O1022" s="12"/>
      <c r="P1022" s="12"/>
      <c r="Q1022" s="12"/>
      <c r="R1022" s="12"/>
      <c r="S1022" s="12"/>
      <c r="T1022" s="12"/>
      <c r="U1022" s="12"/>
      <c r="V1022" s="12"/>
      <c r="W1022" s="12"/>
      <c r="X1022" s="12"/>
      <c r="Y1022" s="12"/>
      <c r="Z1022" s="12"/>
      <c r="AA1022" s="12"/>
      <c r="AB1022" s="12"/>
      <c r="AC1022" s="3" t="e" cm="1">
        <f t="array" ref="AC1022">_xlfn.IFS(A1022="FA", 17, A1022="SFCR", 0, A1022="CFCR", 17, A1022="TR", 0, A1022="CAB1",17,A1022="CAB2",0,A1022="CAB3",17,A1022="CAB4",0,A1022="CAB5S",17,A1022="CAB5M",0,A1022="CAB5L",17,A1022="CAB6",0)</f>
        <v>#N/A</v>
      </c>
    </row>
    <row r="1023" spans="1:29" x14ac:dyDescent="0.15">
      <c r="A1023" s="7"/>
      <c r="B1023" s="25"/>
      <c r="C1023" s="1" t="s">
        <v>1035</v>
      </c>
      <c r="H1023" s="12"/>
      <c r="I1023" s="12"/>
      <c r="J1023" s="12"/>
      <c r="K1023" s="12"/>
      <c r="L1023" s="12"/>
      <c r="M1023" s="12"/>
      <c r="N1023" s="12"/>
      <c r="O1023" s="12"/>
      <c r="P1023" s="12"/>
      <c r="Q1023" s="12"/>
      <c r="R1023" s="12"/>
      <c r="S1023" s="12"/>
      <c r="T1023" s="12"/>
      <c r="U1023" s="12"/>
      <c r="V1023" s="12"/>
      <c r="W1023" s="12"/>
      <c r="X1023" s="12"/>
      <c r="Y1023" s="12"/>
      <c r="Z1023" s="12"/>
      <c r="AA1023" s="12"/>
      <c r="AB1023" s="12"/>
      <c r="AC1023" s="3" t="e" cm="1">
        <f t="array" ref="AC1023">_xlfn.IFS(A1023="FA", 17, A1023="SFCR", 0, A1023="CFCR", 17, A1023="TR", 0, A1023="CAB1",17,A1023="CAB2",0,A1023="CAB3",17,A1023="CAB4",0,A1023="CAB5S",17,A1023="CAB5M",0,A1023="CAB5L",17,A1023="CAB6",0)</f>
        <v>#N/A</v>
      </c>
    </row>
    <row r="1024" spans="1:29" x14ac:dyDescent="0.15">
      <c r="A1024" s="7"/>
      <c r="B1024" s="25"/>
      <c r="C1024" s="1" t="s">
        <v>1036</v>
      </c>
      <c r="H1024" s="12"/>
      <c r="I1024" s="12"/>
      <c r="J1024" s="12"/>
      <c r="K1024" s="12"/>
      <c r="L1024" s="12"/>
      <c r="M1024" s="12"/>
      <c r="N1024" s="12"/>
      <c r="O1024" s="12"/>
      <c r="P1024" s="12"/>
      <c r="Q1024" s="12"/>
      <c r="R1024" s="12"/>
      <c r="S1024" s="12"/>
      <c r="T1024" s="12"/>
      <c r="U1024" s="12"/>
      <c r="V1024" s="12"/>
      <c r="W1024" s="12"/>
      <c r="X1024" s="12"/>
      <c r="Y1024" s="12"/>
      <c r="Z1024" s="12"/>
      <c r="AA1024" s="12"/>
      <c r="AB1024" s="12"/>
      <c r="AC1024" s="3" t="e" cm="1">
        <f t="array" ref="AC1024">_xlfn.IFS(A1024="FA", 17, A1024="SFCR", 0, A1024="CFCR", 17, A1024="TR", 0, A1024="CAB1",17,A1024="CAB2",0,A1024="CAB3",17,A1024="CAB4",0,A1024="CAB5S",17,A1024="CAB5M",0,A1024="CAB5L",17,A1024="CAB6",0)</f>
        <v>#N/A</v>
      </c>
    </row>
    <row r="1025" spans="1:29" x14ac:dyDescent="0.15">
      <c r="A1025" s="7"/>
      <c r="B1025" s="25"/>
      <c r="C1025" s="1" t="s">
        <v>1037</v>
      </c>
      <c r="H1025" s="12"/>
      <c r="I1025" s="12"/>
      <c r="J1025" s="12"/>
      <c r="K1025" s="12"/>
      <c r="L1025" s="12"/>
      <c r="M1025" s="12"/>
      <c r="N1025" s="12"/>
      <c r="O1025" s="12"/>
      <c r="P1025" s="12"/>
      <c r="Q1025" s="12"/>
      <c r="R1025" s="12"/>
      <c r="S1025" s="12"/>
      <c r="T1025" s="12"/>
      <c r="U1025" s="12"/>
      <c r="V1025" s="12"/>
      <c r="W1025" s="12"/>
      <c r="X1025" s="12"/>
      <c r="Y1025" s="12"/>
      <c r="Z1025" s="12"/>
      <c r="AA1025" s="12"/>
      <c r="AB1025" s="12"/>
      <c r="AC1025" s="3" t="e" cm="1">
        <f t="array" ref="AC1025">_xlfn.IFS(A1025="FA", 17, A1025="SFCR", 0, A1025="CFCR", 17, A1025="TR", 0, A1025="CAB1",17,A1025="CAB2",0,A1025="CAB3",17,A1025="CAB4",0,A1025="CAB5S",17,A1025="CAB5M",0,A1025="CAB5L",17,A1025="CAB6",0)</f>
        <v>#N/A</v>
      </c>
    </row>
    <row r="1026" spans="1:29" x14ac:dyDescent="0.15">
      <c r="A1026" s="7"/>
      <c r="B1026" s="25"/>
      <c r="C1026" s="1" t="s">
        <v>1038</v>
      </c>
      <c r="H1026" s="12"/>
      <c r="I1026" s="12"/>
      <c r="J1026" s="12"/>
      <c r="K1026" s="12"/>
      <c r="L1026" s="12"/>
      <c r="M1026" s="12"/>
      <c r="N1026" s="12"/>
      <c r="O1026" s="12"/>
      <c r="P1026" s="12"/>
      <c r="Q1026" s="12"/>
      <c r="R1026" s="12"/>
      <c r="S1026" s="12"/>
      <c r="T1026" s="12"/>
      <c r="U1026" s="12"/>
      <c r="V1026" s="12"/>
      <c r="W1026" s="12"/>
      <c r="X1026" s="12"/>
      <c r="Y1026" s="12"/>
      <c r="Z1026" s="12"/>
      <c r="AA1026" s="12"/>
      <c r="AB1026" s="12"/>
      <c r="AC1026" s="3" t="e" cm="1">
        <f t="array" ref="AC1026">_xlfn.IFS(A1026="FA", 17, A1026="SFCR", 0, A1026="CFCR", 17, A1026="TR", 0, A1026="CAB1",17,A1026="CAB2",0,A1026="CAB3",17,A1026="CAB4",0,A1026="CAB5S",17,A1026="CAB5M",0,A1026="CAB5L",17,A1026="CAB6",0)</f>
        <v>#N/A</v>
      </c>
    </row>
    <row r="1027" spans="1:29" x14ac:dyDescent="0.15">
      <c r="A1027" s="7"/>
      <c r="B1027" s="25"/>
      <c r="C1027" s="1" t="s">
        <v>1039</v>
      </c>
      <c r="H1027" s="12"/>
      <c r="I1027" s="12"/>
      <c r="J1027" s="12"/>
      <c r="K1027" s="12"/>
      <c r="L1027" s="12"/>
      <c r="M1027" s="12"/>
      <c r="N1027" s="12"/>
      <c r="O1027" s="12"/>
      <c r="P1027" s="12"/>
      <c r="Q1027" s="12"/>
      <c r="R1027" s="12"/>
      <c r="S1027" s="12"/>
      <c r="T1027" s="12"/>
      <c r="U1027" s="12"/>
      <c r="V1027" s="12"/>
      <c r="W1027" s="12"/>
      <c r="X1027" s="12"/>
      <c r="Y1027" s="12"/>
      <c r="Z1027" s="12"/>
      <c r="AA1027" s="12"/>
      <c r="AB1027" s="12"/>
      <c r="AC1027" s="3" t="e" cm="1">
        <f t="array" ref="AC1027">_xlfn.IFS(A1027="FA", 17, A1027="SFCR", 0, A1027="CFCR", 17, A1027="TR", 0, A1027="CAB1",17,A1027="CAB2",0,A1027="CAB3",17,A1027="CAB4",0,A1027="CAB5S",17,A1027="CAB5M",0,A1027="CAB5L",17,A1027="CAB6",0)</f>
        <v>#N/A</v>
      </c>
    </row>
    <row r="1028" spans="1:29" x14ac:dyDescent="0.15">
      <c r="A1028" s="7"/>
      <c r="B1028" s="25"/>
      <c r="C1028" s="1" t="s">
        <v>1040</v>
      </c>
      <c r="H1028" s="12"/>
      <c r="I1028" s="12"/>
      <c r="J1028" s="12"/>
      <c r="K1028" s="12"/>
      <c r="L1028" s="12"/>
      <c r="M1028" s="12"/>
      <c r="N1028" s="12"/>
      <c r="O1028" s="12"/>
      <c r="P1028" s="12"/>
      <c r="Q1028" s="12"/>
      <c r="R1028" s="12"/>
      <c r="S1028" s="12"/>
      <c r="T1028" s="12"/>
      <c r="U1028" s="12"/>
      <c r="V1028" s="12"/>
      <c r="W1028" s="12"/>
      <c r="X1028" s="12"/>
      <c r="Y1028" s="12"/>
      <c r="Z1028" s="12"/>
      <c r="AA1028" s="12"/>
      <c r="AB1028" s="12"/>
      <c r="AC1028" s="3" t="e" cm="1">
        <f t="array" ref="AC1028">_xlfn.IFS(A1028="FA", 17, A1028="SFCR", 0, A1028="CFCR", 17, A1028="TR", 0, A1028="CAB1",17,A1028="CAB2",0,A1028="CAB3",17,A1028="CAB4",0,A1028="CAB5S",17,A1028="CAB5M",0,A1028="CAB5L",17,A1028="CAB6",0)</f>
        <v>#N/A</v>
      </c>
    </row>
    <row r="1029" spans="1:29" x14ac:dyDescent="0.15">
      <c r="A1029" s="7"/>
      <c r="B1029" s="25"/>
      <c r="C1029" s="1" t="s">
        <v>1041</v>
      </c>
      <c r="H1029" s="12"/>
      <c r="I1029" s="12"/>
      <c r="J1029" s="12"/>
      <c r="K1029" s="12"/>
      <c r="L1029" s="12"/>
      <c r="M1029" s="12"/>
      <c r="N1029" s="12"/>
      <c r="O1029" s="12"/>
      <c r="P1029" s="12"/>
      <c r="Q1029" s="12"/>
      <c r="R1029" s="12"/>
      <c r="S1029" s="12"/>
      <c r="T1029" s="12"/>
      <c r="U1029" s="12"/>
      <c r="V1029" s="12"/>
      <c r="W1029" s="12"/>
      <c r="X1029" s="12"/>
      <c r="Y1029" s="12"/>
      <c r="Z1029" s="12"/>
      <c r="AA1029" s="12"/>
      <c r="AB1029" s="12"/>
      <c r="AC1029" s="3" t="e" cm="1">
        <f t="array" ref="AC1029">_xlfn.IFS(A1029="FA", 17, A1029="SFCR", 0, A1029="CFCR", 17, A1029="TR", 0, A1029="CAB1",17,A1029="CAB2",0,A1029="CAB3",17,A1029="CAB4",0,A1029="CAB5S",17,A1029="CAB5M",0,A1029="CAB5L",17,A1029="CAB6",0)</f>
        <v>#N/A</v>
      </c>
    </row>
    <row r="1030" spans="1:29" x14ac:dyDescent="0.15">
      <c r="A1030" s="7"/>
      <c r="B1030" s="25"/>
      <c r="C1030" s="1" t="s">
        <v>1042</v>
      </c>
      <c r="H1030" s="12"/>
      <c r="I1030" s="12"/>
      <c r="J1030" s="12"/>
      <c r="K1030" s="12"/>
      <c r="L1030" s="12"/>
      <c r="M1030" s="12"/>
      <c r="N1030" s="12"/>
      <c r="O1030" s="12"/>
      <c r="P1030" s="12"/>
      <c r="Q1030" s="12"/>
      <c r="R1030" s="12"/>
      <c r="S1030" s="12"/>
      <c r="T1030" s="12"/>
      <c r="U1030" s="12"/>
      <c r="V1030" s="12"/>
      <c r="W1030" s="12"/>
      <c r="X1030" s="12"/>
      <c r="Y1030" s="12"/>
      <c r="Z1030" s="12"/>
      <c r="AA1030" s="12"/>
      <c r="AB1030" s="12"/>
      <c r="AC1030" s="3" t="e" cm="1">
        <f t="array" ref="AC1030">_xlfn.IFS(A1030="FA", 17, A1030="SFCR", 0, A1030="CFCR", 17, A1030="TR", 0, A1030="CAB1",17,A1030="CAB2",0,A1030="CAB3",17,A1030="CAB4",0,A1030="CAB5S",17,A1030="CAB5M",0,A1030="CAB5L",17,A1030="CAB6",0)</f>
        <v>#N/A</v>
      </c>
    </row>
    <row r="1031" spans="1:29" x14ac:dyDescent="0.15">
      <c r="A1031" s="7"/>
      <c r="B1031" s="25"/>
      <c r="C1031" s="1" t="s">
        <v>1043</v>
      </c>
      <c r="H1031" s="12"/>
      <c r="I1031" s="12"/>
      <c r="J1031" s="12"/>
      <c r="K1031" s="12"/>
      <c r="L1031" s="12"/>
      <c r="M1031" s="12"/>
      <c r="N1031" s="12"/>
      <c r="O1031" s="12"/>
      <c r="P1031" s="12"/>
      <c r="Q1031" s="12"/>
      <c r="R1031" s="12"/>
      <c r="S1031" s="12"/>
      <c r="T1031" s="12"/>
      <c r="U1031" s="12"/>
      <c r="V1031" s="12"/>
      <c r="W1031" s="12"/>
      <c r="X1031" s="12"/>
      <c r="Y1031" s="12"/>
      <c r="Z1031" s="12"/>
      <c r="AA1031" s="12"/>
      <c r="AB1031" s="12"/>
      <c r="AC1031" s="3" t="e" cm="1">
        <f t="array" ref="AC1031">_xlfn.IFS(A1031="FA", 17, A1031="SFCR", 0, A1031="CFCR", 17, A1031="TR", 0, A1031="CAB1",17,A1031="CAB2",0,A1031="CAB3",17,A1031="CAB4",0,A1031="CAB5S",17,A1031="CAB5M",0,A1031="CAB5L",17,A1031="CAB6",0)</f>
        <v>#N/A</v>
      </c>
    </row>
    <row r="1032" spans="1:29" x14ac:dyDescent="0.15">
      <c r="A1032" s="7"/>
      <c r="B1032" s="25"/>
      <c r="C1032" s="1" t="s">
        <v>1044</v>
      </c>
      <c r="H1032" s="12"/>
      <c r="I1032" s="12"/>
      <c r="J1032" s="12"/>
      <c r="K1032" s="12"/>
      <c r="L1032" s="12"/>
      <c r="M1032" s="12"/>
      <c r="N1032" s="12"/>
      <c r="O1032" s="12"/>
      <c r="P1032" s="12"/>
      <c r="Q1032" s="12"/>
      <c r="R1032" s="12"/>
      <c r="S1032" s="12"/>
      <c r="T1032" s="12"/>
      <c r="U1032" s="12"/>
      <c r="V1032" s="12"/>
      <c r="W1032" s="12"/>
      <c r="X1032" s="12"/>
      <c r="Y1032" s="12"/>
      <c r="Z1032" s="12"/>
      <c r="AA1032" s="12"/>
      <c r="AB1032" s="12"/>
      <c r="AC1032" s="3" t="e" cm="1">
        <f t="array" ref="AC1032">_xlfn.IFS(A1032="FA", 17, A1032="SFCR", 0, A1032="CFCR", 17, A1032="TR", 0, A1032="CAB1",17,A1032="CAB2",0,A1032="CAB3",17,A1032="CAB4",0,A1032="CAB5S",17,A1032="CAB5M",0,A1032="CAB5L",17,A1032="CAB6",0)</f>
        <v>#N/A</v>
      </c>
    </row>
    <row r="1033" spans="1:29" x14ac:dyDescent="0.15">
      <c r="A1033" s="7"/>
      <c r="B1033" s="25"/>
      <c r="C1033" s="1" t="s">
        <v>1045</v>
      </c>
      <c r="H1033" s="12"/>
      <c r="I1033" s="12"/>
      <c r="J1033" s="12"/>
      <c r="K1033" s="12"/>
      <c r="L1033" s="12"/>
      <c r="M1033" s="12"/>
      <c r="N1033" s="12"/>
      <c r="O1033" s="12"/>
      <c r="P1033" s="12"/>
      <c r="Q1033" s="12"/>
      <c r="R1033" s="12"/>
      <c r="S1033" s="12"/>
      <c r="T1033" s="12"/>
      <c r="U1033" s="12"/>
      <c r="V1033" s="12"/>
      <c r="W1033" s="12"/>
      <c r="X1033" s="12"/>
      <c r="Y1033" s="12"/>
      <c r="Z1033" s="12"/>
      <c r="AA1033" s="12"/>
      <c r="AB1033" s="12"/>
      <c r="AC1033" s="3" t="e" cm="1">
        <f t="array" ref="AC1033">_xlfn.IFS(A1033="FA", 17, A1033="SFCR", 0, A1033="CFCR", 17, A1033="TR", 0, A1033="CAB1",17,A1033="CAB2",0,A1033="CAB3",17,A1033="CAB4",0,A1033="CAB5S",17,A1033="CAB5M",0,A1033="CAB5L",17,A1033="CAB6",0)</f>
        <v>#N/A</v>
      </c>
    </row>
    <row r="1034" spans="1:29" x14ac:dyDescent="0.15">
      <c r="A1034" s="7"/>
      <c r="B1034" s="25"/>
      <c r="C1034" s="1" t="s">
        <v>1046</v>
      </c>
      <c r="H1034" s="12"/>
      <c r="I1034" s="12"/>
      <c r="J1034" s="12"/>
      <c r="K1034" s="12"/>
      <c r="L1034" s="12"/>
      <c r="M1034" s="12"/>
      <c r="N1034" s="12"/>
      <c r="O1034" s="12"/>
      <c r="P1034" s="12"/>
      <c r="Q1034" s="12"/>
      <c r="R1034" s="12"/>
      <c r="S1034" s="12"/>
      <c r="T1034" s="12"/>
      <c r="U1034" s="12"/>
      <c r="V1034" s="12"/>
      <c r="W1034" s="12"/>
      <c r="X1034" s="12"/>
      <c r="Y1034" s="12"/>
      <c r="Z1034" s="12"/>
      <c r="AA1034" s="12"/>
      <c r="AB1034" s="12"/>
      <c r="AC1034" s="3" t="e" cm="1">
        <f t="array" ref="AC1034">_xlfn.IFS(A1034="FA", 17, A1034="SFCR", 0, A1034="CFCR", 17, A1034="TR", 0, A1034="CAB1",17,A1034="CAB2",0,A1034="CAB3",17,A1034="CAB4",0,A1034="CAB5S",17,A1034="CAB5M",0,A1034="CAB5L",17,A1034="CAB6",0)</f>
        <v>#N/A</v>
      </c>
    </row>
    <row r="1035" spans="1:29" x14ac:dyDescent="0.15">
      <c r="A1035" s="7"/>
      <c r="B1035" s="25"/>
      <c r="C1035" s="1" t="s">
        <v>1047</v>
      </c>
      <c r="H1035" s="12"/>
      <c r="I1035" s="12"/>
      <c r="J1035" s="12"/>
      <c r="K1035" s="12"/>
      <c r="L1035" s="12"/>
      <c r="M1035" s="12"/>
      <c r="N1035" s="12"/>
      <c r="O1035" s="12"/>
      <c r="P1035" s="12"/>
      <c r="Q1035" s="12"/>
      <c r="R1035" s="12"/>
      <c r="S1035" s="12"/>
      <c r="T1035" s="12"/>
      <c r="U1035" s="12"/>
      <c r="V1035" s="12"/>
      <c r="W1035" s="12"/>
      <c r="X1035" s="12"/>
      <c r="Y1035" s="12"/>
      <c r="Z1035" s="12"/>
      <c r="AA1035" s="12"/>
      <c r="AB1035" s="12"/>
      <c r="AC1035" s="3" t="e" cm="1">
        <f t="array" ref="AC1035">_xlfn.IFS(A1035="FA", 17, A1035="SFCR", 0, A1035="CFCR", 17, A1035="TR", 0, A1035="CAB1",17,A1035="CAB2",0,A1035="CAB3",17,A1035="CAB4",0,A1035="CAB5S",17,A1035="CAB5M",0,A1035="CAB5L",17,A1035="CAB6",0)</f>
        <v>#N/A</v>
      </c>
    </row>
    <row r="1036" spans="1:29" x14ac:dyDescent="0.15">
      <c r="A1036" s="7"/>
      <c r="B1036" s="25"/>
      <c r="C1036" s="1" t="s">
        <v>1048</v>
      </c>
      <c r="H1036" s="12"/>
      <c r="I1036" s="12"/>
      <c r="J1036" s="12"/>
      <c r="K1036" s="12"/>
      <c r="L1036" s="12"/>
      <c r="M1036" s="12"/>
      <c r="N1036" s="12"/>
      <c r="O1036" s="12"/>
      <c r="P1036" s="12"/>
      <c r="Q1036" s="12"/>
      <c r="R1036" s="12"/>
      <c r="S1036" s="12"/>
      <c r="T1036" s="12"/>
      <c r="U1036" s="12"/>
      <c r="V1036" s="12"/>
      <c r="W1036" s="12"/>
      <c r="X1036" s="12"/>
      <c r="Y1036" s="12"/>
      <c r="Z1036" s="12"/>
      <c r="AA1036" s="12"/>
      <c r="AB1036" s="12"/>
      <c r="AC1036" s="3" t="e" cm="1">
        <f t="array" ref="AC1036">_xlfn.IFS(A1036="FA", 17, A1036="SFCR", 0, A1036="CFCR", 17, A1036="TR", 0, A1036="CAB1",17,A1036="CAB2",0,A1036="CAB3",17,A1036="CAB4",0,A1036="CAB5S",17,A1036="CAB5M",0,A1036="CAB5L",17,A1036="CAB6",0)</f>
        <v>#N/A</v>
      </c>
    </row>
    <row r="1037" spans="1:29" x14ac:dyDescent="0.15">
      <c r="A1037" s="7"/>
      <c r="B1037" s="25"/>
      <c r="C1037" s="1" t="s">
        <v>1049</v>
      </c>
      <c r="H1037" s="12"/>
      <c r="I1037" s="12"/>
      <c r="J1037" s="12"/>
      <c r="K1037" s="12"/>
      <c r="L1037" s="12"/>
      <c r="M1037" s="12"/>
      <c r="N1037" s="12"/>
      <c r="O1037" s="12"/>
      <c r="P1037" s="12"/>
      <c r="Q1037" s="12"/>
      <c r="R1037" s="12"/>
      <c r="S1037" s="12"/>
      <c r="T1037" s="12"/>
      <c r="U1037" s="12"/>
      <c r="V1037" s="12"/>
      <c r="W1037" s="12"/>
      <c r="X1037" s="12"/>
      <c r="Y1037" s="12"/>
      <c r="Z1037" s="12"/>
      <c r="AA1037" s="12"/>
      <c r="AB1037" s="12"/>
      <c r="AC1037" s="3" t="e" cm="1">
        <f t="array" ref="AC1037">_xlfn.IFS(A1037="FA", 17, A1037="SFCR", 0, A1037="CFCR", 17, A1037="TR", 0, A1037="CAB1",17,A1037="CAB2",0,A1037="CAB3",17,A1037="CAB4",0,A1037="CAB5S",17,A1037="CAB5M",0,A1037="CAB5L",17,A1037="CAB6",0)</f>
        <v>#N/A</v>
      </c>
    </row>
    <row r="1038" spans="1:29" x14ac:dyDescent="0.15">
      <c r="A1038" s="7"/>
      <c r="B1038" s="25"/>
      <c r="C1038" s="1" t="s">
        <v>1050</v>
      </c>
      <c r="H1038" s="12"/>
      <c r="I1038" s="12"/>
      <c r="J1038" s="12"/>
      <c r="K1038" s="12"/>
      <c r="L1038" s="12"/>
      <c r="M1038" s="12"/>
      <c r="N1038" s="12"/>
      <c r="O1038" s="12"/>
      <c r="P1038" s="12"/>
      <c r="Q1038" s="12"/>
      <c r="R1038" s="12"/>
      <c r="S1038" s="12"/>
      <c r="T1038" s="12"/>
      <c r="U1038" s="12"/>
      <c r="V1038" s="12"/>
      <c r="W1038" s="12"/>
      <c r="X1038" s="12"/>
      <c r="Y1038" s="12"/>
      <c r="Z1038" s="12"/>
      <c r="AA1038" s="12"/>
      <c r="AB1038" s="12"/>
      <c r="AC1038" s="3" t="e" cm="1">
        <f t="array" ref="AC1038">_xlfn.IFS(A1038="FA", 17, A1038="SFCR", 0, A1038="CFCR", 17, A1038="TR", 0, A1038="CAB1",17,A1038="CAB2",0,A1038="CAB3",17,A1038="CAB4",0,A1038="CAB5S",17,A1038="CAB5M",0,A1038="CAB5L",17,A1038="CAB6",0)</f>
        <v>#N/A</v>
      </c>
    </row>
    <row r="1039" spans="1:29" x14ac:dyDescent="0.15">
      <c r="A1039" s="7"/>
      <c r="B1039" s="25"/>
      <c r="C1039" s="1" t="s">
        <v>1051</v>
      </c>
      <c r="H1039" s="12"/>
      <c r="I1039" s="12"/>
      <c r="J1039" s="12"/>
      <c r="K1039" s="12"/>
      <c r="L1039" s="12"/>
      <c r="M1039" s="12"/>
      <c r="N1039" s="12"/>
      <c r="O1039" s="12"/>
      <c r="P1039" s="12"/>
      <c r="Q1039" s="12"/>
      <c r="R1039" s="12"/>
      <c r="S1039" s="12"/>
      <c r="T1039" s="12"/>
      <c r="U1039" s="12"/>
      <c r="V1039" s="12"/>
      <c r="W1039" s="12"/>
      <c r="X1039" s="12"/>
      <c r="Y1039" s="12"/>
      <c r="Z1039" s="12"/>
      <c r="AA1039" s="12"/>
      <c r="AB1039" s="12"/>
      <c r="AC1039" s="3" t="e" cm="1">
        <f t="array" ref="AC1039">_xlfn.IFS(A1039="FA", 17, A1039="SFCR", 0, A1039="CFCR", 17, A1039="TR", 0, A1039="CAB1",17,A1039="CAB2",0,A1039="CAB3",17,A1039="CAB4",0,A1039="CAB5S",17,A1039="CAB5M",0,A1039="CAB5L",17,A1039="CAB6",0)</f>
        <v>#N/A</v>
      </c>
    </row>
    <row r="1040" spans="1:29" x14ac:dyDescent="0.15">
      <c r="A1040" s="7"/>
      <c r="B1040" s="25"/>
      <c r="C1040" s="1" t="s">
        <v>1052</v>
      </c>
      <c r="H1040" s="12"/>
      <c r="I1040" s="12"/>
      <c r="J1040" s="12"/>
      <c r="K1040" s="12"/>
      <c r="L1040" s="12"/>
      <c r="M1040" s="12"/>
      <c r="N1040" s="12"/>
      <c r="O1040" s="12"/>
      <c r="P1040" s="12"/>
      <c r="Q1040" s="12"/>
      <c r="R1040" s="12"/>
      <c r="S1040" s="12"/>
      <c r="T1040" s="12"/>
      <c r="U1040" s="12"/>
      <c r="V1040" s="12"/>
      <c r="W1040" s="12"/>
      <c r="X1040" s="12"/>
      <c r="Y1040" s="12"/>
      <c r="Z1040" s="12"/>
      <c r="AA1040" s="12"/>
      <c r="AB1040" s="12"/>
      <c r="AC1040" s="3" t="e" cm="1">
        <f t="array" ref="AC1040">_xlfn.IFS(A1040="FA", 17, A1040="SFCR", 0, A1040="CFCR", 17, A1040="TR", 0, A1040="CAB1",17,A1040="CAB2",0,A1040="CAB3",17,A1040="CAB4",0,A1040="CAB5S",17,A1040="CAB5M",0,A1040="CAB5L",17,A1040="CAB6",0)</f>
        <v>#N/A</v>
      </c>
    </row>
    <row r="1041" spans="1:29" x14ac:dyDescent="0.15">
      <c r="A1041" s="7"/>
      <c r="B1041" s="25"/>
      <c r="C1041" s="1" t="s">
        <v>1053</v>
      </c>
      <c r="H1041" s="12"/>
      <c r="I1041" s="12"/>
      <c r="J1041" s="12"/>
      <c r="K1041" s="12"/>
      <c r="L1041" s="12"/>
      <c r="M1041" s="12"/>
      <c r="N1041" s="12"/>
      <c r="O1041" s="12"/>
      <c r="P1041" s="12"/>
      <c r="Q1041" s="12"/>
      <c r="R1041" s="12"/>
      <c r="S1041" s="12"/>
      <c r="T1041" s="12"/>
      <c r="U1041" s="12"/>
      <c r="V1041" s="12"/>
      <c r="W1041" s="12"/>
      <c r="X1041" s="12"/>
      <c r="Y1041" s="12"/>
      <c r="Z1041" s="12"/>
      <c r="AA1041" s="12"/>
      <c r="AB1041" s="12"/>
      <c r="AC1041" s="3" t="e" cm="1">
        <f t="array" ref="AC1041">_xlfn.IFS(A1041="FA", 17, A1041="SFCR", 0, A1041="CFCR", 17, A1041="TR", 0, A1041="CAB1",17,A1041="CAB2",0,A1041="CAB3",17,A1041="CAB4",0,A1041="CAB5S",17,A1041="CAB5M",0,A1041="CAB5L",17,A1041="CAB6",0)</f>
        <v>#N/A</v>
      </c>
    </row>
    <row r="1042" spans="1:29" x14ac:dyDescent="0.15">
      <c r="A1042" s="7"/>
      <c r="B1042" s="25"/>
      <c r="C1042" s="1" t="s">
        <v>1054</v>
      </c>
      <c r="H1042" s="12"/>
      <c r="I1042" s="12"/>
      <c r="J1042" s="12"/>
      <c r="K1042" s="12"/>
      <c r="L1042" s="12"/>
      <c r="M1042" s="12"/>
      <c r="N1042" s="12"/>
      <c r="O1042" s="12"/>
      <c r="P1042" s="12"/>
      <c r="Q1042" s="12"/>
      <c r="R1042" s="12"/>
      <c r="S1042" s="12"/>
      <c r="T1042" s="12"/>
      <c r="U1042" s="12"/>
      <c r="V1042" s="12"/>
      <c r="W1042" s="12"/>
      <c r="X1042" s="12"/>
      <c r="Y1042" s="12"/>
      <c r="Z1042" s="12"/>
      <c r="AA1042" s="12"/>
      <c r="AB1042" s="12"/>
      <c r="AC1042" s="3" t="e" cm="1">
        <f t="array" ref="AC1042">_xlfn.IFS(A1042="FA", 17, A1042="SFCR", 0, A1042="CFCR", 17, A1042="TR", 0, A1042="CAB1",17,A1042="CAB2",0,A1042="CAB3",17,A1042="CAB4",0,A1042="CAB5S",17,A1042="CAB5M",0,A1042="CAB5L",17,A1042="CAB6",0)</f>
        <v>#N/A</v>
      </c>
    </row>
    <row r="1043" spans="1:29" x14ac:dyDescent="0.15">
      <c r="A1043" s="7"/>
      <c r="B1043" s="25"/>
      <c r="C1043" s="1" t="s">
        <v>1055</v>
      </c>
      <c r="H1043" s="12"/>
      <c r="I1043" s="12"/>
      <c r="J1043" s="12"/>
      <c r="K1043" s="12"/>
      <c r="L1043" s="12"/>
      <c r="M1043" s="12"/>
      <c r="N1043" s="12"/>
      <c r="O1043" s="12"/>
      <c r="P1043" s="12"/>
      <c r="Q1043" s="12"/>
      <c r="R1043" s="12"/>
      <c r="S1043" s="12"/>
      <c r="T1043" s="12"/>
      <c r="U1043" s="12"/>
      <c r="V1043" s="12"/>
      <c r="W1043" s="12"/>
      <c r="X1043" s="12"/>
      <c r="Y1043" s="12"/>
      <c r="Z1043" s="12"/>
      <c r="AA1043" s="12"/>
      <c r="AB1043" s="12"/>
      <c r="AC1043" s="3" t="e" cm="1">
        <f t="array" ref="AC1043">_xlfn.IFS(A1043="FA", 17, A1043="SFCR", 0, A1043="CFCR", 17, A1043="TR", 0, A1043="CAB1",17,A1043="CAB2",0,A1043="CAB3",17,A1043="CAB4",0,A1043="CAB5S",17,A1043="CAB5M",0,A1043="CAB5L",17,A1043="CAB6",0)</f>
        <v>#N/A</v>
      </c>
    </row>
    <row r="1044" spans="1:29" x14ac:dyDescent="0.15">
      <c r="A1044" s="7"/>
      <c r="B1044" s="25"/>
      <c r="C1044" s="1" t="s">
        <v>1056</v>
      </c>
      <c r="H1044" s="12"/>
      <c r="I1044" s="12"/>
      <c r="J1044" s="12"/>
      <c r="K1044" s="12"/>
      <c r="L1044" s="12"/>
      <c r="M1044" s="12"/>
      <c r="N1044" s="12"/>
      <c r="O1044" s="12"/>
      <c r="P1044" s="12"/>
      <c r="Q1044" s="12"/>
      <c r="R1044" s="12"/>
      <c r="S1044" s="12"/>
      <c r="T1044" s="12"/>
      <c r="U1044" s="12"/>
      <c r="V1044" s="12"/>
      <c r="W1044" s="12"/>
      <c r="X1044" s="12"/>
      <c r="Y1044" s="12"/>
      <c r="Z1044" s="12"/>
      <c r="AA1044" s="12"/>
      <c r="AB1044" s="12"/>
      <c r="AC1044" s="3" t="e" cm="1">
        <f t="array" ref="AC1044">_xlfn.IFS(A1044="FA", 17, A1044="SFCR", 0, A1044="CFCR", 17, A1044="TR", 0, A1044="CAB1",17,A1044="CAB2",0,A1044="CAB3",17,A1044="CAB4",0,A1044="CAB5S",17,A1044="CAB5M",0,A1044="CAB5L",17,A1044="CAB6",0)</f>
        <v>#N/A</v>
      </c>
    </row>
    <row r="1045" spans="1:29" x14ac:dyDescent="0.15">
      <c r="A1045" s="7"/>
      <c r="B1045" s="25"/>
      <c r="C1045" s="1" t="s">
        <v>1057</v>
      </c>
      <c r="H1045" s="12"/>
      <c r="I1045" s="12"/>
      <c r="J1045" s="12"/>
      <c r="K1045" s="12"/>
      <c r="L1045" s="12"/>
      <c r="M1045" s="12"/>
      <c r="N1045" s="12"/>
      <c r="O1045" s="12"/>
      <c r="P1045" s="12"/>
      <c r="Q1045" s="12"/>
      <c r="R1045" s="12"/>
      <c r="S1045" s="12"/>
      <c r="T1045" s="12"/>
      <c r="U1045" s="12"/>
      <c r="V1045" s="12"/>
      <c r="W1045" s="12"/>
      <c r="X1045" s="12"/>
      <c r="Y1045" s="12"/>
      <c r="Z1045" s="12"/>
      <c r="AA1045" s="12"/>
      <c r="AB1045" s="12"/>
      <c r="AC1045" s="3" t="e" cm="1">
        <f t="array" ref="AC1045">_xlfn.IFS(A1045="FA", 17, A1045="SFCR", 0, A1045="CFCR", 17, A1045="TR", 0, A1045="CAB1",17,A1045="CAB2",0,A1045="CAB3",17,A1045="CAB4",0,A1045="CAB5S",17,A1045="CAB5M",0,A1045="CAB5L",17,A1045="CAB6",0)</f>
        <v>#N/A</v>
      </c>
    </row>
    <row r="1046" spans="1:29" x14ac:dyDescent="0.15">
      <c r="A1046" s="7"/>
      <c r="B1046" s="25"/>
      <c r="C1046" s="1" t="s">
        <v>1058</v>
      </c>
      <c r="H1046" s="12"/>
      <c r="I1046" s="12"/>
      <c r="J1046" s="12"/>
      <c r="K1046" s="12"/>
      <c r="L1046" s="12"/>
      <c r="M1046" s="12"/>
      <c r="N1046" s="12"/>
      <c r="O1046" s="12"/>
      <c r="P1046" s="12"/>
      <c r="Q1046" s="12"/>
      <c r="R1046" s="12"/>
      <c r="S1046" s="12"/>
      <c r="T1046" s="12"/>
      <c r="U1046" s="12"/>
      <c r="V1046" s="12"/>
      <c r="W1046" s="12"/>
      <c r="X1046" s="12"/>
      <c r="Y1046" s="12"/>
      <c r="Z1046" s="12"/>
      <c r="AA1046" s="12"/>
      <c r="AB1046" s="12"/>
      <c r="AC1046" s="3" t="e" cm="1">
        <f t="array" ref="AC1046">_xlfn.IFS(A1046="FA", 17, A1046="SFCR", 0, A1046="CFCR", 17, A1046="TR", 0, A1046="CAB1",17,A1046="CAB2",0,A1046="CAB3",17,A1046="CAB4",0,A1046="CAB5S",17,A1046="CAB5M",0,A1046="CAB5L",17,A1046="CAB6",0)</f>
        <v>#N/A</v>
      </c>
    </row>
    <row r="1047" spans="1:29" x14ac:dyDescent="0.15">
      <c r="A1047" s="7"/>
      <c r="B1047" s="25"/>
      <c r="C1047" s="1" t="s">
        <v>1059</v>
      </c>
      <c r="H1047" s="12"/>
      <c r="I1047" s="12"/>
      <c r="J1047" s="12"/>
      <c r="K1047" s="12"/>
      <c r="L1047" s="12"/>
      <c r="M1047" s="12"/>
      <c r="N1047" s="12"/>
      <c r="O1047" s="12"/>
      <c r="P1047" s="12"/>
      <c r="Q1047" s="12"/>
      <c r="R1047" s="12"/>
      <c r="S1047" s="12"/>
      <c r="T1047" s="12"/>
      <c r="U1047" s="12"/>
      <c r="V1047" s="12"/>
      <c r="W1047" s="12"/>
      <c r="X1047" s="12"/>
      <c r="Y1047" s="12"/>
      <c r="Z1047" s="12"/>
      <c r="AA1047" s="12"/>
      <c r="AB1047" s="12"/>
      <c r="AC1047" s="3" t="e" cm="1">
        <f t="array" ref="AC1047">_xlfn.IFS(A1047="FA", 17, A1047="SFCR", 0, A1047="CFCR", 17, A1047="TR", 0, A1047="CAB1",17,A1047="CAB2",0,A1047="CAB3",17,A1047="CAB4",0,A1047="CAB5S",17,A1047="CAB5M",0,A1047="CAB5L",17,A1047="CAB6",0)</f>
        <v>#N/A</v>
      </c>
    </row>
    <row r="1048" spans="1:29" x14ac:dyDescent="0.15">
      <c r="A1048" s="7"/>
      <c r="B1048" s="25"/>
      <c r="C1048" s="1" t="s">
        <v>1060</v>
      </c>
      <c r="H1048" s="12"/>
      <c r="I1048" s="12"/>
      <c r="J1048" s="12"/>
      <c r="K1048" s="12"/>
      <c r="L1048" s="12"/>
      <c r="M1048" s="12"/>
      <c r="N1048" s="12"/>
      <c r="O1048" s="12"/>
      <c r="P1048" s="12"/>
      <c r="Q1048" s="12"/>
      <c r="R1048" s="12"/>
      <c r="S1048" s="12"/>
      <c r="T1048" s="12"/>
      <c r="U1048" s="12"/>
      <c r="V1048" s="12"/>
      <c r="W1048" s="12"/>
      <c r="X1048" s="12"/>
      <c r="Y1048" s="12"/>
      <c r="Z1048" s="12"/>
      <c r="AA1048" s="12"/>
      <c r="AB1048" s="12"/>
      <c r="AC1048" s="3" t="e" cm="1">
        <f t="array" ref="AC1048">_xlfn.IFS(A1048="FA", 17, A1048="SFCR", 0, A1048="CFCR", 17, A1048="TR", 0, A1048="CAB1",17,A1048="CAB2",0,A1048="CAB3",17,A1048="CAB4",0,A1048="CAB5S",17,A1048="CAB5M",0,A1048="CAB5L",17,A1048="CAB6",0)</f>
        <v>#N/A</v>
      </c>
    </row>
    <row r="1049" spans="1:29" x14ac:dyDescent="0.15">
      <c r="A1049" s="7"/>
      <c r="B1049" s="25"/>
      <c r="C1049" s="1" t="s">
        <v>1061</v>
      </c>
      <c r="H1049" s="12"/>
      <c r="I1049" s="12"/>
      <c r="J1049" s="12"/>
      <c r="K1049" s="12"/>
      <c r="L1049" s="12"/>
      <c r="M1049" s="12"/>
      <c r="N1049" s="12"/>
      <c r="O1049" s="12"/>
      <c r="P1049" s="12"/>
      <c r="Q1049" s="12"/>
      <c r="R1049" s="12"/>
      <c r="S1049" s="12"/>
      <c r="T1049" s="12"/>
      <c r="U1049" s="12"/>
      <c r="V1049" s="12"/>
      <c r="W1049" s="12"/>
      <c r="X1049" s="12"/>
      <c r="Y1049" s="12"/>
      <c r="Z1049" s="12"/>
      <c r="AA1049" s="12"/>
      <c r="AB1049" s="12"/>
      <c r="AC1049" s="3" t="e" cm="1">
        <f t="array" ref="AC1049">_xlfn.IFS(A1049="FA", 17, A1049="SFCR", 0, A1049="CFCR", 17, A1049="TR", 0, A1049="CAB1",17,A1049="CAB2",0,A1049="CAB3",17,A1049="CAB4",0,A1049="CAB5S",17,A1049="CAB5M",0,A1049="CAB5L",17,A1049="CAB6",0)</f>
        <v>#N/A</v>
      </c>
    </row>
    <row r="1050" spans="1:29" x14ac:dyDescent="0.15">
      <c r="A1050" s="7"/>
      <c r="B1050" s="25"/>
      <c r="C1050" s="1" t="s">
        <v>1062</v>
      </c>
      <c r="H1050" s="12"/>
      <c r="I1050" s="12"/>
      <c r="J1050" s="12"/>
      <c r="K1050" s="12"/>
      <c r="L1050" s="12"/>
      <c r="M1050" s="12"/>
      <c r="N1050" s="12"/>
      <c r="O1050" s="12"/>
      <c r="P1050" s="12"/>
      <c r="Q1050" s="12"/>
      <c r="R1050" s="12"/>
      <c r="S1050" s="12"/>
      <c r="T1050" s="12"/>
      <c r="U1050" s="12"/>
      <c r="V1050" s="12"/>
      <c r="W1050" s="12"/>
      <c r="X1050" s="12"/>
      <c r="Y1050" s="12"/>
      <c r="Z1050" s="12"/>
      <c r="AA1050" s="12"/>
      <c r="AB1050" s="12"/>
      <c r="AC1050" s="3" t="e" cm="1">
        <f t="array" ref="AC1050">_xlfn.IFS(A1050="FA", 17, A1050="SFCR", 0, A1050="CFCR", 17, A1050="TR", 0, A1050="CAB1",17,A1050="CAB2",0,A1050="CAB3",17,A1050="CAB4",0,A1050="CAB5S",17,A1050="CAB5M",0,A1050="CAB5L",17,A1050="CAB6",0)</f>
        <v>#N/A</v>
      </c>
    </row>
    <row r="1051" spans="1:29" x14ac:dyDescent="0.15">
      <c r="A1051" s="7"/>
      <c r="B1051" s="25"/>
      <c r="C1051" s="1" t="s">
        <v>1063</v>
      </c>
      <c r="H1051" s="12"/>
      <c r="I1051" s="12"/>
      <c r="J1051" s="12"/>
      <c r="K1051" s="12"/>
      <c r="L1051" s="12"/>
      <c r="M1051" s="12"/>
      <c r="N1051" s="12"/>
      <c r="O1051" s="12"/>
      <c r="P1051" s="12"/>
      <c r="Q1051" s="12"/>
      <c r="R1051" s="12"/>
      <c r="S1051" s="12"/>
      <c r="T1051" s="12"/>
      <c r="U1051" s="12"/>
      <c r="V1051" s="12"/>
      <c r="W1051" s="12"/>
      <c r="X1051" s="12"/>
      <c r="Y1051" s="12"/>
      <c r="Z1051" s="12"/>
      <c r="AA1051" s="12"/>
      <c r="AB1051" s="12"/>
      <c r="AC1051" s="3" t="e" cm="1">
        <f t="array" ref="AC1051">_xlfn.IFS(A1051="FA", 17, A1051="SFCR", 0, A1051="CFCR", 17, A1051="TR", 0, A1051="CAB1",17,A1051="CAB2",0,A1051="CAB3",17,A1051="CAB4",0,A1051="CAB5S",17,A1051="CAB5M",0,A1051="CAB5L",17,A1051="CAB6",0)</f>
        <v>#N/A</v>
      </c>
    </row>
    <row r="1052" spans="1:29" x14ac:dyDescent="0.15">
      <c r="A1052" s="7"/>
      <c r="B1052" s="25"/>
      <c r="C1052" s="1" t="s">
        <v>1064</v>
      </c>
      <c r="H1052" s="12"/>
      <c r="I1052" s="12"/>
      <c r="J1052" s="12"/>
      <c r="K1052" s="12"/>
      <c r="L1052" s="12"/>
      <c r="M1052" s="12"/>
      <c r="N1052" s="12"/>
      <c r="O1052" s="12"/>
      <c r="P1052" s="12"/>
      <c r="Q1052" s="12"/>
      <c r="R1052" s="12"/>
      <c r="S1052" s="12"/>
      <c r="T1052" s="12"/>
      <c r="U1052" s="12"/>
      <c r="V1052" s="12"/>
      <c r="W1052" s="12"/>
      <c r="X1052" s="12"/>
      <c r="Y1052" s="12"/>
      <c r="Z1052" s="12"/>
      <c r="AA1052" s="12"/>
      <c r="AB1052" s="12"/>
      <c r="AC1052" s="3" t="e" cm="1">
        <f t="array" ref="AC1052">_xlfn.IFS(A1052="FA", 17, A1052="SFCR", 0, A1052="CFCR", 17, A1052="TR", 0, A1052="CAB1",17,A1052="CAB2",0,A1052="CAB3",17,A1052="CAB4",0,A1052="CAB5S",17,A1052="CAB5M",0,A1052="CAB5L",17,A1052="CAB6",0)</f>
        <v>#N/A</v>
      </c>
    </row>
    <row r="1053" spans="1:29" x14ac:dyDescent="0.15">
      <c r="A1053" s="7"/>
      <c r="B1053" s="25"/>
      <c r="C1053" s="1" t="s">
        <v>1065</v>
      </c>
      <c r="H1053" s="12"/>
      <c r="I1053" s="12"/>
      <c r="J1053" s="12"/>
      <c r="K1053" s="12"/>
      <c r="L1053" s="12"/>
      <c r="M1053" s="12"/>
      <c r="N1053" s="12"/>
      <c r="O1053" s="12"/>
      <c r="P1053" s="12"/>
      <c r="Q1053" s="12"/>
      <c r="R1053" s="12"/>
      <c r="S1053" s="12"/>
      <c r="T1053" s="12"/>
      <c r="U1053" s="12"/>
      <c r="V1053" s="12"/>
      <c r="W1053" s="12"/>
      <c r="X1053" s="12"/>
      <c r="Y1053" s="12"/>
      <c r="Z1053" s="12"/>
      <c r="AA1053" s="12"/>
      <c r="AB1053" s="12"/>
      <c r="AC1053" s="3" t="e" cm="1">
        <f t="array" ref="AC1053">_xlfn.IFS(A1053="FA", 17, A1053="SFCR", 0, A1053="CFCR", 17, A1053="TR", 0, A1053="CAB1",17,A1053="CAB2",0,A1053="CAB3",17,A1053="CAB4",0,A1053="CAB5S",17,A1053="CAB5M",0,A1053="CAB5L",17,A1053="CAB6",0)</f>
        <v>#N/A</v>
      </c>
    </row>
    <row r="1054" spans="1:29" x14ac:dyDescent="0.15">
      <c r="A1054" s="7"/>
      <c r="B1054" s="25"/>
      <c r="C1054" s="1" t="s">
        <v>1066</v>
      </c>
      <c r="H1054" s="12"/>
      <c r="I1054" s="12"/>
      <c r="J1054" s="12"/>
      <c r="K1054" s="12"/>
      <c r="L1054" s="12"/>
      <c r="M1054" s="12"/>
      <c r="N1054" s="12"/>
      <c r="O1054" s="12"/>
      <c r="P1054" s="12"/>
      <c r="Q1054" s="12"/>
      <c r="R1054" s="12"/>
      <c r="S1054" s="12"/>
      <c r="T1054" s="12"/>
      <c r="U1054" s="12"/>
      <c r="V1054" s="12"/>
      <c r="W1054" s="12"/>
      <c r="X1054" s="12"/>
      <c r="Y1054" s="12"/>
      <c r="Z1054" s="12"/>
      <c r="AA1054" s="12"/>
      <c r="AB1054" s="12"/>
      <c r="AC1054" s="3" t="e" cm="1">
        <f t="array" ref="AC1054">_xlfn.IFS(A1054="FA", 17, A1054="SFCR", 0, A1054="CFCR", 17, A1054="TR", 0, A1054="CAB1",17,A1054="CAB2",0,A1054="CAB3",17,A1054="CAB4",0,A1054="CAB5S",17,A1054="CAB5M",0,A1054="CAB5L",17,A1054="CAB6",0)</f>
        <v>#N/A</v>
      </c>
    </row>
    <row r="1055" spans="1:29" x14ac:dyDescent="0.15">
      <c r="A1055" s="7"/>
      <c r="B1055" s="25"/>
      <c r="C1055" s="1" t="s">
        <v>1067</v>
      </c>
      <c r="H1055" s="12"/>
      <c r="I1055" s="12"/>
      <c r="J1055" s="12"/>
      <c r="K1055" s="12"/>
      <c r="L1055" s="12"/>
      <c r="M1055" s="12"/>
      <c r="N1055" s="12"/>
      <c r="O1055" s="12"/>
      <c r="P1055" s="12"/>
      <c r="Q1055" s="12"/>
      <c r="R1055" s="12"/>
      <c r="S1055" s="12"/>
      <c r="T1055" s="12"/>
      <c r="U1055" s="12"/>
      <c r="V1055" s="12"/>
      <c r="W1055" s="12"/>
      <c r="X1055" s="12"/>
      <c r="Y1055" s="12"/>
      <c r="Z1055" s="12"/>
      <c r="AA1055" s="12"/>
      <c r="AB1055" s="12"/>
      <c r="AC1055" s="3" t="e" cm="1">
        <f t="array" ref="AC1055">_xlfn.IFS(A1055="FA", 17, A1055="SFCR", 0, A1055="CFCR", 17, A1055="TR", 0, A1055="CAB1",17,A1055="CAB2",0,A1055="CAB3",17,A1055="CAB4",0,A1055="CAB5S",17,A1055="CAB5M",0,A1055="CAB5L",17,A1055="CAB6",0)</f>
        <v>#N/A</v>
      </c>
    </row>
    <row r="1056" spans="1:29" x14ac:dyDescent="0.15">
      <c r="A1056" s="7"/>
      <c r="B1056" s="25"/>
      <c r="C1056" s="1" t="s">
        <v>1068</v>
      </c>
      <c r="H1056" s="12"/>
      <c r="I1056" s="12"/>
      <c r="J1056" s="12"/>
      <c r="K1056" s="12"/>
      <c r="L1056" s="12"/>
      <c r="M1056" s="12"/>
      <c r="N1056" s="32"/>
      <c r="O1056" s="32"/>
      <c r="P1056" s="32"/>
      <c r="Q1056" s="32"/>
      <c r="R1056" s="32"/>
      <c r="S1056" s="32"/>
      <c r="T1056" s="32"/>
      <c r="U1056" s="32"/>
      <c r="V1056" s="32"/>
      <c r="W1056" s="32"/>
      <c r="X1056" s="32"/>
      <c r="Y1056" s="32"/>
      <c r="Z1056" s="32"/>
      <c r="AA1056" s="32"/>
      <c r="AB1056" s="32"/>
      <c r="AC1056" s="3" t="e" cm="1">
        <f t="array" ref="AC1056">_xlfn.IFS(A1056="FA", 17, A1056="SFCR", 0, A1056="CFCR", 17, A1056="TR", 0, A1056="CAB1",17,A1056="CAB2",0,A1056="CAB3",17,A1056="CAB4",0,A1056="CAB5S",17,A1056="CAB5M",0,A1056="CAB5L",17,A1056="CAB6",0)</f>
        <v>#N/A</v>
      </c>
    </row>
    <row r="1057" spans="1:29" x14ac:dyDescent="0.15">
      <c r="A1057" s="7"/>
      <c r="B1057" s="25"/>
      <c r="C1057" s="1" t="s">
        <v>1069</v>
      </c>
      <c r="H1057" s="12"/>
      <c r="I1057" s="12"/>
      <c r="J1057" s="12"/>
      <c r="K1057" s="12"/>
      <c r="L1057" s="12"/>
      <c r="M1057" s="12"/>
      <c r="N1057" s="32"/>
      <c r="O1057" s="32"/>
      <c r="P1057" s="32"/>
      <c r="Q1057" s="32"/>
      <c r="R1057" s="32"/>
      <c r="S1057" s="32"/>
      <c r="T1057" s="32"/>
      <c r="U1057" s="32"/>
      <c r="V1057" s="32"/>
      <c r="W1057" s="32"/>
      <c r="X1057" s="32"/>
      <c r="Y1057" s="32"/>
      <c r="Z1057" s="32"/>
      <c r="AA1057" s="32"/>
      <c r="AB1057" s="32"/>
      <c r="AC1057" s="3" t="e" cm="1">
        <f t="array" ref="AC1057">_xlfn.IFS(A1057="FA", 17, A1057="SFCR", 0, A1057="CFCR", 17, A1057="TR", 0, A1057="CAB1",17,A1057="CAB2",0,A1057="CAB3",17,A1057="CAB4",0,A1057="CAB5S",17,A1057="CAB5M",0,A1057="CAB5L",17,A1057="CAB6",0)</f>
        <v>#N/A</v>
      </c>
    </row>
    <row r="1058" spans="1:29" x14ac:dyDescent="0.15">
      <c r="A1058" s="7"/>
      <c r="B1058" s="25"/>
      <c r="C1058" s="1" t="s">
        <v>1070</v>
      </c>
      <c r="H1058" s="12"/>
      <c r="I1058" s="12"/>
      <c r="J1058" s="12"/>
      <c r="K1058" s="12"/>
      <c r="L1058" s="12"/>
      <c r="M1058" s="12"/>
      <c r="N1058" s="12"/>
      <c r="O1058" s="12"/>
      <c r="P1058" s="12"/>
      <c r="Q1058" s="12"/>
      <c r="R1058" s="12"/>
      <c r="S1058" s="12"/>
      <c r="T1058" s="12"/>
      <c r="U1058" s="12"/>
      <c r="V1058" s="12"/>
      <c r="W1058" s="12"/>
      <c r="X1058" s="12"/>
      <c r="Y1058" s="12"/>
      <c r="Z1058" s="12"/>
      <c r="AA1058" s="12"/>
      <c r="AB1058" s="12"/>
      <c r="AC1058" s="3" t="e" cm="1">
        <f t="array" ref="AC1058">_xlfn.IFS(A1058="FA", 17, A1058="SFCR", 0, A1058="CFCR", 17, A1058="TR", 0, A1058="CAB1",17,A1058="CAB2",0,A1058="CAB3",17,A1058="CAB4",0,A1058="CAB5S",17,A1058="CAB5M",0,A1058="CAB5L",17,A1058="CAB6",0)</f>
        <v>#N/A</v>
      </c>
    </row>
    <row r="1059" spans="1:29" x14ac:dyDescent="0.15">
      <c r="A1059" s="7"/>
      <c r="B1059" s="25"/>
      <c r="C1059" s="1" t="s">
        <v>1071</v>
      </c>
      <c r="H1059" s="12"/>
      <c r="I1059" s="12"/>
      <c r="J1059" s="12"/>
      <c r="K1059" s="12"/>
      <c r="L1059" s="12"/>
      <c r="M1059" s="12"/>
      <c r="N1059" s="32"/>
      <c r="O1059" s="32"/>
      <c r="P1059" s="32"/>
      <c r="Q1059" s="32"/>
      <c r="R1059" s="32"/>
      <c r="S1059" s="32"/>
      <c r="T1059" s="32"/>
      <c r="U1059" s="32"/>
      <c r="V1059" s="32"/>
      <c r="W1059" s="32"/>
      <c r="X1059" s="32"/>
      <c r="Y1059" s="32"/>
      <c r="Z1059" s="32"/>
      <c r="AA1059" s="32"/>
      <c r="AB1059" s="32"/>
      <c r="AC1059" s="3" t="e" cm="1">
        <f t="array" ref="AC1059">_xlfn.IFS(A1059="FA", 17, A1059="SFCR", 0, A1059="CFCR", 17, A1059="TR", 0, A1059="CAB1",17,A1059="CAB2",0,A1059="CAB3",17,A1059="CAB4",0,A1059="CAB5S",17,A1059="CAB5M",0,A1059="CAB5L",17,A1059="CAB6",0)</f>
        <v>#N/A</v>
      </c>
    </row>
    <row r="1060" spans="1:29" x14ac:dyDescent="0.15">
      <c r="A1060" s="7"/>
      <c r="B1060" s="25"/>
      <c r="C1060" s="1" t="s">
        <v>1072</v>
      </c>
      <c r="H1060" s="12"/>
      <c r="I1060" s="12"/>
      <c r="J1060" s="12"/>
      <c r="K1060" s="12"/>
      <c r="L1060" s="12"/>
      <c r="M1060" s="12"/>
      <c r="N1060" s="32"/>
      <c r="O1060" s="32"/>
      <c r="P1060" s="32"/>
      <c r="Q1060" s="32"/>
      <c r="R1060" s="32"/>
      <c r="S1060" s="32"/>
      <c r="T1060" s="32"/>
      <c r="U1060" s="32"/>
      <c r="V1060" s="32"/>
      <c r="W1060" s="32"/>
      <c r="X1060" s="32"/>
      <c r="Y1060" s="32"/>
      <c r="Z1060" s="32"/>
      <c r="AA1060" s="32"/>
      <c r="AB1060" s="32"/>
      <c r="AC1060" s="3" t="e" cm="1">
        <f t="array" ref="AC1060">_xlfn.IFS(A1060="FA", 17, A1060="SFCR", 0, A1060="CFCR", 17, A1060="TR", 0, A1060="CAB1",17,A1060="CAB2",0,A1060="CAB3",17,A1060="CAB4",0,A1060="CAB5S",17,A1060="CAB5M",0,A1060="CAB5L",17,A1060="CAB6",0)</f>
        <v>#N/A</v>
      </c>
    </row>
    <row r="1061" spans="1:29" x14ac:dyDescent="0.15">
      <c r="A1061" s="7"/>
      <c r="B1061" s="25"/>
      <c r="C1061" s="1" t="s">
        <v>1073</v>
      </c>
      <c r="H1061" s="12"/>
      <c r="I1061" s="12"/>
      <c r="J1061" s="12"/>
      <c r="K1061" s="12"/>
      <c r="L1061" s="12"/>
      <c r="M1061" s="12"/>
      <c r="N1061" s="32"/>
      <c r="O1061" s="32"/>
      <c r="P1061" s="32"/>
      <c r="Q1061" s="32"/>
      <c r="R1061" s="32"/>
      <c r="S1061" s="32"/>
      <c r="T1061" s="32"/>
      <c r="U1061" s="32"/>
      <c r="V1061" s="32"/>
      <c r="W1061" s="32"/>
      <c r="X1061" s="32"/>
      <c r="Y1061" s="32"/>
      <c r="Z1061" s="32"/>
      <c r="AA1061" s="32"/>
      <c r="AB1061" s="32"/>
      <c r="AC1061" s="3" t="e" cm="1">
        <f t="array" ref="AC1061">_xlfn.IFS(A1061="FA", 17, A1061="SFCR", 0, A1061="CFCR", 17, A1061="TR", 0, A1061="CAB1",17,A1061="CAB2",0,A1061="CAB3",17,A1061="CAB4",0,A1061="CAB5S",17,A1061="CAB5M",0,A1061="CAB5L",17,A1061="CAB6",0)</f>
        <v>#N/A</v>
      </c>
    </row>
    <row r="1062" spans="1:29" x14ac:dyDescent="0.15">
      <c r="A1062" s="7"/>
      <c r="B1062" s="25"/>
      <c r="C1062" s="1" t="s">
        <v>1074</v>
      </c>
      <c r="H1062" s="12"/>
      <c r="I1062" s="12"/>
      <c r="J1062" s="12"/>
      <c r="K1062" s="12"/>
      <c r="L1062" s="12"/>
      <c r="M1062" s="12"/>
      <c r="N1062" s="12"/>
      <c r="O1062" s="12"/>
      <c r="P1062" s="12"/>
      <c r="Q1062" s="12"/>
      <c r="R1062" s="12"/>
      <c r="S1062" s="12"/>
      <c r="T1062" s="12"/>
      <c r="U1062" s="12"/>
      <c r="V1062" s="12"/>
      <c r="W1062" s="12"/>
      <c r="X1062" s="12"/>
      <c r="Y1062" s="12"/>
      <c r="Z1062" s="12"/>
      <c r="AA1062" s="12"/>
      <c r="AB1062" s="12"/>
      <c r="AC1062" s="3" t="e" cm="1">
        <f t="array" ref="AC1062">_xlfn.IFS(A1062="FA", 17, A1062="SFCR", 0, A1062="CFCR", 17, A1062="TR", 0, A1062="CAB1",17,A1062="CAB2",0,A1062="CAB3",17,A1062="CAB4",0,A1062="CAB5S",17,A1062="CAB5M",0,A1062="CAB5L",17,A1062="CAB6",0)</f>
        <v>#N/A</v>
      </c>
    </row>
    <row r="1063" spans="1:29" x14ac:dyDescent="0.15">
      <c r="A1063" s="7"/>
      <c r="B1063" s="25"/>
      <c r="C1063" s="1" t="s">
        <v>1075</v>
      </c>
      <c r="H1063" s="12"/>
      <c r="I1063" s="12"/>
      <c r="J1063" s="12"/>
      <c r="K1063" s="12"/>
      <c r="L1063" s="12"/>
      <c r="M1063" s="12"/>
      <c r="N1063" s="32"/>
      <c r="O1063" s="32"/>
      <c r="P1063" s="32"/>
      <c r="Q1063" s="32"/>
      <c r="R1063" s="32"/>
      <c r="S1063" s="32"/>
      <c r="T1063" s="32"/>
      <c r="U1063" s="32"/>
      <c r="V1063" s="32"/>
      <c r="W1063" s="32"/>
      <c r="X1063" s="32"/>
      <c r="Y1063" s="32"/>
      <c r="Z1063" s="32"/>
      <c r="AA1063" s="32"/>
      <c r="AB1063" s="32"/>
      <c r="AC1063" s="3" t="e" cm="1">
        <f t="array" ref="AC1063">_xlfn.IFS(A1063="FA", 17, A1063="SFCR", 0, A1063="CFCR", 17, A1063="TR", 0, A1063="CAB1",17,A1063="CAB2",0,A1063="CAB3",17,A1063="CAB4",0,A1063="CAB5S",17,A1063="CAB5M",0,A1063="CAB5L",17,A1063="CAB6",0)</f>
        <v>#N/A</v>
      </c>
    </row>
    <row r="1064" spans="1:29" x14ac:dyDescent="0.15">
      <c r="A1064" s="7"/>
      <c r="B1064" s="25"/>
      <c r="C1064" s="1" t="s">
        <v>1076</v>
      </c>
      <c r="H1064" s="12"/>
      <c r="I1064" s="12"/>
      <c r="J1064" s="12"/>
      <c r="K1064" s="12"/>
      <c r="L1064" s="12"/>
      <c r="M1064" s="12"/>
      <c r="N1064" s="12"/>
      <c r="O1064" s="12"/>
      <c r="P1064" s="12"/>
      <c r="Q1064" s="12"/>
      <c r="R1064" s="12"/>
      <c r="S1064" s="12"/>
      <c r="T1064" s="12"/>
      <c r="U1064" s="12"/>
      <c r="V1064" s="12"/>
      <c r="W1064" s="12"/>
      <c r="X1064" s="12"/>
      <c r="Y1064" s="12"/>
      <c r="Z1064" s="12"/>
      <c r="AA1064" s="12"/>
      <c r="AB1064" s="12"/>
      <c r="AC1064" s="3" t="e" cm="1">
        <f t="array" ref="AC1064">_xlfn.IFS(A1064="FA", 17, A1064="SFCR", 0, A1064="CFCR", 17, A1064="TR", 0, A1064="CAB1",17,A1064="CAB2",0,A1064="CAB3",17,A1064="CAB4",0,A1064="CAB5S",17,A1064="CAB5M",0,A1064="CAB5L",17,A1064="CAB6",0)</f>
        <v>#N/A</v>
      </c>
    </row>
    <row r="1065" spans="1:29" x14ac:dyDescent="0.15">
      <c r="A1065" s="7"/>
      <c r="B1065" s="25"/>
      <c r="C1065" s="1" t="s">
        <v>1077</v>
      </c>
      <c r="H1065" s="12"/>
      <c r="I1065" s="12"/>
      <c r="J1065" s="12"/>
      <c r="K1065" s="12"/>
      <c r="L1065" s="12"/>
      <c r="M1065" s="12"/>
      <c r="N1065" s="12"/>
      <c r="O1065" s="12"/>
      <c r="P1065" s="12"/>
      <c r="Q1065" s="12"/>
      <c r="R1065" s="12"/>
      <c r="S1065" s="12"/>
      <c r="T1065" s="12"/>
      <c r="U1065" s="12"/>
      <c r="V1065" s="12"/>
      <c r="W1065" s="12"/>
      <c r="X1065" s="12"/>
      <c r="Y1065" s="12"/>
      <c r="Z1065" s="12"/>
      <c r="AA1065" s="12"/>
      <c r="AB1065" s="12"/>
      <c r="AC1065" s="3" t="e" cm="1">
        <f t="array" ref="AC1065">_xlfn.IFS(A1065="FA", 17, A1065="SFCR", 0, A1065="CFCR", 17, A1065="TR", 0, A1065="CAB1",17,A1065="CAB2",0,A1065="CAB3",17,A1065="CAB4",0,A1065="CAB5S",17,A1065="CAB5M",0,A1065="CAB5L",17,A1065="CAB6",0)</f>
        <v>#N/A</v>
      </c>
    </row>
    <row r="1066" spans="1:29" x14ac:dyDescent="0.15">
      <c r="A1066" s="7"/>
      <c r="B1066" s="25"/>
      <c r="C1066" s="1" t="s">
        <v>1078</v>
      </c>
      <c r="H1066" s="12"/>
      <c r="I1066" s="12"/>
      <c r="J1066" s="12"/>
      <c r="K1066" s="12"/>
      <c r="L1066" s="12"/>
      <c r="M1066" s="12"/>
      <c r="N1066" s="12"/>
      <c r="O1066" s="12"/>
      <c r="P1066" s="12"/>
      <c r="Q1066" s="12"/>
      <c r="R1066" s="12"/>
      <c r="S1066" s="12"/>
      <c r="T1066" s="12"/>
      <c r="U1066" s="12"/>
      <c r="V1066" s="12"/>
      <c r="W1066" s="12"/>
      <c r="X1066" s="12"/>
      <c r="Y1066" s="12"/>
      <c r="Z1066" s="12"/>
      <c r="AA1066" s="12"/>
      <c r="AB1066" s="12"/>
      <c r="AC1066" s="3" t="e" cm="1">
        <f t="array" ref="AC1066">_xlfn.IFS(A1066="FA", 17, A1066="SFCR", 0, A1066="CFCR", 17, A1066="TR", 0, A1066="CAB1",17,A1066="CAB2",0,A1066="CAB3",17,A1066="CAB4",0,A1066="CAB5S",17,A1066="CAB5M",0,A1066="CAB5L",17,A1066="CAB6",0)</f>
        <v>#N/A</v>
      </c>
    </row>
    <row r="1067" spans="1:29" x14ac:dyDescent="0.15">
      <c r="A1067" s="7"/>
      <c r="B1067" s="25"/>
      <c r="C1067" s="1" t="s">
        <v>1079</v>
      </c>
      <c r="H1067" s="12"/>
      <c r="I1067" s="12"/>
      <c r="J1067" s="12"/>
      <c r="K1067" s="12"/>
      <c r="L1067" s="12"/>
      <c r="M1067" s="12"/>
      <c r="N1067" s="12"/>
      <c r="O1067" s="12"/>
      <c r="P1067" s="12"/>
      <c r="Q1067" s="12"/>
      <c r="R1067" s="12"/>
      <c r="S1067" s="12"/>
      <c r="T1067" s="12"/>
      <c r="U1067" s="12"/>
      <c r="V1067" s="12"/>
      <c r="W1067" s="12"/>
      <c r="X1067" s="12"/>
      <c r="Y1067" s="12"/>
      <c r="Z1067" s="12"/>
      <c r="AA1067" s="12"/>
      <c r="AB1067" s="12"/>
      <c r="AC1067" s="3" t="e" cm="1">
        <f t="array" ref="AC1067">_xlfn.IFS(A1067="FA", 17, A1067="SFCR", 0, A1067="CFCR", 17, A1067="TR", 0, A1067="CAB1",17,A1067="CAB2",0,A1067="CAB3",17,A1067="CAB4",0,A1067="CAB5S",17,A1067="CAB5M",0,A1067="CAB5L",17,A1067="CAB6",0)</f>
        <v>#N/A</v>
      </c>
    </row>
    <row r="1068" spans="1:29" x14ac:dyDescent="0.15">
      <c r="A1068" s="7"/>
      <c r="B1068" s="25"/>
      <c r="C1068" s="1" t="s">
        <v>1080</v>
      </c>
      <c r="H1068" s="12"/>
      <c r="I1068" s="12"/>
      <c r="J1068" s="12"/>
      <c r="K1068" s="12"/>
      <c r="L1068" s="12"/>
      <c r="M1068" s="12"/>
      <c r="N1068" s="12"/>
      <c r="O1068" s="12"/>
      <c r="P1068" s="12"/>
      <c r="Q1068" s="12"/>
      <c r="R1068" s="12"/>
      <c r="S1068" s="12"/>
      <c r="T1068" s="12"/>
      <c r="U1068" s="12"/>
      <c r="V1068" s="12"/>
      <c r="W1068" s="12"/>
      <c r="X1068" s="12"/>
      <c r="Y1068" s="12"/>
      <c r="Z1068" s="12"/>
      <c r="AA1068" s="12"/>
      <c r="AB1068" s="12"/>
      <c r="AC1068" s="3" t="e" cm="1">
        <f t="array" ref="AC1068">_xlfn.IFS(A1068="FA", 17, A1068="SFCR", 0, A1068="CFCR", 17, A1068="TR", 0, A1068="CAB1",17,A1068="CAB2",0,A1068="CAB3",17,A1068="CAB4",0,A1068="CAB5S",17,A1068="CAB5M",0,A1068="CAB5L",17,A1068="CAB6",0)</f>
        <v>#N/A</v>
      </c>
    </row>
    <row r="1069" spans="1:29" x14ac:dyDescent="0.15">
      <c r="A1069" s="7"/>
      <c r="B1069" s="25"/>
      <c r="C1069" s="1" t="s">
        <v>1081</v>
      </c>
      <c r="H1069" s="12"/>
      <c r="I1069" s="12"/>
      <c r="J1069" s="12"/>
      <c r="K1069" s="12"/>
      <c r="L1069" s="12"/>
      <c r="M1069" s="12"/>
      <c r="N1069" s="12"/>
      <c r="O1069" s="12"/>
      <c r="P1069" s="12"/>
      <c r="Q1069" s="12"/>
      <c r="R1069" s="12"/>
      <c r="S1069" s="12"/>
      <c r="T1069" s="12"/>
      <c r="U1069" s="12"/>
      <c r="V1069" s="12"/>
      <c r="W1069" s="12"/>
      <c r="X1069" s="12"/>
      <c r="Y1069" s="12"/>
      <c r="Z1069" s="12"/>
      <c r="AA1069" s="12"/>
      <c r="AB1069" s="12"/>
      <c r="AC1069" s="3" t="e" cm="1">
        <f t="array" ref="AC1069">_xlfn.IFS(A1069="FA", 17, A1069="SFCR", 0, A1069="CFCR", 17, A1069="TR", 0, A1069="CAB1",17,A1069="CAB2",0,A1069="CAB3",17,A1069="CAB4",0,A1069="CAB5S",17,A1069="CAB5M",0,A1069="CAB5L",17,A1069="CAB6",0)</f>
        <v>#N/A</v>
      </c>
    </row>
    <row r="1070" spans="1:29" x14ac:dyDescent="0.15">
      <c r="A1070" s="7"/>
      <c r="B1070" s="25"/>
      <c r="C1070" s="1" t="s">
        <v>1082</v>
      </c>
      <c r="H1070" s="12"/>
      <c r="I1070" s="12"/>
      <c r="J1070" s="12"/>
      <c r="K1070" s="12"/>
      <c r="L1070" s="12"/>
      <c r="M1070" s="12"/>
      <c r="N1070" s="12"/>
      <c r="O1070" s="12"/>
      <c r="P1070" s="12"/>
      <c r="Q1070" s="12"/>
      <c r="R1070" s="12"/>
      <c r="S1070" s="12"/>
      <c r="T1070" s="12"/>
      <c r="U1070" s="12"/>
      <c r="V1070" s="12"/>
      <c r="W1070" s="12"/>
      <c r="X1070" s="12"/>
      <c r="Y1070" s="12"/>
      <c r="Z1070" s="12"/>
      <c r="AA1070" s="12"/>
      <c r="AB1070" s="12"/>
      <c r="AC1070" s="3" t="e" cm="1">
        <f t="array" ref="AC1070">_xlfn.IFS(A1070="FA", 17, A1070="SFCR", 0, A1070="CFCR", 17, A1070="TR", 0, A1070="CAB1",17,A1070="CAB2",0,A1070="CAB3",17,A1070="CAB4",0,A1070="CAB5S",17,A1070="CAB5M",0,A1070="CAB5L",17,A1070="CAB6",0)</f>
        <v>#N/A</v>
      </c>
    </row>
    <row r="1071" spans="1:29" x14ac:dyDescent="0.15">
      <c r="A1071" s="7"/>
      <c r="B1071" s="25"/>
      <c r="C1071" s="1" t="s">
        <v>1083</v>
      </c>
      <c r="H1071" s="12"/>
      <c r="I1071" s="12"/>
      <c r="J1071" s="12"/>
      <c r="K1071" s="12"/>
      <c r="L1071" s="12"/>
      <c r="M1071" s="12"/>
      <c r="N1071" s="12"/>
      <c r="O1071" s="12"/>
      <c r="P1071" s="12"/>
      <c r="Q1071" s="12"/>
      <c r="R1071" s="12"/>
      <c r="S1071" s="12"/>
      <c r="T1071" s="12"/>
      <c r="U1071" s="12"/>
      <c r="V1071" s="12"/>
      <c r="W1071" s="12"/>
      <c r="X1071" s="12"/>
      <c r="Y1071" s="12"/>
      <c r="Z1071" s="12"/>
      <c r="AA1071" s="12"/>
      <c r="AB1071" s="12"/>
      <c r="AC1071" s="3" t="e" cm="1">
        <f t="array" ref="AC1071">_xlfn.IFS(A1071="FA", 17, A1071="SFCR", 0, A1071="CFCR", 17, A1071="TR", 0, A1071="CAB1",17,A1071="CAB2",0,A1071="CAB3",17,A1071="CAB4",0,A1071="CAB5S",17,A1071="CAB5M",0,A1071="CAB5L",17,A1071="CAB6",0)</f>
        <v>#N/A</v>
      </c>
    </row>
    <row r="1072" spans="1:29" x14ac:dyDescent="0.15">
      <c r="A1072" s="7"/>
      <c r="B1072" s="25"/>
      <c r="C1072" s="1" t="s">
        <v>1084</v>
      </c>
      <c r="H1072" s="12"/>
      <c r="I1072" s="12"/>
      <c r="J1072" s="12"/>
      <c r="K1072" s="12"/>
      <c r="L1072" s="12"/>
      <c r="M1072" s="12"/>
      <c r="N1072" s="12"/>
      <c r="O1072" s="12"/>
      <c r="P1072" s="12"/>
      <c r="Q1072" s="12"/>
      <c r="R1072" s="12"/>
      <c r="S1072" s="12"/>
      <c r="T1072" s="12"/>
      <c r="U1072" s="12"/>
      <c r="V1072" s="12"/>
      <c r="W1072" s="12"/>
      <c r="X1072" s="12"/>
      <c r="Y1072" s="12"/>
      <c r="Z1072" s="12"/>
      <c r="AA1072" s="12"/>
      <c r="AB1072" s="12"/>
      <c r="AC1072" s="3" t="e" cm="1">
        <f t="array" ref="AC1072">_xlfn.IFS(A1072="FA", 17, A1072="SFCR", 0, A1072="CFCR", 17, A1072="TR", 0, A1072="CAB1",17,A1072="CAB2",0,A1072="CAB3",17,A1072="CAB4",0,A1072="CAB5S",17,A1072="CAB5M",0,A1072="CAB5L",17,A1072="CAB6",0)</f>
        <v>#N/A</v>
      </c>
    </row>
    <row r="1073" spans="1:29" x14ac:dyDescent="0.15">
      <c r="A1073" s="7"/>
      <c r="B1073" s="25"/>
      <c r="C1073" s="1" t="s">
        <v>1085</v>
      </c>
      <c r="H1073" s="12"/>
      <c r="I1073" s="12"/>
      <c r="J1073" s="12"/>
      <c r="K1073" s="12"/>
      <c r="L1073" s="12"/>
      <c r="M1073" s="12"/>
      <c r="N1073" s="12"/>
      <c r="O1073" s="12"/>
      <c r="P1073" s="12"/>
      <c r="Q1073" s="12"/>
      <c r="R1073" s="12"/>
      <c r="S1073" s="12"/>
      <c r="T1073" s="12"/>
      <c r="U1073" s="12"/>
      <c r="V1073" s="12"/>
      <c r="W1073" s="12"/>
      <c r="X1073" s="12"/>
      <c r="Y1073" s="12"/>
      <c r="Z1073" s="12"/>
      <c r="AA1073" s="12"/>
      <c r="AB1073" s="12"/>
      <c r="AC1073" s="3" t="e" cm="1">
        <f t="array" ref="AC1073">_xlfn.IFS(A1073="FA", 17, A1073="SFCR", 0, A1073="CFCR", 17, A1073="TR", 0, A1073="CAB1",17,A1073="CAB2",0,A1073="CAB3",17,A1073="CAB4",0,A1073="CAB5S",17,A1073="CAB5M",0,A1073="CAB5L",17,A1073="CAB6",0)</f>
        <v>#N/A</v>
      </c>
    </row>
    <row r="1074" spans="1:29" x14ac:dyDescent="0.15">
      <c r="A1074" s="7"/>
      <c r="B1074" s="25"/>
      <c r="C1074" s="1" t="s">
        <v>1086</v>
      </c>
      <c r="H1074" s="12"/>
      <c r="I1074" s="12"/>
      <c r="J1074" s="12"/>
      <c r="K1074" s="12"/>
      <c r="L1074" s="12"/>
      <c r="M1074" s="12"/>
      <c r="N1074" s="12"/>
      <c r="O1074" s="12"/>
      <c r="P1074" s="12"/>
      <c r="Q1074" s="12"/>
      <c r="R1074" s="12"/>
      <c r="S1074" s="12"/>
      <c r="T1074" s="12"/>
      <c r="U1074" s="12"/>
      <c r="V1074" s="12"/>
      <c r="W1074" s="12"/>
      <c r="X1074" s="12"/>
      <c r="Y1074" s="12"/>
      <c r="Z1074" s="12"/>
      <c r="AA1074" s="12"/>
      <c r="AB1074" s="12"/>
      <c r="AC1074" s="3" t="e" cm="1">
        <f t="array" ref="AC1074">_xlfn.IFS(A1074="FA", 17, A1074="SFCR", 0, A1074="CFCR", 17, A1074="TR", 0, A1074="CAB1",17,A1074="CAB2",0,A1074="CAB3",17,A1074="CAB4",0,A1074="CAB5S",17,A1074="CAB5M",0,A1074="CAB5L",17,A1074="CAB6",0)</f>
        <v>#N/A</v>
      </c>
    </row>
    <row r="1075" spans="1:29" x14ac:dyDescent="0.15">
      <c r="A1075" s="7"/>
      <c r="B1075" s="25"/>
      <c r="C1075" s="1" t="s">
        <v>1087</v>
      </c>
      <c r="H1075" s="12"/>
      <c r="I1075" s="12"/>
      <c r="J1075" s="12"/>
      <c r="K1075" s="12"/>
      <c r="L1075" s="12"/>
      <c r="M1075" s="12"/>
      <c r="N1075" s="12"/>
      <c r="O1075" s="12"/>
      <c r="P1075" s="12"/>
      <c r="Q1075" s="12"/>
      <c r="R1075" s="12"/>
      <c r="S1075" s="12"/>
      <c r="T1075" s="12"/>
      <c r="U1075" s="12"/>
      <c r="V1075" s="12"/>
      <c r="W1075" s="12"/>
      <c r="X1075" s="12"/>
      <c r="Y1075" s="12"/>
      <c r="Z1075" s="12"/>
      <c r="AA1075" s="12"/>
      <c r="AB1075" s="12"/>
      <c r="AC1075" s="3" t="e" cm="1">
        <f t="array" ref="AC1075">_xlfn.IFS(A1075="FA", 17, A1075="SFCR", 0, A1075="CFCR", 17, A1075="TR", 0, A1075="CAB1",17,A1075="CAB2",0,A1075="CAB3",17,A1075="CAB4",0,A1075="CAB5S",17,A1075="CAB5M",0,A1075="CAB5L",17,A1075="CAB6",0)</f>
        <v>#N/A</v>
      </c>
    </row>
    <row r="1076" spans="1:29" x14ac:dyDescent="0.15">
      <c r="A1076" s="7"/>
      <c r="B1076" s="25"/>
      <c r="C1076" s="1" t="s">
        <v>1088</v>
      </c>
      <c r="H1076" s="12"/>
      <c r="I1076" s="12"/>
      <c r="J1076" s="12"/>
      <c r="K1076" s="12"/>
      <c r="L1076" s="12"/>
      <c r="M1076" s="12"/>
      <c r="N1076" s="12"/>
      <c r="O1076" s="12"/>
      <c r="P1076" s="12"/>
      <c r="Q1076" s="12"/>
      <c r="R1076" s="12"/>
      <c r="S1076" s="12"/>
      <c r="T1076" s="12"/>
      <c r="U1076" s="12"/>
      <c r="V1076" s="12"/>
      <c r="W1076" s="12"/>
      <c r="X1076" s="12"/>
      <c r="Y1076" s="12"/>
      <c r="Z1076" s="12"/>
      <c r="AA1076" s="12"/>
      <c r="AB1076" s="12"/>
      <c r="AC1076" s="3" t="e" cm="1">
        <f t="array" ref="AC1076">_xlfn.IFS(A1076="FA", 17, A1076="SFCR", 0, A1076="CFCR", 17, A1076="TR", 0, A1076="CAB1",17,A1076="CAB2",0,A1076="CAB3",17,A1076="CAB4",0,A1076="CAB5S",17,A1076="CAB5M",0,A1076="CAB5L",17,A1076="CAB6",0)</f>
        <v>#N/A</v>
      </c>
    </row>
    <row r="1077" spans="1:29" x14ac:dyDescent="0.15">
      <c r="A1077" s="7"/>
      <c r="B1077" s="25"/>
      <c r="C1077" s="1" t="s">
        <v>1089</v>
      </c>
      <c r="H1077" s="12"/>
      <c r="I1077" s="12"/>
      <c r="J1077" s="12"/>
      <c r="K1077" s="12"/>
      <c r="L1077" s="12"/>
      <c r="M1077" s="12"/>
      <c r="N1077" s="12"/>
      <c r="O1077" s="12"/>
      <c r="P1077" s="12"/>
      <c r="Q1077" s="12"/>
      <c r="R1077" s="12"/>
      <c r="S1077" s="12"/>
      <c r="T1077" s="12"/>
      <c r="U1077" s="12"/>
      <c r="V1077" s="12"/>
      <c r="W1077" s="12"/>
      <c r="X1077" s="12"/>
      <c r="Y1077" s="12"/>
      <c r="Z1077" s="12"/>
      <c r="AA1077" s="12"/>
      <c r="AB1077" s="12"/>
      <c r="AC1077" s="3" t="e" cm="1">
        <f t="array" ref="AC1077">_xlfn.IFS(A1077="FA", 17, A1077="SFCR", 0, A1077="CFCR", 17, A1077="TR", 0, A1077="CAB1",17,A1077="CAB2",0,A1077="CAB3",17,A1077="CAB4",0,A1077="CAB5S",17,A1077="CAB5M",0,A1077="CAB5L",17,A1077="CAB6",0)</f>
        <v>#N/A</v>
      </c>
    </row>
    <row r="1078" spans="1:29" x14ac:dyDescent="0.15">
      <c r="A1078" s="7"/>
      <c r="B1078" s="25"/>
      <c r="C1078" s="1" t="s">
        <v>1090</v>
      </c>
      <c r="H1078" s="12"/>
      <c r="I1078" s="12"/>
      <c r="J1078" s="12"/>
      <c r="K1078" s="12"/>
      <c r="L1078" s="12"/>
      <c r="M1078" s="12"/>
      <c r="N1078" s="12"/>
      <c r="O1078" s="12"/>
      <c r="P1078" s="12"/>
      <c r="Q1078" s="12"/>
      <c r="R1078" s="12"/>
      <c r="S1078" s="12"/>
      <c r="T1078" s="12"/>
      <c r="U1078" s="12"/>
      <c r="V1078" s="12"/>
      <c r="W1078" s="12"/>
      <c r="X1078" s="12"/>
      <c r="Y1078" s="12"/>
      <c r="Z1078" s="12"/>
      <c r="AA1078" s="12"/>
      <c r="AB1078" s="12"/>
      <c r="AC1078" s="3" t="e" cm="1">
        <f t="array" ref="AC1078">_xlfn.IFS(A1078="FA", 17, A1078="SFCR", 0, A1078="CFCR", 17, A1078="TR", 0, A1078="CAB1",17,A1078="CAB2",0,A1078="CAB3",17,A1078="CAB4",0,A1078="CAB5S",17,A1078="CAB5M",0,A1078="CAB5L",17,A1078="CAB6",0)</f>
        <v>#N/A</v>
      </c>
    </row>
    <row r="1079" spans="1:29" x14ac:dyDescent="0.15">
      <c r="A1079" s="7"/>
      <c r="B1079" s="25"/>
      <c r="C1079" s="1" t="s">
        <v>1091</v>
      </c>
      <c r="H1079" s="12"/>
      <c r="I1079" s="12"/>
      <c r="J1079" s="12"/>
      <c r="K1079" s="12"/>
      <c r="L1079" s="12"/>
      <c r="M1079" s="12"/>
      <c r="N1079" s="12"/>
      <c r="O1079" s="12"/>
      <c r="P1079" s="12"/>
      <c r="Q1079" s="12"/>
      <c r="R1079" s="12"/>
      <c r="S1079" s="12"/>
      <c r="T1079" s="12"/>
      <c r="U1079" s="12"/>
      <c r="V1079" s="12"/>
      <c r="W1079" s="12"/>
      <c r="X1079" s="12"/>
      <c r="Y1079" s="12"/>
      <c r="Z1079" s="12"/>
      <c r="AA1079" s="12"/>
      <c r="AB1079" s="12"/>
      <c r="AC1079" s="3" t="e" cm="1">
        <f t="array" ref="AC1079">_xlfn.IFS(A1079="FA", 17, A1079="SFCR", 0, A1079="CFCR", 17, A1079="TR", 0, A1079="CAB1",17,A1079="CAB2",0,A1079="CAB3",17,A1079="CAB4",0,A1079="CAB5S",17,A1079="CAB5M",0,A1079="CAB5L",17,A1079="CAB6",0)</f>
        <v>#N/A</v>
      </c>
    </row>
    <row r="1080" spans="1:29" x14ac:dyDescent="0.15">
      <c r="A1080" s="7"/>
      <c r="B1080" s="25"/>
      <c r="C1080" s="1" t="s">
        <v>1092</v>
      </c>
      <c r="H1080" s="12"/>
      <c r="I1080" s="12"/>
      <c r="J1080" s="12"/>
      <c r="K1080" s="12"/>
      <c r="L1080" s="12"/>
      <c r="M1080" s="12"/>
      <c r="N1080" s="12"/>
      <c r="O1080" s="12"/>
      <c r="P1080" s="12"/>
      <c r="Q1080" s="12"/>
      <c r="R1080" s="12"/>
      <c r="S1080" s="12"/>
      <c r="T1080" s="12"/>
      <c r="U1080" s="12"/>
      <c r="V1080" s="12"/>
      <c r="W1080" s="12"/>
      <c r="X1080" s="12"/>
      <c r="Y1080" s="12"/>
      <c r="Z1080" s="12"/>
      <c r="AA1080" s="12"/>
      <c r="AB1080" s="12"/>
      <c r="AC1080" s="3" t="e" cm="1">
        <f t="array" ref="AC1080">_xlfn.IFS(A1080="FA", 17, A1080="SFCR", 0, A1080="CFCR", 17, A1080="TR", 0, A1080="CAB1",17,A1080="CAB2",0,A1080="CAB3",17,A1080="CAB4",0,A1080="CAB5S",17,A1080="CAB5M",0,A1080="CAB5L",17,A1080="CAB6",0)</f>
        <v>#N/A</v>
      </c>
    </row>
    <row r="1081" spans="1:29" x14ac:dyDescent="0.15">
      <c r="A1081" s="7"/>
      <c r="B1081" s="25"/>
      <c r="C1081" s="1" t="s">
        <v>1093</v>
      </c>
      <c r="H1081" s="12"/>
      <c r="I1081" s="12"/>
      <c r="J1081" s="12"/>
      <c r="K1081" s="12"/>
      <c r="L1081" s="12"/>
      <c r="M1081" s="12"/>
      <c r="N1081" s="12"/>
      <c r="O1081" s="12"/>
      <c r="P1081" s="12"/>
      <c r="Q1081" s="12"/>
      <c r="R1081" s="12"/>
      <c r="S1081" s="12"/>
      <c r="T1081" s="12"/>
      <c r="U1081" s="12"/>
      <c r="V1081" s="12"/>
      <c r="W1081" s="12"/>
      <c r="X1081" s="12"/>
      <c r="Y1081" s="12"/>
      <c r="Z1081" s="12"/>
      <c r="AA1081" s="12"/>
      <c r="AB1081" s="12"/>
      <c r="AC1081" s="3" t="e" cm="1">
        <f t="array" ref="AC1081">_xlfn.IFS(A1081="FA", 17, A1081="SFCR", 0, A1081="CFCR", 17, A1081="TR", 0, A1081="CAB1",17,A1081="CAB2",0,A1081="CAB3",17,A1081="CAB4",0,A1081="CAB5S",17,A1081="CAB5M",0,A1081="CAB5L",17,A1081="CAB6",0)</f>
        <v>#N/A</v>
      </c>
    </row>
    <row r="1082" spans="1:29" x14ac:dyDescent="0.15">
      <c r="A1082" s="7"/>
      <c r="B1082" s="25"/>
      <c r="C1082" s="1" t="s">
        <v>1094</v>
      </c>
      <c r="H1082" s="12"/>
      <c r="I1082" s="12"/>
      <c r="J1082" s="12"/>
      <c r="K1082" s="12"/>
      <c r="L1082" s="12"/>
      <c r="M1082" s="12"/>
      <c r="N1082" s="12"/>
      <c r="O1082" s="12"/>
      <c r="P1082" s="12"/>
      <c r="Q1082" s="12"/>
      <c r="R1082" s="12"/>
      <c r="S1082" s="12"/>
      <c r="T1082" s="12"/>
      <c r="U1082" s="12"/>
      <c r="V1082" s="12"/>
      <c r="W1082" s="12"/>
      <c r="X1082" s="12"/>
      <c r="Y1082" s="12"/>
      <c r="Z1082" s="12"/>
      <c r="AA1082" s="12"/>
      <c r="AB1082" s="12"/>
      <c r="AC1082" s="3" t="e" cm="1">
        <f t="array" ref="AC1082">_xlfn.IFS(A1082="FA", 17, A1082="SFCR", 0, A1082="CFCR", 17, A1082="TR", 0, A1082="CAB1",17,A1082="CAB2",0,A1082="CAB3",17,A1082="CAB4",0,A1082="CAB5S",17,A1082="CAB5M",0,A1082="CAB5L",17,A1082="CAB6",0)</f>
        <v>#N/A</v>
      </c>
    </row>
    <row r="1083" spans="1:29" x14ac:dyDescent="0.15">
      <c r="A1083" s="7"/>
      <c r="B1083" s="25"/>
      <c r="C1083" s="1" t="s">
        <v>1095</v>
      </c>
      <c r="H1083" s="12"/>
      <c r="I1083" s="12"/>
      <c r="J1083" s="12"/>
      <c r="K1083" s="12"/>
      <c r="L1083" s="12"/>
      <c r="M1083" s="12"/>
      <c r="N1083" s="12"/>
      <c r="O1083" s="12"/>
      <c r="P1083" s="12"/>
      <c r="Q1083" s="12"/>
      <c r="R1083" s="12"/>
      <c r="S1083" s="12"/>
      <c r="T1083" s="12"/>
      <c r="U1083" s="12"/>
      <c r="V1083" s="12"/>
      <c r="W1083" s="12"/>
      <c r="X1083" s="12"/>
      <c r="Y1083" s="12"/>
      <c r="Z1083" s="12"/>
      <c r="AA1083" s="12"/>
      <c r="AB1083" s="12"/>
      <c r="AC1083" s="3" t="e" cm="1">
        <f t="array" ref="AC1083">_xlfn.IFS(A1083="FA", 17, A1083="SFCR", 0, A1083="CFCR", 17, A1083="TR", 0, A1083="CAB1",17,A1083="CAB2",0,A1083="CAB3",17,A1083="CAB4",0,A1083="CAB5S",17,A1083="CAB5M",0,A1083="CAB5L",17,A1083="CAB6",0)</f>
        <v>#N/A</v>
      </c>
    </row>
    <row r="1084" spans="1:29" x14ac:dyDescent="0.15">
      <c r="A1084" s="7"/>
      <c r="B1084" s="25"/>
      <c r="C1084" s="1" t="s">
        <v>1096</v>
      </c>
      <c r="H1084" s="12"/>
      <c r="I1084" s="12"/>
      <c r="J1084" s="12"/>
      <c r="K1084" s="12"/>
      <c r="L1084" s="12"/>
      <c r="M1084" s="12"/>
      <c r="N1084" s="12"/>
      <c r="O1084" s="12"/>
      <c r="P1084" s="12"/>
      <c r="Q1084" s="12"/>
      <c r="R1084" s="12"/>
      <c r="S1084" s="12"/>
      <c r="T1084" s="12"/>
      <c r="U1084" s="12"/>
      <c r="V1084" s="12"/>
      <c r="W1084" s="12"/>
      <c r="X1084" s="12"/>
      <c r="Y1084" s="12"/>
      <c r="Z1084" s="12"/>
      <c r="AA1084" s="12"/>
      <c r="AB1084" s="12"/>
      <c r="AC1084" s="3" t="e" cm="1">
        <f t="array" ref="AC1084">_xlfn.IFS(A1084="FA", 17, A1084="SFCR", 0, A1084="CFCR", 17, A1084="TR", 0, A1084="CAB1",17,A1084="CAB2",0,A1084="CAB3",17,A1084="CAB4",0,A1084="CAB5S",17,A1084="CAB5M",0,A1084="CAB5L",17,A1084="CAB6",0)</f>
        <v>#N/A</v>
      </c>
    </row>
    <row r="1085" spans="1:29" x14ac:dyDescent="0.15">
      <c r="A1085" s="7"/>
      <c r="B1085" s="25"/>
      <c r="C1085" s="1" t="s">
        <v>1097</v>
      </c>
      <c r="H1085" s="12"/>
      <c r="I1085" s="12"/>
      <c r="J1085" s="12"/>
      <c r="K1085" s="12"/>
      <c r="L1085" s="12"/>
      <c r="M1085" s="12"/>
      <c r="N1085" s="12"/>
      <c r="O1085" s="12"/>
      <c r="P1085" s="12"/>
      <c r="Q1085" s="12"/>
      <c r="R1085" s="12"/>
      <c r="S1085" s="12"/>
      <c r="T1085" s="12"/>
      <c r="U1085" s="12"/>
      <c r="V1085" s="12"/>
      <c r="W1085" s="12"/>
      <c r="X1085" s="12"/>
      <c r="Y1085" s="12"/>
      <c r="Z1085" s="12"/>
      <c r="AA1085" s="12"/>
      <c r="AB1085" s="12"/>
      <c r="AC1085" s="3" t="e" cm="1">
        <f t="array" ref="AC1085">_xlfn.IFS(A1085="FA", 17, A1085="SFCR", 0, A1085="CFCR", 17, A1085="TR", 0, A1085="CAB1",17,A1085="CAB2",0,A1085="CAB3",17,A1085="CAB4",0,A1085="CAB5S",17,A1085="CAB5M",0,A1085="CAB5L",17,A1085="CAB6",0)</f>
        <v>#N/A</v>
      </c>
    </row>
    <row r="1086" spans="1:29" x14ac:dyDescent="0.15">
      <c r="A1086" s="7"/>
      <c r="B1086" s="25"/>
      <c r="C1086" s="1" t="s">
        <v>1098</v>
      </c>
      <c r="H1086" s="12"/>
      <c r="I1086" s="12"/>
      <c r="J1086" s="12"/>
      <c r="K1086" s="12"/>
      <c r="L1086" s="12"/>
      <c r="M1086" s="12"/>
      <c r="N1086" s="12"/>
      <c r="O1086" s="12"/>
      <c r="P1086" s="12"/>
      <c r="Q1086" s="12"/>
      <c r="R1086" s="12"/>
      <c r="S1086" s="12"/>
      <c r="T1086" s="12"/>
      <c r="U1086" s="12"/>
      <c r="V1086" s="12"/>
      <c r="W1086" s="12"/>
      <c r="X1086" s="12"/>
      <c r="Y1086" s="12"/>
      <c r="Z1086" s="12"/>
      <c r="AA1086" s="12"/>
      <c r="AB1086" s="12"/>
      <c r="AC1086" s="3" t="e" cm="1">
        <f t="array" ref="AC1086">_xlfn.IFS(A1086="FA", 17, A1086="SFCR", 0, A1086="CFCR", 17, A1086="TR", 0, A1086="CAB1",17,A1086="CAB2",0,A1086="CAB3",17,A1086="CAB4",0,A1086="CAB5S",17,A1086="CAB5M",0,A1086="CAB5L",17,A1086="CAB6",0)</f>
        <v>#N/A</v>
      </c>
    </row>
    <row r="1087" spans="1:29" x14ac:dyDescent="0.15">
      <c r="A1087" s="7"/>
      <c r="B1087" s="25"/>
      <c r="C1087" s="1" t="s">
        <v>1099</v>
      </c>
      <c r="H1087" s="12"/>
      <c r="I1087" s="12"/>
      <c r="J1087" s="12"/>
      <c r="K1087" s="12"/>
      <c r="L1087" s="12"/>
      <c r="M1087" s="12"/>
      <c r="N1087" s="12"/>
      <c r="O1087" s="12"/>
      <c r="P1087" s="12"/>
      <c r="Q1087" s="12"/>
      <c r="R1087" s="12"/>
      <c r="S1087" s="12"/>
      <c r="T1087" s="12"/>
      <c r="U1087" s="12"/>
      <c r="V1087" s="12"/>
      <c r="W1087" s="12"/>
      <c r="X1087" s="12"/>
      <c r="Y1087" s="12"/>
      <c r="Z1087" s="12"/>
      <c r="AA1087" s="12"/>
      <c r="AB1087" s="12"/>
      <c r="AC1087" s="3" t="e" cm="1">
        <f t="array" ref="AC1087">_xlfn.IFS(A1087="FA", 17, A1087="SFCR", 0, A1087="CFCR", 17, A1087="TR", 0, A1087="CAB1",17,A1087="CAB2",0,A1087="CAB3",17,A1087="CAB4",0,A1087="CAB5S",17,A1087="CAB5M",0,A1087="CAB5L",17,A1087="CAB6",0)</f>
        <v>#N/A</v>
      </c>
    </row>
    <row r="1088" spans="1:29" x14ac:dyDescent="0.15">
      <c r="A1088" s="7"/>
      <c r="B1088" s="25"/>
      <c r="C1088" s="1" t="s">
        <v>1100</v>
      </c>
      <c r="H1088" s="12"/>
      <c r="I1088" s="12"/>
      <c r="J1088" s="12"/>
      <c r="K1088" s="12"/>
      <c r="L1088" s="12"/>
      <c r="M1088" s="12"/>
      <c r="N1088" s="12"/>
      <c r="O1088" s="12"/>
      <c r="P1088" s="12"/>
      <c r="Q1088" s="12"/>
      <c r="R1088" s="12"/>
      <c r="S1088" s="12"/>
      <c r="T1088" s="12"/>
      <c r="U1088" s="12"/>
      <c r="V1088" s="12"/>
      <c r="W1088" s="12"/>
      <c r="X1088" s="12"/>
      <c r="Y1088" s="12"/>
      <c r="Z1088" s="12"/>
      <c r="AA1088" s="12"/>
      <c r="AB1088" s="12"/>
      <c r="AC1088" s="3" t="e" cm="1">
        <f t="array" ref="AC1088">_xlfn.IFS(A1088="FA", 17, A1088="SFCR", 0, A1088="CFCR", 17, A1088="TR", 0, A1088="CAB1",17,A1088="CAB2",0,A1088="CAB3",17,A1088="CAB4",0,A1088="CAB5S",17,A1088="CAB5M",0,A1088="CAB5L",17,A1088="CAB6",0)</f>
        <v>#N/A</v>
      </c>
    </row>
    <row r="1089" spans="1:29" x14ac:dyDescent="0.15">
      <c r="A1089" s="7"/>
      <c r="B1089" s="25"/>
      <c r="C1089" s="1" t="s">
        <v>1101</v>
      </c>
      <c r="H1089" s="12"/>
      <c r="I1089" s="12"/>
      <c r="J1089" s="12"/>
      <c r="K1089" s="12"/>
      <c r="L1089" s="12"/>
      <c r="M1089" s="12"/>
      <c r="N1089" s="12"/>
      <c r="O1089" s="12"/>
      <c r="P1089" s="12"/>
      <c r="Q1089" s="12"/>
      <c r="R1089" s="12"/>
      <c r="S1089" s="12"/>
      <c r="T1089" s="12"/>
      <c r="U1089" s="12"/>
      <c r="V1089" s="12"/>
      <c r="W1089" s="12"/>
      <c r="X1089" s="12"/>
      <c r="Y1089" s="12"/>
      <c r="Z1089" s="12"/>
      <c r="AA1089" s="12"/>
      <c r="AB1089" s="12"/>
      <c r="AC1089" s="3" t="e" cm="1">
        <f t="array" ref="AC1089">_xlfn.IFS(A1089="FA", 17, A1089="SFCR", 0, A1089="CFCR", 17, A1089="TR", 0, A1089="CAB1",17,A1089="CAB2",0,A1089="CAB3",17,A1089="CAB4",0,A1089="CAB5S",17,A1089="CAB5M",0,A1089="CAB5L",17,A1089="CAB6",0)</f>
        <v>#N/A</v>
      </c>
    </row>
    <row r="1090" spans="1:29" x14ac:dyDescent="0.15">
      <c r="A1090" s="7"/>
      <c r="B1090" s="25"/>
      <c r="C1090" s="1" t="s">
        <v>1102</v>
      </c>
      <c r="H1090" s="12"/>
      <c r="I1090" s="12"/>
      <c r="J1090" s="12"/>
      <c r="K1090" s="12"/>
      <c r="L1090" s="12"/>
      <c r="M1090" s="12"/>
      <c r="N1090" s="12"/>
      <c r="O1090" s="12"/>
      <c r="P1090" s="12"/>
      <c r="Q1090" s="12"/>
      <c r="R1090" s="12"/>
      <c r="S1090" s="12"/>
      <c r="T1090" s="12"/>
      <c r="U1090" s="12"/>
      <c r="V1090" s="12"/>
      <c r="W1090" s="12"/>
      <c r="X1090" s="12"/>
      <c r="Y1090" s="12"/>
      <c r="Z1090" s="12"/>
      <c r="AA1090" s="12"/>
      <c r="AB1090" s="12"/>
      <c r="AC1090" s="3" t="e" cm="1">
        <f t="array" ref="AC1090">_xlfn.IFS(A1090="FA", 17, A1090="SFCR", 0, A1090="CFCR", 17, A1090="TR", 0, A1090="CAB1",17,A1090="CAB2",0,A1090="CAB3",17,A1090="CAB4",0,A1090="CAB5S",17,A1090="CAB5M",0,A1090="CAB5L",17,A1090="CAB6",0)</f>
        <v>#N/A</v>
      </c>
    </row>
    <row r="1091" spans="1:29" x14ac:dyDescent="0.15">
      <c r="A1091" s="7"/>
      <c r="B1091" s="25"/>
      <c r="C1091" s="1" t="s">
        <v>1103</v>
      </c>
      <c r="H1091" s="12"/>
      <c r="I1091" s="12"/>
      <c r="J1091" s="12"/>
      <c r="K1091" s="12"/>
      <c r="L1091" s="12"/>
      <c r="M1091" s="12"/>
      <c r="N1091" s="12"/>
      <c r="O1091" s="12"/>
      <c r="P1091" s="12"/>
      <c r="Q1091" s="12"/>
      <c r="R1091" s="12"/>
      <c r="S1091" s="12"/>
      <c r="T1091" s="12"/>
      <c r="U1091" s="12"/>
      <c r="V1091" s="12"/>
      <c r="W1091" s="12"/>
      <c r="X1091" s="12"/>
      <c r="Y1091" s="12"/>
      <c r="Z1091" s="12"/>
      <c r="AA1091" s="12"/>
      <c r="AB1091" s="12"/>
      <c r="AC1091" s="3" t="e" cm="1">
        <f t="array" ref="AC1091">_xlfn.IFS(A1091="FA", 17, A1091="SFCR", 0, A1091="CFCR", 17, A1091="TR", 0, A1091="CAB1",17,A1091="CAB2",0,A1091="CAB3",17,A1091="CAB4",0,A1091="CAB5S",17,A1091="CAB5M",0,A1091="CAB5L",17,A1091="CAB6",0)</f>
        <v>#N/A</v>
      </c>
    </row>
    <row r="1092" spans="1:29" x14ac:dyDescent="0.15">
      <c r="A1092" s="7"/>
      <c r="B1092" s="25"/>
      <c r="C1092" s="1" t="s">
        <v>1104</v>
      </c>
      <c r="H1092" s="12"/>
      <c r="I1092" s="12"/>
      <c r="J1092" s="12"/>
      <c r="K1092" s="12"/>
      <c r="L1092" s="12"/>
      <c r="M1092" s="12"/>
      <c r="N1092" s="12"/>
      <c r="O1092" s="12"/>
      <c r="P1092" s="12"/>
      <c r="Q1092" s="12"/>
      <c r="R1092" s="12"/>
      <c r="S1092" s="12"/>
      <c r="T1092" s="12"/>
      <c r="U1092" s="12"/>
      <c r="V1092" s="12"/>
      <c r="W1092" s="12"/>
      <c r="X1092" s="12"/>
      <c r="Y1092" s="12"/>
      <c r="Z1092" s="12"/>
      <c r="AA1092" s="12"/>
      <c r="AB1092" s="12"/>
      <c r="AC1092" s="3" t="e" cm="1">
        <f t="array" ref="AC1092">_xlfn.IFS(A1092="FA", 17, A1092="SFCR", 0, A1092="CFCR", 17, A1092="TR", 0, A1092="CAB1",17,A1092="CAB2",0,A1092="CAB3",17,A1092="CAB4",0,A1092="CAB5S",17,A1092="CAB5M",0,A1092="CAB5L",17,A1092="CAB6",0)</f>
        <v>#N/A</v>
      </c>
    </row>
    <row r="1093" spans="1:29" x14ac:dyDescent="0.15">
      <c r="A1093" s="7"/>
      <c r="B1093" s="25"/>
      <c r="C1093" s="1" t="s">
        <v>1105</v>
      </c>
      <c r="H1093" s="12"/>
      <c r="I1093" s="12"/>
      <c r="J1093" s="12"/>
      <c r="K1093" s="12"/>
      <c r="L1093" s="12"/>
      <c r="M1093" s="12"/>
      <c r="N1093" s="12"/>
      <c r="O1093" s="12"/>
      <c r="P1093" s="12"/>
      <c r="Q1093" s="12"/>
      <c r="R1093" s="12"/>
      <c r="S1093" s="12"/>
      <c r="T1093" s="12"/>
      <c r="U1093" s="12"/>
      <c r="V1093" s="12"/>
      <c r="W1093" s="12"/>
      <c r="X1093" s="12"/>
      <c r="Y1093" s="12"/>
      <c r="Z1093" s="12"/>
      <c r="AA1093" s="12"/>
      <c r="AB1093" s="12"/>
      <c r="AC1093" s="3" t="e" cm="1">
        <f t="array" ref="AC1093">_xlfn.IFS(A1093="FA", 17, A1093="SFCR", 0, A1093="CFCR", 17, A1093="TR", 0, A1093="CAB1",17,A1093="CAB2",0,A1093="CAB3",17,A1093="CAB4",0,A1093="CAB5S",17,A1093="CAB5M",0,A1093="CAB5L",17,A1093="CAB6",0)</f>
        <v>#N/A</v>
      </c>
    </row>
    <row r="1094" spans="1:29" x14ac:dyDescent="0.15">
      <c r="A1094" s="7"/>
      <c r="B1094" s="25"/>
      <c r="C1094" s="1" t="s">
        <v>1106</v>
      </c>
      <c r="H1094" s="12"/>
      <c r="I1094" s="12"/>
      <c r="J1094" s="12"/>
      <c r="K1094" s="12"/>
      <c r="L1094" s="12"/>
      <c r="M1094" s="12"/>
      <c r="N1094" s="12"/>
      <c r="O1094" s="12"/>
      <c r="P1094" s="12"/>
      <c r="Q1094" s="12"/>
      <c r="R1094" s="12"/>
      <c r="S1094" s="12"/>
      <c r="T1094" s="12"/>
      <c r="U1094" s="12"/>
      <c r="V1094" s="12"/>
      <c r="W1094" s="12"/>
      <c r="X1094" s="12"/>
      <c r="Y1094" s="12"/>
      <c r="Z1094" s="12"/>
      <c r="AA1094" s="12"/>
      <c r="AB1094" s="12"/>
      <c r="AC1094" s="3" t="e" cm="1">
        <f t="array" ref="AC1094">_xlfn.IFS(A1094="FA", 17, A1094="SFCR", 0, A1094="CFCR", 17, A1094="TR", 0, A1094="CAB1",17,A1094="CAB2",0,A1094="CAB3",17,A1094="CAB4",0,A1094="CAB5S",17,A1094="CAB5M",0,A1094="CAB5L",17,A1094="CAB6",0)</f>
        <v>#N/A</v>
      </c>
    </row>
    <row r="1095" spans="1:29" x14ac:dyDescent="0.15">
      <c r="A1095" s="7"/>
      <c r="B1095" s="25"/>
      <c r="C1095" s="1" t="s">
        <v>1107</v>
      </c>
      <c r="H1095" s="12"/>
      <c r="I1095" s="12"/>
      <c r="J1095" s="12"/>
      <c r="K1095" s="12"/>
      <c r="L1095" s="12"/>
      <c r="M1095" s="12"/>
      <c r="N1095" s="12"/>
      <c r="O1095" s="12"/>
      <c r="P1095" s="12"/>
      <c r="Q1095" s="12"/>
      <c r="R1095" s="12"/>
      <c r="S1095" s="12"/>
      <c r="T1095" s="12"/>
      <c r="U1095" s="12"/>
      <c r="V1095" s="12"/>
      <c r="W1095" s="12"/>
      <c r="X1095" s="12"/>
      <c r="Y1095" s="12"/>
      <c r="Z1095" s="12"/>
      <c r="AA1095" s="12"/>
      <c r="AB1095" s="12"/>
      <c r="AC1095" s="3" t="e" cm="1">
        <f t="array" ref="AC1095">_xlfn.IFS(A1095="FA", 17, A1095="SFCR", 0, A1095="CFCR", 17, A1095="TR", 0, A1095="CAB1",17,A1095="CAB2",0,A1095="CAB3",17,A1095="CAB4",0,A1095="CAB5S",17,A1095="CAB5M",0,A1095="CAB5L",17,A1095="CAB6",0)</f>
        <v>#N/A</v>
      </c>
    </row>
    <row r="1096" spans="1:29" x14ac:dyDescent="0.15">
      <c r="A1096" s="7"/>
      <c r="B1096" s="25"/>
      <c r="C1096" s="1" t="s">
        <v>1108</v>
      </c>
      <c r="H1096" s="12"/>
      <c r="I1096" s="12"/>
      <c r="J1096" s="12"/>
      <c r="K1096" s="12"/>
      <c r="L1096" s="12"/>
      <c r="M1096" s="12"/>
      <c r="N1096" s="12"/>
      <c r="O1096" s="12"/>
      <c r="P1096" s="12"/>
      <c r="Q1096" s="12"/>
      <c r="R1096" s="12"/>
      <c r="S1096" s="12"/>
      <c r="T1096" s="12"/>
      <c r="U1096" s="12"/>
      <c r="V1096" s="12"/>
      <c r="W1096" s="12"/>
      <c r="X1096" s="12"/>
      <c r="Y1096" s="12"/>
      <c r="Z1096" s="12"/>
      <c r="AA1096" s="12"/>
      <c r="AB1096" s="12"/>
      <c r="AC1096" s="3" t="e" cm="1">
        <f t="array" ref="AC1096">_xlfn.IFS(A1096="FA", 17, A1096="SFCR", 0, A1096="CFCR", 17, A1096="TR", 0, A1096="CAB1",17,A1096="CAB2",0,A1096="CAB3",17,A1096="CAB4",0,A1096="CAB5S",17,A1096="CAB5M",0,A1096="CAB5L",17,A1096="CAB6",0)</f>
        <v>#N/A</v>
      </c>
    </row>
    <row r="1097" spans="1:29" x14ac:dyDescent="0.15">
      <c r="A1097" s="7"/>
      <c r="B1097" s="25"/>
      <c r="C1097" s="1" t="s">
        <v>1109</v>
      </c>
      <c r="H1097" s="12"/>
      <c r="I1097" s="12"/>
      <c r="J1097" s="12"/>
      <c r="K1097" s="12"/>
      <c r="L1097" s="12"/>
      <c r="M1097" s="12"/>
      <c r="N1097" s="12"/>
      <c r="O1097" s="12"/>
      <c r="P1097" s="12"/>
      <c r="Q1097" s="12"/>
      <c r="R1097" s="12"/>
      <c r="S1097" s="12"/>
      <c r="T1097" s="12"/>
      <c r="U1097" s="12"/>
      <c r="V1097" s="12"/>
      <c r="W1097" s="12"/>
      <c r="X1097" s="12"/>
      <c r="Y1097" s="12"/>
      <c r="Z1097" s="12"/>
      <c r="AA1097" s="12"/>
      <c r="AB1097" s="12"/>
      <c r="AC1097" s="3" t="e" cm="1">
        <f t="array" ref="AC1097">_xlfn.IFS(A1097="FA", 17, A1097="SFCR", 0, A1097="CFCR", 17, A1097="TR", 0, A1097="CAB1",17,A1097="CAB2",0,A1097="CAB3",17,A1097="CAB4",0,A1097="CAB5S",17,A1097="CAB5M",0,A1097="CAB5L",17,A1097="CAB6",0)</f>
        <v>#N/A</v>
      </c>
    </row>
    <row r="1098" spans="1:29" x14ac:dyDescent="0.15">
      <c r="A1098" s="7"/>
      <c r="B1098" s="25"/>
      <c r="C1098" s="1" t="s">
        <v>1110</v>
      </c>
      <c r="H1098" s="12"/>
      <c r="I1098" s="12"/>
      <c r="J1098" s="12"/>
      <c r="K1098" s="12"/>
      <c r="L1098" s="12"/>
      <c r="M1098" s="12"/>
      <c r="N1098" s="12"/>
      <c r="O1098" s="12"/>
      <c r="P1098" s="12"/>
      <c r="Q1098" s="12"/>
      <c r="R1098" s="12"/>
      <c r="S1098" s="12"/>
      <c r="T1098" s="12"/>
      <c r="U1098" s="12"/>
      <c r="V1098" s="12"/>
      <c r="W1098" s="12"/>
      <c r="X1098" s="12"/>
      <c r="Y1098" s="12"/>
      <c r="Z1098" s="12"/>
      <c r="AA1098" s="12"/>
      <c r="AB1098" s="12"/>
      <c r="AC1098" s="3" t="e" cm="1">
        <f t="array" ref="AC1098">_xlfn.IFS(A1098="FA", 17, A1098="SFCR", 0, A1098="CFCR", 17, A1098="TR", 0, A1098="CAB1",17,A1098="CAB2",0,A1098="CAB3",17,A1098="CAB4",0,A1098="CAB5S",17,A1098="CAB5M",0,A1098="CAB5L",17,A1098="CAB6",0)</f>
        <v>#N/A</v>
      </c>
    </row>
    <row r="1099" spans="1:29" x14ac:dyDescent="0.15">
      <c r="A1099" s="7"/>
      <c r="B1099" s="25"/>
      <c r="C1099" s="1" t="s">
        <v>1111</v>
      </c>
      <c r="H1099" s="12"/>
      <c r="I1099" s="12"/>
      <c r="J1099" s="12"/>
      <c r="K1099" s="12"/>
      <c r="L1099" s="12"/>
      <c r="M1099" s="12"/>
      <c r="N1099" s="12"/>
      <c r="O1099" s="12"/>
      <c r="P1099" s="12"/>
      <c r="Q1099" s="12"/>
      <c r="R1099" s="12"/>
      <c r="S1099" s="12"/>
      <c r="T1099" s="12"/>
      <c r="U1099" s="12"/>
      <c r="V1099" s="12"/>
      <c r="W1099" s="12"/>
      <c r="X1099" s="12"/>
      <c r="Y1099" s="12"/>
      <c r="Z1099" s="12"/>
      <c r="AA1099" s="12"/>
      <c r="AB1099" s="12"/>
      <c r="AC1099" s="3" t="e" cm="1">
        <f t="array" ref="AC1099">_xlfn.IFS(A1099="FA", 17, A1099="SFCR", 0, A1099="CFCR", 17, A1099="TR", 0, A1099="CAB1",17,A1099="CAB2",0,A1099="CAB3",17,A1099="CAB4",0,A1099="CAB5S",17,A1099="CAB5M",0,A1099="CAB5L",17,A1099="CAB6",0)</f>
        <v>#N/A</v>
      </c>
    </row>
    <row r="1100" spans="1:29" x14ac:dyDescent="0.15">
      <c r="A1100" s="7"/>
      <c r="B1100" s="25"/>
      <c r="C1100" s="1" t="s">
        <v>1112</v>
      </c>
      <c r="H1100" s="12"/>
      <c r="I1100" s="12"/>
      <c r="J1100" s="12"/>
      <c r="K1100" s="12"/>
      <c r="L1100" s="12"/>
      <c r="M1100" s="12"/>
      <c r="N1100" s="12"/>
      <c r="O1100" s="12"/>
      <c r="P1100" s="12"/>
      <c r="Q1100" s="12"/>
      <c r="R1100" s="12"/>
      <c r="S1100" s="12"/>
      <c r="T1100" s="12"/>
      <c r="U1100" s="12"/>
      <c r="V1100" s="12"/>
      <c r="W1100" s="12"/>
      <c r="X1100" s="12"/>
      <c r="Y1100" s="12"/>
      <c r="Z1100" s="12"/>
      <c r="AA1100" s="12"/>
      <c r="AB1100" s="12"/>
      <c r="AC1100" s="3" t="e" cm="1">
        <f t="array" ref="AC1100">_xlfn.IFS(A1100="FA", 17, A1100="SFCR", 0, A1100="CFCR", 17, A1100="TR", 0, A1100="CAB1",17,A1100="CAB2",0,A1100="CAB3",17,A1100="CAB4",0,A1100="CAB5S",17,A1100="CAB5M",0,A1100="CAB5L",17,A1100="CAB6",0)</f>
        <v>#N/A</v>
      </c>
    </row>
    <row r="1101" spans="1:29" x14ac:dyDescent="0.15">
      <c r="A1101" s="7"/>
      <c r="B1101" s="25"/>
      <c r="C1101" s="1" t="s">
        <v>1113</v>
      </c>
      <c r="H1101" s="12"/>
      <c r="I1101" s="12"/>
      <c r="J1101" s="12"/>
      <c r="K1101" s="12"/>
      <c r="L1101" s="12"/>
      <c r="M1101" s="12"/>
      <c r="N1101" s="12"/>
      <c r="O1101" s="12"/>
      <c r="P1101" s="12"/>
      <c r="Q1101" s="12"/>
      <c r="R1101" s="12"/>
      <c r="S1101" s="12"/>
      <c r="T1101" s="12"/>
      <c r="U1101" s="12"/>
      <c r="V1101" s="12"/>
      <c r="W1101" s="12"/>
      <c r="X1101" s="12"/>
      <c r="Y1101" s="12"/>
      <c r="Z1101" s="12"/>
      <c r="AA1101" s="12"/>
      <c r="AB1101" s="12"/>
      <c r="AC1101" s="3" t="e" cm="1">
        <f t="array" ref="AC1101">_xlfn.IFS(A1101="FA", 17, A1101="SFCR", 0, A1101="CFCR", 17, A1101="TR", 0, A1101="CAB1",17,A1101="CAB2",0,A1101="CAB3",17,A1101="CAB4",0,A1101="CAB5S",17,A1101="CAB5M",0,A1101="CAB5L",17,A1101="CAB6",0)</f>
        <v>#N/A</v>
      </c>
    </row>
    <row r="1102" spans="1:29" x14ac:dyDescent="0.15">
      <c r="A1102" s="7"/>
      <c r="B1102" s="25"/>
      <c r="C1102" s="1" t="s">
        <v>1114</v>
      </c>
      <c r="H1102" s="12"/>
      <c r="I1102" s="12"/>
      <c r="J1102" s="12"/>
      <c r="K1102" s="12"/>
      <c r="L1102" s="12"/>
      <c r="M1102" s="12"/>
      <c r="N1102" s="12"/>
      <c r="O1102" s="12"/>
      <c r="P1102" s="12"/>
      <c r="Q1102" s="12"/>
      <c r="R1102" s="12"/>
      <c r="S1102" s="12"/>
      <c r="T1102" s="12"/>
      <c r="U1102" s="12"/>
      <c r="V1102" s="12"/>
      <c r="W1102" s="12"/>
      <c r="X1102" s="12"/>
      <c r="Y1102" s="12"/>
      <c r="Z1102" s="12"/>
      <c r="AA1102" s="12"/>
      <c r="AB1102" s="12"/>
      <c r="AC1102" s="3" t="e" cm="1">
        <f t="array" ref="AC1102">_xlfn.IFS(A1102="FA", 17, A1102="SFCR", 0, A1102="CFCR", 17, A1102="TR", 0, A1102="CAB1",17,A1102="CAB2",0,A1102="CAB3",17,A1102="CAB4",0,A1102="CAB5S",17,A1102="CAB5M",0,A1102="CAB5L",17,A1102="CAB6",0)</f>
        <v>#N/A</v>
      </c>
    </row>
    <row r="1103" spans="1:29" x14ac:dyDescent="0.15">
      <c r="A1103" s="7"/>
      <c r="B1103" s="25"/>
      <c r="C1103" s="1" t="s">
        <v>1115</v>
      </c>
      <c r="H1103" s="12"/>
      <c r="I1103" s="12"/>
      <c r="J1103" s="12"/>
      <c r="K1103" s="12"/>
      <c r="L1103" s="12"/>
      <c r="M1103" s="12"/>
      <c r="N1103" s="12"/>
      <c r="O1103" s="12"/>
      <c r="P1103" s="12"/>
      <c r="Q1103" s="12"/>
      <c r="R1103" s="12"/>
      <c r="S1103" s="12"/>
      <c r="T1103" s="12"/>
      <c r="U1103" s="12"/>
      <c r="V1103" s="12"/>
      <c r="W1103" s="12"/>
      <c r="X1103" s="12"/>
      <c r="Y1103" s="12"/>
      <c r="Z1103" s="12"/>
      <c r="AA1103" s="12"/>
      <c r="AB1103" s="12"/>
      <c r="AC1103" s="3" t="e" cm="1">
        <f t="array" ref="AC1103">_xlfn.IFS(A1103="FA", 17, A1103="SFCR", 0, A1103="CFCR", 17, A1103="TR", 0, A1103="CAB1",17,A1103="CAB2",0,A1103="CAB3",17,A1103="CAB4",0,A1103="CAB5S",17,A1103="CAB5M",0,A1103="CAB5L",17,A1103="CAB6",0)</f>
        <v>#N/A</v>
      </c>
    </row>
    <row r="1104" spans="1:29" x14ac:dyDescent="0.15">
      <c r="A1104" s="7"/>
      <c r="B1104" s="25"/>
      <c r="C1104" s="1" t="s">
        <v>1116</v>
      </c>
      <c r="H1104" s="12"/>
      <c r="I1104" s="12"/>
      <c r="J1104" s="12"/>
      <c r="K1104" s="12"/>
      <c r="L1104" s="12"/>
      <c r="M1104" s="12"/>
      <c r="N1104" s="12"/>
      <c r="O1104" s="12"/>
      <c r="P1104" s="12"/>
      <c r="Q1104" s="12"/>
      <c r="R1104" s="12"/>
      <c r="S1104" s="12"/>
      <c r="T1104" s="12"/>
      <c r="U1104" s="12"/>
      <c r="V1104" s="12"/>
      <c r="W1104" s="12"/>
      <c r="X1104" s="12"/>
      <c r="Y1104" s="12"/>
      <c r="Z1104" s="12"/>
      <c r="AA1104" s="12"/>
      <c r="AB1104" s="12"/>
      <c r="AC1104" s="3" t="e" cm="1">
        <f t="array" ref="AC1104">_xlfn.IFS(A1104="FA", 17, A1104="SFCR", 0, A1104="CFCR", 17, A1104="TR", 0, A1104="CAB1",17,A1104="CAB2",0,A1104="CAB3",17,A1104="CAB4",0,A1104="CAB5S",17,A1104="CAB5M",0,A1104="CAB5L",17,A1104="CAB6",0)</f>
        <v>#N/A</v>
      </c>
    </row>
    <row r="1105" spans="1:29" x14ac:dyDescent="0.15">
      <c r="A1105" s="7"/>
      <c r="B1105" s="25"/>
      <c r="C1105" s="1" t="s">
        <v>1117</v>
      </c>
      <c r="H1105" s="12"/>
      <c r="I1105" s="12"/>
      <c r="J1105" s="12"/>
      <c r="K1105" s="12"/>
      <c r="L1105" s="12"/>
      <c r="M1105" s="12"/>
      <c r="N1105" s="12"/>
      <c r="O1105" s="12"/>
      <c r="P1105" s="12"/>
      <c r="Q1105" s="12"/>
      <c r="R1105" s="12"/>
      <c r="S1105" s="12"/>
      <c r="T1105" s="12"/>
      <c r="U1105" s="12"/>
      <c r="V1105" s="12"/>
      <c r="W1105" s="12"/>
      <c r="X1105" s="12"/>
      <c r="Y1105" s="12"/>
      <c r="Z1105" s="12"/>
      <c r="AA1105" s="12"/>
      <c r="AB1105" s="12"/>
      <c r="AC1105" s="3" t="e" cm="1">
        <f t="array" ref="AC1105">_xlfn.IFS(A1105="FA", 17, A1105="SFCR", 0, A1105="CFCR", 17, A1105="TR", 0, A1105="CAB1",17,A1105="CAB2",0,A1105="CAB3",17,A1105="CAB4",0,A1105="CAB5S",17,A1105="CAB5M",0,A1105="CAB5L",17,A1105="CAB6",0)</f>
        <v>#N/A</v>
      </c>
    </row>
    <row r="1106" spans="1:29" x14ac:dyDescent="0.15">
      <c r="A1106" s="7"/>
      <c r="B1106" s="25"/>
      <c r="C1106" s="1" t="s">
        <v>1118</v>
      </c>
      <c r="H1106" s="12"/>
      <c r="I1106" s="12"/>
      <c r="J1106" s="12"/>
      <c r="K1106" s="12"/>
      <c r="L1106" s="12"/>
      <c r="M1106" s="12"/>
      <c r="N1106" s="12"/>
      <c r="O1106" s="12"/>
      <c r="P1106" s="12"/>
      <c r="Q1106" s="12"/>
      <c r="R1106" s="12"/>
      <c r="S1106" s="12"/>
      <c r="T1106" s="12"/>
      <c r="U1106" s="12"/>
      <c r="V1106" s="12"/>
      <c r="W1106" s="12"/>
      <c r="X1106" s="12"/>
      <c r="Y1106" s="12"/>
      <c r="Z1106" s="12"/>
      <c r="AA1106" s="12"/>
      <c r="AB1106" s="12"/>
      <c r="AC1106" s="3" t="e" cm="1">
        <f t="array" ref="AC1106">_xlfn.IFS(A1106="FA", 17, A1106="SFCR", 0, A1106="CFCR", 17, A1106="TR", 0, A1106="CAB1",17,A1106="CAB2",0,A1106="CAB3",17,A1106="CAB4",0,A1106="CAB5S",17,A1106="CAB5M",0,A1106="CAB5L",17,A1106="CAB6",0)</f>
        <v>#N/A</v>
      </c>
    </row>
    <row r="1107" spans="1:29" x14ac:dyDescent="0.15">
      <c r="A1107" s="7"/>
      <c r="B1107" s="25"/>
      <c r="C1107" s="1" t="s">
        <v>1119</v>
      </c>
      <c r="H1107" s="12"/>
      <c r="I1107" s="12"/>
      <c r="J1107" s="12"/>
      <c r="K1107" s="12"/>
      <c r="L1107" s="12"/>
      <c r="M1107" s="12"/>
      <c r="N1107" s="12"/>
      <c r="O1107" s="12"/>
      <c r="P1107" s="12"/>
      <c r="Q1107" s="12"/>
      <c r="R1107" s="12"/>
      <c r="S1107" s="12"/>
      <c r="T1107" s="12"/>
      <c r="U1107" s="12"/>
      <c r="V1107" s="12"/>
      <c r="W1107" s="12"/>
      <c r="X1107" s="12"/>
      <c r="Y1107" s="12"/>
      <c r="Z1107" s="12"/>
      <c r="AA1107" s="12"/>
      <c r="AB1107" s="12"/>
      <c r="AC1107" s="3" t="e" cm="1">
        <f t="array" ref="AC1107">_xlfn.IFS(A1107="FA", 17, A1107="SFCR", 0, A1107="CFCR", 17, A1107="TR", 0, A1107="CAB1",17,A1107="CAB2",0,A1107="CAB3",17,A1107="CAB4",0,A1107="CAB5S",17,A1107="CAB5M",0,A1107="CAB5L",17,A1107="CAB6",0)</f>
        <v>#N/A</v>
      </c>
    </row>
    <row r="1108" spans="1:29" x14ac:dyDescent="0.15">
      <c r="A1108" s="7"/>
      <c r="B1108" s="25"/>
      <c r="C1108" s="1" t="s">
        <v>1120</v>
      </c>
      <c r="H1108" s="12"/>
      <c r="I1108" s="12"/>
      <c r="J1108" s="12"/>
      <c r="K1108" s="12"/>
      <c r="L1108" s="12"/>
      <c r="M1108" s="12"/>
      <c r="N1108" s="12"/>
      <c r="O1108" s="12"/>
      <c r="P1108" s="12"/>
      <c r="Q1108" s="12"/>
      <c r="R1108" s="12"/>
      <c r="S1108" s="12"/>
      <c r="T1108" s="12"/>
      <c r="U1108" s="12"/>
      <c r="V1108" s="12"/>
      <c r="W1108" s="12"/>
      <c r="X1108" s="12"/>
      <c r="Y1108" s="12"/>
      <c r="Z1108" s="12"/>
      <c r="AA1108" s="12"/>
      <c r="AB1108" s="12"/>
      <c r="AC1108" s="3" t="e" cm="1">
        <f t="array" ref="AC1108">_xlfn.IFS(A1108="FA", 17, A1108="SFCR", 0, A1108="CFCR", 17, A1108="TR", 0, A1108="CAB1",17,A1108="CAB2",0,A1108="CAB3",17,A1108="CAB4",0,A1108="CAB5S",17,A1108="CAB5M",0,A1108="CAB5L",17,A1108="CAB6",0)</f>
        <v>#N/A</v>
      </c>
    </row>
    <row r="1109" spans="1:29" x14ac:dyDescent="0.15">
      <c r="A1109" s="7"/>
      <c r="B1109" s="25"/>
      <c r="C1109" s="1" t="s">
        <v>1121</v>
      </c>
      <c r="H1109" s="12"/>
      <c r="I1109" s="12"/>
      <c r="J1109" s="12"/>
      <c r="K1109" s="12"/>
      <c r="L1109" s="12"/>
      <c r="M1109" s="12"/>
      <c r="N1109" s="12"/>
      <c r="O1109" s="12"/>
      <c r="P1109" s="12"/>
      <c r="Q1109" s="12"/>
      <c r="R1109" s="12"/>
      <c r="S1109" s="12"/>
      <c r="T1109" s="12"/>
      <c r="U1109" s="12"/>
      <c r="V1109" s="12"/>
      <c r="W1109" s="12"/>
      <c r="X1109" s="12"/>
      <c r="Y1109" s="12"/>
      <c r="Z1109" s="12"/>
      <c r="AA1109" s="12"/>
      <c r="AB1109" s="12"/>
      <c r="AC1109" s="3" t="e" cm="1">
        <f t="array" ref="AC1109">_xlfn.IFS(A1109="FA", 17, A1109="SFCR", 0, A1109="CFCR", 17, A1109="TR", 0, A1109="CAB1",17,A1109="CAB2",0,A1109="CAB3",17,A1109="CAB4",0,A1109="CAB5S",17,A1109="CAB5M",0,A1109="CAB5L",17,A1109="CAB6",0)</f>
        <v>#N/A</v>
      </c>
    </row>
    <row r="1110" spans="1:29" x14ac:dyDescent="0.15">
      <c r="A1110" s="7"/>
      <c r="B1110" s="25"/>
      <c r="C1110" s="1" t="s">
        <v>1122</v>
      </c>
      <c r="H1110" s="12"/>
      <c r="I1110" s="12"/>
      <c r="J1110" s="12"/>
      <c r="K1110" s="12"/>
      <c r="L1110" s="12"/>
      <c r="M1110" s="12"/>
      <c r="N1110" s="12"/>
      <c r="O1110" s="12"/>
      <c r="P1110" s="12"/>
      <c r="Q1110" s="12"/>
      <c r="R1110" s="12"/>
      <c r="S1110" s="12"/>
      <c r="T1110" s="12"/>
      <c r="U1110" s="12"/>
      <c r="V1110" s="12"/>
      <c r="W1110" s="12"/>
      <c r="X1110" s="12"/>
      <c r="Y1110" s="12"/>
      <c r="Z1110" s="12"/>
      <c r="AA1110" s="12"/>
      <c r="AB1110" s="12"/>
      <c r="AC1110" s="3" t="e" cm="1">
        <f t="array" ref="AC1110">_xlfn.IFS(A1110="FA", 17, A1110="SFCR", 0, A1110="CFCR", 17, A1110="TR", 0, A1110="CAB1",17,A1110="CAB2",0,A1110="CAB3",17,A1110="CAB4",0,A1110="CAB5S",17,A1110="CAB5M",0,A1110="CAB5L",17,A1110="CAB6",0)</f>
        <v>#N/A</v>
      </c>
    </row>
    <row r="1111" spans="1:29" x14ac:dyDescent="0.15">
      <c r="A1111" s="7"/>
      <c r="B1111" s="25"/>
      <c r="C1111" s="1" t="s">
        <v>1123</v>
      </c>
      <c r="H1111" s="12"/>
      <c r="I1111" s="12"/>
      <c r="J1111" s="12"/>
      <c r="K1111" s="12"/>
      <c r="L1111" s="12"/>
      <c r="M1111" s="12"/>
      <c r="N1111" s="12"/>
      <c r="O1111" s="12"/>
      <c r="P1111" s="12"/>
      <c r="Q1111" s="12"/>
      <c r="R1111" s="12"/>
      <c r="S1111" s="12"/>
      <c r="T1111" s="12"/>
      <c r="U1111" s="12"/>
      <c r="V1111" s="12"/>
      <c r="W1111" s="12"/>
      <c r="X1111" s="12"/>
      <c r="Y1111" s="12"/>
      <c r="Z1111" s="12"/>
      <c r="AA1111" s="12"/>
      <c r="AB1111" s="12"/>
      <c r="AC1111" s="3" t="e" cm="1">
        <f t="array" ref="AC1111">_xlfn.IFS(A1111="FA", 17, A1111="SFCR", 0, A1111="CFCR", 17, A1111="TR", 0, A1111="CAB1",17,A1111="CAB2",0,A1111="CAB3",17,A1111="CAB4",0,A1111="CAB5S",17,A1111="CAB5M",0,A1111="CAB5L",17,A1111="CAB6",0)</f>
        <v>#N/A</v>
      </c>
    </row>
    <row r="1112" spans="1:29" x14ac:dyDescent="0.15">
      <c r="A1112" s="7"/>
      <c r="B1112" s="25"/>
      <c r="C1112" s="1" t="s">
        <v>1124</v>
      </c>
      <c r="H1112" s="12"/>
      <c r="I1112" s="12"/>
      <c r="J1112" s="12"/>
      <c r="K1112" s="12"/>
      <c r="L1112" s="12"/>
      <c r="M1112" s="12"/>
      <c r="N1112" s="12"/>
      <c r="O1112" s="12"/>
      <c r="P1112" s="12"/>
      <c r="Q1112" s="12"/>
      <c r="R1112" s="12"/>
      <c r="S1112" s="12"/>
      <c r="T1112" s="12"/>
      <c r="U1112" s="12"/>
      <c r="V1112" s="12"/>
      <c r="W1112" s="12"/>
      <c r="X1112" s="12"/>
      <c r="Y1112" s="12"/>
      <c r="Z1112" s="12"/>
      <c r="AA1112" s="12"/>
      <c r="AB1112" s="12"/>
      <c r="AC1112" s="3" t="e" cm="1">
        <f t="array" ref="AC1112">_xlfn.IFS(A1112="FA", 17, A1112="SFCR", 0, A1112="CFCR", 17, A1112="TR", 0, A1112="CAB1",17,A1112="CAB2",0,A1112="CAB3",17,A1112="CAB4",0,A1112="CAB5S",17,A1112="CAB5M",0,A1112="CAB5L",17,A1112="CAB6",0)</f>
        <v>#N/A</v>
      </c>
    </row>
    <row r="1113" spans="1:29" x14ac:dyDescent="0.15">
      <c r="A1113" s="7"/>
      <c r="B1113" s="25"/>
      <c r="C1113" s="1" t="s">
        <v>1125</v>
      </c>
      <c r="H1113" s="12"/>
      <c r="I1113" s="12"/>
      <c r="J1113" s="12"/>
      <c r="K1113" s="12"/>
      <c r="L1113" s="12"/>
      <c r="M1113" s="12"/>
      <c r="N1113" s="12"/>
      <c r="O1113" s="12"/>
      <c r="P1113" s="12"/>
      <c r="Q1113" s="12"/>
      <c r="R1113" s="12"/>
      <c r="S1113" s="12"/>
      <c r="T1113" s="12"/>
      <c r="U1113" s="12"/>
      <c r="V1113" s="12"/>
      <c r="W1113" s="12"/>
      <c r="X1113" s="12"/>
      <c r="Y1113" s="12"/>
      <c r="Z1113" s="12"/>
      <c r="AA1113" s="12"/>
      <c r="AB1113" s="12"/>
      <c r="AC1113" s="3" t="e" cm="1">
        <f t="array" ref="AC1113">_xlfn.IFS(A1113="FA", 17, A1113="SFCR", 0, A1113="CFCR", 17, A1113="TR", 0, A1113="CAB1",17,A1113="CAB2",0,A1113="CAB3",17,A1113="CAB4",0,A1113="CAB5S",17,A1113="CAB5M",0,A1113="CAB5L",17,A1113="CAB6",0)</f>
        <v>#N/A</v>
      </c>
    </row>
    <row r="1114" spans="1:29" x14ac:dyDescent="0.15">
      <c r="A1114" s="7"/>
      <c r="B1114" s="25"/>
      <c r="C1114" s="1" t="s">
        <v>1126</v>
      </c>
      <c r="H1114" s="12"/>
      <c r="I1114" s="12"/>
      <c r="J1114" s="12"/>
      <c r="K1114" s="12"/>
      <c r="L1114" s="12"/>
      <c r="M1114" s="12"/>
      <c r="N1114" s="12"/>
      <c r="O1114" s="12"/>
      <c r="P1114" s="12"/>
      <c r="Q1114" s="12"/>
      <c r="R1114" s="12"/>
      <c r="S1114" s="12"/>
      <c r="T1114" s="12"/>
      <c r="U1114" s="12"/>
      <c r="V1114" s="12"/>
      <c r="W1114" s="12"/>
      <c r="X1114" s="12"/>
      <c r="Y1114" s="12"/>
      <c r="Z1114" s="12"/>
      <c r="AA1114" s="12"/>
      <c r="AB1114" s="12"/>
      <c r="AC1114" s="3" t="e" cm="1">
        <f t="array" ref="AC1114">_xlfn.IFS(A1114="FA", 17, A1114="SFCR", 0, A1114="CFCR", 17, A1114="TR", 0, A1114="CAB1",17,A1114="CAB2",0,A1114="CAB3",17,A1114="CAB4",0,A1114="CAB5S",17,A1114="CAB5M",0,A1114="CAB5L",17,A1114="CAB6",0)</f>
        <v>#N/A</v>
      </c>
    </row>
    <row r="1115" spans="1:29" x14ac:dyDescent="0.15">
      <c r="A1115" s="7"/>
      <c r="B1115" s="25"/>
      <c r="C1115" s="1" t="s">
        <v>1127</v>
      </c>
      <c r="H1115" s="12"/>
      <c r="I1115" s="12"/>
      <c r="J1115" s="12"/>
      <c r="K1115" s="12"/>
      <c r="L1115" s="12"/>
      <c r="M1115" s="12"/>
      <c r="N1115" s="12"/>
      <c r="O1115" s="12"/>
      <c r="P1115" s="12"/>
      <c r="Q1115" s="12"/>
      <c r="R1115" s="12"/>
      <c r="S1115" s="12"/>
      <c r="T1115" s="12"/>
      <c r="U1115" s="12"/>
      <c r="V1115" s="12"/>
      <c r="W1115" s="12"/>
      <c r="X1115" s="12"/>
      <c r="Y1115" s="12"/>
      <c r="Z1115" s="12"/>
      <c r="AA1115" s="12"/>
      <c r="AB1115" s="12"/>
      <c r="AC1115" s="3" t="e" cm="1">
        <f t="array" ref="AC1115">_xlfn.IFS(A1115="FA", 17, A1115="SFCR", 0, A1115="CFCR", 17, A1115="TR", 0, A1115="CAB1",17,A1115="CAB2",0,A1115="CAB3",17,A1115="CAB4",0,A1115="CAB5S",17,A1115="CAB5M",0,A1115="CAB5L",17,A1115="CAB6",0)</f>
        <v>#N/A</v>
      </c>
    </row>
    <row r="1116" spans="1:29" x14ac:dyDescent="0.15">
      <c r="A1116" s="7"/>
      <c r="B1116" s="25"/>
      <c r="C1116" s="1" t="s">
        <v>1128</v>
      </c>
      <c r="H1116" s="12"/>
      <c r="I1116" s="12"/>
      <c r="J1116" s="12"/>
      <c r="K1116" s="12"/>
      <c r="L1116" s="12"/>
      <c r="M1116" s="12"/>
      <c r="N1116" s="12"/>
      <c r="O1116" s="12"/>
      <c r="P1116" s="12"/>
      <c r="Q1116" s="12"/>
      <c r="R1116" s="12"/>
      <c r="S1116" s="12"/>
      <c r="T1116" s="12"/>
      <c r="U1116" s="12"/>
      <c r="V1116" s="12"/>
      <c r="W1116" s="12"/>
      <c r="X1116" s="12"/>
      <c r="Y1116" s="12"/>
      <c r="Z1116" s="12"/>
      <c r="AA1116" s="12"/>
      <c r="AB1116" s="12"/>
      <c r="AC1116" s="3" t="e" cm="1">
        <f t="array" ref="AC1116">_xlfn.IFS(A1116="FA", 17, A1116="SFCR", 0, A1116="CFCR", 17, A1116="TR", 0, A1116="CAB1",17,A1116="CAB2",0,A1116="CAB3",17,A1116="CAB4",0,A1116="CAB5S",17,A1116="CAB5M",0,A1116="CAB5L",17,A1116="CAB6",0)</f>
        <v>#N/A</v>
      </c>
    </row>
    <row r="1117" spans="1:29" x14ac:dyDescent="0.15">
      <c r="A1117" s="7"/>
      <c r="B1117" s="25"/>
      <c r="C1117" s="1" t="s">
        <v>1129</v>
      </c>
      <c r="H1117" s="12"/>
      <c r="I1117" s="12"/>
      <c r="J1117" s="12"/>
      <c r="K1117" s="12"/>
      <c r="L1117" s="12"/>
      <c r="M1117" s="12"/>
      <c r="N1117" s="12"/>
      <c r="O1117" s="12"/>
      <c r="P1117" s="12"/>
      <c r="Q1117" s="12"/>
      <c r="R1117" s="12"/>
      <c r="S1117" s="12"/>
      <c r="T1117" s="12"/>
      <c r="U1117" s="12"/>
      <c r="V1117" s="12"/>
      <c r="W1117" s="12"/>
      <c r="X1117" s="12"/>
      <c r="Y1117" s="12"/>
      <c r="Z1117" s="12"/>
      <c r="AA1117" s="12"/>
      <c r="AB1117" s="12"/>
      <c r="AC1117" s="3" t="e" cm="1">
        <f t="array" ref="AC1117">_xlfn.IFS(A1117="FA", 17, A1117="SFCR", 0, A1117="CFCR", 17, A1117="TR", 0, A1117="CAB1",17,A1117="CAB2",0,A1117="CAB3",17,A1117="CAB4",0,A1117="CAB5S",17,A1117="CAB5M",0,A1117="CAB5L",17,A1117="CAB6",0)</f>
        <v>#N/A</v>
      </c>
    </row>
    <row r="1118" spans="1:29" x14ac:dyDescent="0.15">
      <c r="A1118" s="7"/>
      <c r="B1118" s="25"/>
      <c r="C1118" s="1" t="s">
        <v>1130</v>
      </c>
      <c r="H1118" s="12"/>
      <c r="I1118" s="12"/>
      <c r="J1118" s="12"/>
      <c r="K1118" s="12"/>
      <c r="L1118" s="12"/>
      <c r="M1118" s="12"/>
      <c r="N1118" s="12"/>
      <c r="O1118" s="12"/>
      <c r="P1118" s="12"/>
      <c r="Q1118" s="12"/>
      <c r="R1118" s="12"/>
      <c r="S1118" s="12"/>
      <c r="T1118" s="12"/>
      <c r="U1118" s="12"/>
      <c r="V1118" s="12"/>
      <c r="W1118" s="12"/>
      <c r="X1118" s="12"/>
      <c r="Y1118" s="12"/>
      <c r="Z1118" s="12"/>
      <c r="AA1118" s="12"/>
      <c r="AB1118" s="12"/>
      <c r="AC1118" s="3" t="e" cm="1">
        <f t="array" ref="AC1118">_xlfn.IFS(A1118="FA", 17, A1118="SFCR", 0, A1118="CFCR", 17, A1118="TR", 0, A1118="CAB1",17,A1118="CAB2",0,A1118="CAB3",17,A1118="CAB4",0,A1118="CAB5S",17,A1118="CAB5M",0,A1118="CAB5L",17,A1118="CAB6",0)</f>
        <v>#N/A</v>
      </c>
    </row>
    <row r="1119" spans="1:29" x14ac:dyDescent="0.15">
      <c r="A1119" s="7"/>
      <c r="B1119" s="25"/>
      <c r="C1119" s="1" t="s">
        <v>1131</v>
      </c>
      <c r="H1119" s="12"/>
      <c r="I1119" s="12"/>
      <c r="J1119" s="12"/>
      <c r="K1119" s="12"/>
      <c r="L1119" s="12"/>
      <c r="M1119" s="12"/>
      <c r="N1119" s="12"/>
      <c r="O1119" s="12"/>
      <c r="P1119" s="12"/>
      <c r="Q1119" s="12"/>
      <c r="R1119" s="12"/>
      <c r="S1119" s="12"/>
      <c r="T1119" s="12"/>
      <c r="U1119" s="12"/>
      <c r="V1119" s="12"/>
      <c r="W1119" s="12"/>
      <c r="X1119" s="12"/>
      <c r="Y1119" s="12"/>
      <c r="Z1119" s="12"/>
      <c r="AA1119" s="12"/>
      <c r="AB1119" s="12"/>
      <c r="AC1119" s="3" t="e" cm="1">
        <f t="array" ref="AC1119">_xlfn.IFS(A1119="FA", 17, A1119="SFCR", 0, A1119="CFCR", 17, A1119="TR", 0, A1119="CAB1",17,A1119="CAB2",0,A1119="CAB3",17,A1119="CAB4",0,A1119="CAB5S",17,A1119="CAB5M",0,A1119="CAB5L",17,A1119="CAB6",0)</f>
        <v>#N/A</v>
      </c>
    </row>
    <row r="1120" spans="1:29" x14ac:dyDescent="0.15">
      <c r="A1120" s="7"/>
      <c r="B1120" s="25"/>
      <c r="C1120" s="1" t="s">
        <v>1132</v>
      </c>
      <c r="H1120" s="12"/>
      <c r="I1120" s="12"/>
      <c r="J1120" s="12"/>
      <c r="K1120" s="12"/>
      <c r="L1120" s="12"/>
      <c r="M1120" s="12"/>
      <c r="N1120" s="12"/>
      <c r="O1120" s="12"/>
      <c r="P1120" s="12"/>
      <c r="Q1120" s="12"/>
      <c r="R1120" s="12"/>
      <c r="S1120" s="12"/>
      <c r="T1120" s="12"/>
      <c r="U1120" s="12"/>
      <c r="V1120" s="12"/>
      <c r="W1120" s="12"/>
      <c r="X1120" s="12"/>
      <c r="Y1120" s="12"/>
      <c r="Z1120" s="12"/>
      <c r="AA1120" s="12"/>
      <c r="AB1120" s="12"/>
      <c r="AC1120" s="3" t="e" cm="1">
        <f t="array" ref="AC1120">_xlfn.IFS(A1120="FA", 17, A1120="SFCR", 0, A1120="CFCR", 17, A1120="TR", 0, A1120="CAB1",17,A1120="CAB2",0,A1120="CAB3",17,A1120="CAB4",0,A1120="CAB5S",17,A1120="CAB5M",0,A1120="CAB5L",17,A1120="CAB6",0)</f>
        <v>#N/A</v>
      </c>
    </row>
    <row r="1121" spans="1:29" x14ac:dyDescent="0.15">
      <c r="A1121" s="7"/>
      <c r="B1121" s="25"/>
      <c r="C1121" s="1" t="s">
        <v>1133</v>
      </c>
      <c r="H1121" s="12"/>
      <c r="I1121" s="12"/>
      <c r="J1121" s="12"/>
      <c r="K1121" s="12"/>
      <c r="L1121" s="12"/>
      <c r="M1121" s="12"/>
      <c r="N1121" s="12"/>
      <c r="O1121" s="12"/>
      <c r="P1121" s="12"/>
      <c r="Q1121" s="12"/>
      <c r="R1121" s="12"/>
      <c r="S1121" s="12"/>
      <c r="T1121" s="12"/>
      <c r="U1121" s="12"/>
      <c r="V1121" s="12"/>
      <c r="W1121" s="12"/>
      <c r="X1121" s="12"/>
      <c r="Y1121" s="12"/>
      <c r="Z1121" s="12"/>
      <c r="AA1121" s="12"/>
      <c r="AB1121" s="12"/>
      <c r="AC1121" s="3" t="e" cm="1">
        <f t="array" ref="AC1121">_xlfn.IFS(A1121="FA", 17, A1121="SFCR", 0, A1121="CFCR", 17, A1121="TR", 0, A1121="CAB1",17,A1121="CAB2",0,A1121="CAB3",17,A1121="CAB4",0,A1121="CAB5S",17,A1121="CAB5M",0,A1121="CAB5L",17,A1121="CAB6",0)</f>
        <v>#N/A</v>
      </c>
    </row>
    <row r="1122" spans="1:29" x14ac:dyDescent="0.15">
      <c r="A1122" s="7"/>
      <c r="B1122" s="25"/>
      <c r="C1122" s="1" t="s">
        <v>1134</v>
      </c>
      <c r="H1122" s="12"/>
      <c r="I1122" s="12"/>
      <c r="J1122" s="12"/>
      <c r="K1122" s="12"/>
      <c r="L1122" s="12"/>
      <c r="M1122" s="12"/>
      <c r="N1122" s="12"/>
      <c r="O1122" s="12"/>
      <c r="P1122" s="12"/>
      <c r="Q1122" s="12"/>
      <c r="R1122" s="12"/>
      <c r="S1122" s="12"/>
      <c r="T1122" s="12"/>
      <c r="U1122" s="12"/>
      <c r="V1122" s="12"/>
      <c r="W1122" s="12"/>
      <c r="X1122" s="12"/>
      <c r="Y1122" s="12"/>
      <c r="Z1122" s="12"/>
      <c r="AA1122" s="12"/>
      <c r="AB1122" s="12"/>
      <c r="AC1122" s="3" t="e" cm="1">
        <f t="array" ref="AC1122">_xlfn.IFS(A1122="FA", 17, A1122="SFCR", 0, A1122="CFCR", 17, A1122="TR", 0, A1122="CAB1",17,A1122="CAB2",0,A1122="CAB3",17,A1122="CAB4",0,A1122="CAB5S",17,A1122="CAB5M",0,A1122="CAB5L",17,A1122="CAB6",0)</f>
        <v>#N/A</v>
      </c>
    </row>
    <row r="1123" spans="1:29" x14ac:dyDescent="0.15">
      <c r="A1123" s="7"/>
      <c r="B1123" s="25"/>
      <c r="C1123" s="1" t="s">
        <v>1135</v>
      </c>
      <c r="H1123" s="12"/>
      <c r="I1123" s="12"/>
      <c r="J1123" s="12"/>
      <c r="K1123" s="12"/>
      <c r="L1123" s="12"/>
      <c r="M1123" s="12"/>
      <c r="N1123" s="12"/>
      <c r="O1123" s="12"/>
      <c r="P1123" s="12"/>
      <c r="Q1123" s="12"/>
      <c r="R1123" s="12"/>
      <c r="S1123" s="12"/>
      <c r="T1123" s="12"/>
      <c r="U1123" s="12"/>
      <c r="V1123" s="12"/>
      <c r="W1123" s="12"/>
      <c r="X1123" s="12"/>
      <c r="Y1123" s="12"/>
      <c r="Z1123" s="12"/>
      <c r="AA1123" s="12"/>
      <c r="AB1123" s="12"/>
      <c r="AC1123" s="3" t="e" cm="1">
        <f t="array" ref="AC1123">_xlfn.IFS(A1123="FA", 17, A1123="SFCR", 0, A1123="CFCR", 17, A1123="TR", 0, A1123="CAB1",17,A1123="CAB2",0,A1123="CAB3",17,A1123="CAB4",0,A1123="CAB5S",17,A1123="CAB5M",0,A1123="CAB5L",17,A1123="CAB6",0)</f>
        <v>#N/A</v>
      </c>
    </row>
    <row r="1124" spans="1:29" x14ac:dyDescent="0.15">
      <c r="A1124" s="7"/>
      <c r="B1124" s="25"/>
      <c r="C1124" s="1" t="s">
        <v>1136</v>
      </c>
      <c r="H1124" s="12"/>
      <c r="I1124" s="12"/>
      <c r="J1124" s="12"/>
      <c r="K1124" s="12"/>
      <c r="L1124" s="12"/>
      <c r="M1124" s="12"/>
      <c r="N1124" s="12"/>
      <c r="O1124" s="12"/>
      <c r="P1124" s="12"/>
      <c r="Q1124" s="12"/>
      <c r="R1124" s="12"/>
      <c r="S1124" s="12"/>
      <c r="T1124" s="12"/>
      <c r="U1124" s="12"/>
      <c r="V1124" s="12"/>
      <c r="W1124" s="12"/>
      <c r="X1124" s="12"/>
      <c r="Y1124" s="12"/>
      <c r="Z1124" s="12"/>
      <c r="AA1124" s="12"/>
      <c r="AB1124" s="12"/>
      <c r="AC1124" s="3" t="e" cm="1">
        <f t="array" ref="AC1124">_xlfn.IFS(A1124="FA", 17, A1124="SFCR", 0, A1124="CFCR", 17, A1124="TR", 0, A1124="CAB1",17,A1124="CAB2",0,A1124="CAB3",17,A1124="CAB4",0,A1124="CAB5S",17,A1124="CAB5M",0,A1124="CAB5L",17,A1124="CAB6",0)</f>
        <v>#N/A</v>
      </c>
    </row>
    <row r="1125" spans="1:29" x14ac:dyDescent="0.15">
      <c r="A1125" s="7"/>
      <c r="B1125" s="25"/>
      <c r="C1125" s="1" t="s">
        <v>1137</v>
      </c>
      <c r="H1125" s="12"/>
      <c r="I1125" s="12"/>
      <c r="J1125" s="12"/>
      <c r="K1125" s="12"/>
      <c r="L1125" s="12"/>
      <c r="M1125" s="12"/>
      <c r="N1125" s="12"/>
      <c r="O1125" s="12"/>
      <c r="P1125" s="12"/>
      <c r="Q1125" s="12"/>
      <c r="R1125" s="12"/>
      <c r="S1125" s="12"/>
      <c r="T1125" s="12"/>
      <c r="U1125" s="12"/>
      <c r="V1125" s="12"/>
      <c r="W1125" s="12"/>
      <c r="X1125" s="12"/>
      <c r="Y1125" s="12"/>
      <c r="Z1125" s="12"/>
      <c r="AA1125" s="12"/>
      <c r="AB1125" s="12"/>
      <c r="AC1125" s="3" t="e" cm="1">
        <f t="array" ref="AC1125">_xlfn.IFS(A1125="FA", 17, A1125="SFCR", 0, A1125="CFCR", 17, A1125="TR", 0, A1125="CAB1",17,A1125="CAB2",0,A1125="CAB3",17,A1125="CAB4",0,A1125="CAB5S",17,A1125="CAB5M",0,A1125="CAB5L",17,A1125="CAB6",0)</f>
        <v>#N/A</v>
      </c>
    </row>
    <row r="1126" spans="1:29" x14ac:dyDescent="0.15">
      <c r="A1126" s="7"/>
      <c r="B1126" s="25"/>
      <c r="C1126" s="1" t="s">
        <v>1138</v>
      </c>
      <c r="H1126" s="12"/>
      <c r="I1126" s="12"/>
      <c r="J1126" s="12"/>
      <c r="K1126" s="12"/>
      <c r="L1126" s="12"/>
      <c r="M1126" s="12"/>
      <c r="N1126" s="12"/>
      <c r="O1126" s="12"/>
      <c r="P1126" s="12"/>
      <c r="Q1126" s="12"/>
      <c r="R1126" s="12"/>
      <c r="S1126" s="12"/>
      <c r="T1126" s="12"/>
      <c r="U1126" s="12"/>
      <c r="V1126" s="12"/>
      <c r="W1126" s="12"/>
      <c r="X1126" s="12"/>
      <c r="Y1126" s="12"/>
      <c r="Z1126" s="12"/>
      <c r="AA1126" s="12"/>
      <c r="AB1126" s="12"/>
      <c r="AC1126" s="3" t="e" cm="1">
        <f t="array" ref="AC1126">_xlfn.IFS(A1126="FA", 17, A1126="SFCR", 0, A1126="CFCR", 17, A1126="TR", 0, A1126="CAB1",17,A1126="CAB2",0,A1126="CAB3",17,A1126="CAB4",0,A1126="CAB5S",17,A1126="CAB5M",0,A1126="CAB5L",17,A1126="CAB6",0)</f>
        <v>#N/A</v>
      </c>
    </row>
    <row r="1127" spans="1:29" x14ac:dyDescent="0.15">
      <c r="A1127" s="7"/>
      <c r="B1127" s="25"/>
      <c r="C1127" s="1" t="s">
        <v>1139</v>
      </c>
      <c r="H1127" s="12"/>
      <c r="I1127" s="12"/>
      <c r="J1127" s="12"/>
      <c r="K1127" s="12"/>
      <c r="L1127" s="12"/>
      <c r="M1127" s="12"/>
      <c r="N1127" s="12"/>
      <c r="O1127" s="12"/>
      <c r="P1127" s="12"/>
      <c r="Q1127" s="12"/>
      <c r="R1127" s="12"/>
      <c r="S1127" s="12"/>
      <c r="T1127" s="12"/>
      <c r="U1127" s="12"/>
      <c r="V1127" s="12"/>
      <c r="W1127" s="12"/>
      <c r="X1127" s="12"/>
      <c r="Y1127" s="12"/>
      <c r="Z1127" s="12"/>
      <c r="AA1127" s="12"/>
      <c r="AB1127" s="12"/>
      <c r="AC1127" s="3" t="e" cm="1">
        <f t="array" ref="AC1127">_xlfn.IFS(A1127="FA", 17, A1127="SFCR", 0, A1127="CFCR", 17, A1127="TR", 0, A1127="CAB1",17,A1127="CAB2",0,A1127="CAB3",17,A1127="CAB4",0,A1127="CAB5S",17,A1127="CAB5M",0,A1127="CAB5L",17,A1127="CAB6",0)</f>
        <v>#N/A</v>
      </c>
    </row>
    <row r="1128" spans="1:29" x14ac:dyDescent="0.15">
      <c r="A1128" s="7"/>
      <c r="B1128" s="25"/>
      <c r="C1128" s="1" t="s">
        <v>1140</v>
      </c>
      <c r="H1128" s="12"/>
      <c r="I1128" s="12"/>
      <c r="J1128" s="12"/>
      <c r="K1128" s="12"/>
      <c r="L1128" s="12"/>
      <c r="M1128" s="12"/>
      <c r="N1128" s="12"/>
      <c r="O1128" s="12"/>
      <c r="P1128" s="12"/>
      <c r="Q1128" s="12"/>
      <c r="R1128" s="12"/>
      <c r="S1128" s="12"/>
      <c r="T1128" s="12"/>
      <c r="U1128" s="12"/>
      <c r="V1128" s="12"/>
      <c r="W1128" s="12"/>
      <c r="X1128" s="12"/>
      <c r="Y1128" s="12"/>
      <c r="Z1128" s="12"/>
      <c r="AA1128" s="12"/>
      <c r="AB1128" s="12"/>
      <c r="AC1128" s="3" t="e" cm="1">
        <f t="array" ref="AC1128">_xlfn.IFS(A1128="FA", 17, A1128="SFCR", 0, A1128="CFCR", 17, A1128="TR", 0, A1128="CAB1",17,A1128="CAB2",0,A1128="CAB3",17,A1128="CAB4",0,A1128="CAB5S",17,A1128="CAB5M",0,A1128="CAB5L",17,A1128="CAB6",0)</f>
        <v>#N/A</v>
      </c>
    </row>
    <row r="1129" spans="1:29" x14ac:dyDescent="0.15">
      <c r="A1129" s="7"/>
      <c r="B1129" s="25"/>
      <c r="C1129" s="1" t="s">
        <v>1141</v>
      </c>
      <c r="H1129" s="12"/>
      <c r="I1129" s="12"/>
      <c r="J1129" s="12"/>
      <c r="K1129" s="12"/>
      <c r="L1129" s="12"/>
      <c r="M1129" s="12"/>
      <c r="N1129" s="12"/>
      <c r="O1129" s="12"/>
      <c r="P1129" s="12"/>
      <c r="Q1129" s="12"/>
      <c r="R1129" s="12"/>
      <c r="S1129" s="12"/>
      <c r="T1129" s="12"/>
      <c r="U1129" s="12"/>
      <c r="V1129" s="12"/>
      <c r="W1129" s="12"/>
      <c r="X1129" s="12"/>
      <c r="Y1129" s="12"/>
      <c r="Z1129" s="12"/>
      <c r="AA1129" s="12"/>
      <c r="AB1129" s="12"/>
      <c r="AC1129" s="3" t="e" cm="1">
        <f t="array" ref="AC1129">_xlfn.IFS(A1129="FA", 17, A1129="SFCR", 0, A1129="CFCR", 17, A1129="TR", 0, A1129="CAB1",17,A1129="CAB2",0,A1129="CAB3",17,A1129="CAB4",0,A1129="CAB5S",17,A1129="CAB5M",0,A1129="CAB5L",17,A1129="CAB6",0)</f>
        <v>#N/A</v>
      </c>
    </row>
    <row r="1130" spans="1:29" x14ac:dyDescent="0.15">
      <c r="A1130" s="7"/>
      <c r="B1130" s="25"/>
      <c r="C1130" s="1" t="s">
        <v>1142</v>
      </c>
      <c r="H1130" s="12"/>
      <c r="I1130" s="12"/>
      <c r="J1130" s="12"/>
      <c r="K1130" s="12"/>
      <c r="L1130" s="12"/>
      <c r="M1130" s="12"/>
      <c r="N1130" s="12"/>
      <c r="O1130" s="12"/>
      <c r="P1130" s="12"/>
      <c r="Q1130" s="12"/>
      <c r="R1130" s="12"/>
      <c r="S1130" s="12"/>
      <c r="T1130" s="12"/>
      <c r="U1130" s="12"/>
      <c r="V1130" s="12"/>
      <c r="W1130" s="12"/>
      <c r="X1130" s="12"/>
      <c r="Y1130" s="12"/>
      <c r="Z1130" s="12"/>
      <c r="AA1130" s="12"/>
      <c r="AB1130" s="12"/>
      <c r="AC1130" s="3" t="e" cm="1">
        <f t="array" ref="AC1130">_xlfn.IFS(A1130="FA", 17, A1130="SFCR", 0, A1130="CFCR", 17, A1130="TR", 0, A1130="CAB1",17,A1130="CAB2",0,A1130="CAB3",17,A1130="CAB4",0,A1130="CAB5S",17,A1130="CAB5M",0,A1130="CAB5L",17,A1130="CAB6",0)</f>
        <v>#N/A</v>
      </c>
    </row>
    <row r="1131" spans="1:29" x14ac:dyDescent="0.15">
      <c r="A1131" s="7"/>
      <c r="B1131" s="25"/>
      <c r="C1131" s="1" t="s">
        <v>1143</v>
      </c>
      <c r="H1131" s="12"/>
      <c r="I1131" s="12"/>
      <c r="J1131" s="12"/>
      <c r="K1131" s="12"/>
      <c r="L1131" s="12"/>
      <c r="M1131" s="12"/>
      <c r="N1131" s="12"/>
      <c r="O1131" s="12"/>
      <c r="P1131" s="12"/>
      <c r="Q1131" s="12"/>
      <c r="R1131" s="12"/>
      <c r="S1131" s="12"/>
      <c r="T1131" s="12"/>
      <c r="U1131" s="12"/>
      <c r="V1131" s="12"/>
      <c r="W1131" s="12"/>
      <c r="X1131" s="12"/>
      <c r="Y1131" s="12"/>
      <c r="Z1131" s="12"/>
      <c r="AA1131" s="12"/>
      <c r="AB1131" s="12"/>
      <c r="AC1131" s="3" t="e" cm="1">
        <f t="array" ref="AC1131">_xlfn.IFS(A1131="FA", 17, A1131="SFCR", 0, A1131="CFCR", 17, A1131="TR", 0, A1131="CAB1",17,A1131="CAB2",0,A1131="CAB3",17,A1131="CAB4",0,A1131="CAB5S",17,A1131="CAB5M",0,A1131="CAB5L",17,A1131="CAB6",0)</f>
        <v>#N/A</v>
      </c>
    </row>
    <row r="1132" spans="1:29" x14ac:dyDescent="0.15">
      <c r="A1132" s="7"/>
      <c r="B1132" s="25"/>
      <c r="C1132" s="1" t="s">
        <v>1144</v>
      </c>
      <c r="H1132" s="12"/>
      <c r="I1132" s="12"/>
      <c r="J1132" s="12"/>
      <c r="K1132" s="12"/>
      <c r="L1132" s="12"/>
      <c r="M1132" s="12"/>
      <c r="N1132" s="12"/>
      <c r="O1132" s="12"/>
      <c r="P1132" s="12"/>
      <c r="Q1132" s="12"/>
      <c r="R1132" s="12"/>
      <c r="S1132" s="12"/>
      <c r="T1132" s="12"/>
      <c r="U1132" s="12"/>
      <c r="V1132" s="12"/>
      <c r="W1132" s="12"/>
      <c r="X1132" s="12"/>
      <c r="Y1132" s="12"/>
      <c r="Z1132" s="12"/>
      <c r="AA1132" s="12"/>
      <c r="AB1132" s="12"/>
      <c r="AC1132" s="3" t="e" cm="1">
        <f t="array" ref="AC1132">_xlfn.IFS(A1132="FA", 17, A1132="SFCR", 0, A1132="CFCR", 17, A1132="TR", 0, A1132="CAB1",17,A1132="CAB2",0,A1132="CAB3",17,A1132="CAB4",0,A1132="CAB5S",17,A1132="CAB5M",0,A1132="CAB5L",17,A1132="CAB6",0)</f>
        <v>#N/A</v>
      </c>
    </row>
    <row r="1133" spans="1:29" x14ac:dyDescent="0.15">
      <c r="A1133" s="7"/>
      <c r="B1133" s="25"/>
      <c r="C1133" s="1" t="s">
        <v>1145</v>
      </c>
      <c r="H1133" s="12"/>
      <c r="I1133" s="12"/>
      <c r="J1133" s="12"/>
      <c r="K1133" s="12"/>
      <c r="L1133" s="12"/>
      <c r="M1133" s="12"/>
      <c r="N1133" s="12"/>
      <c r="O1133" s="12"/>
      <c r="P1133" s="12"/>
      <c r="Q1133" s="12"/>
      <c r="R1133" s="12"/>
      <c r="S1133" s="12"/>
      <c r="T1133" s="12"/>
      <c r="U1133" s="12"/>
      <c r="V1133" s="12"/>
      <c r="W1133" s="12"/>
      <c r="X1133" s="12"/>
      <c r="Y1133" s="12"/>
      <c r="Z1133" s="12"/>
      <c r="AA1133" s="12"/>
      <c r="AB1133" s="12"/>
      <c r="AC1133" s="3" t="e" cm="1">
        <f t="array" ref="AC1133">_xlfn.IFS(A1133="FA", 17, A1133="SFCR", 0, A1133="CFCR", 17, A1133="TR", 0, A1133="CAB1",17,A1133="CAB2",0,A1133="CAB3",17,A1133="CAB4",0,A1133="CAB5S",17,A1133="CAB5M",0,A1133="CAB5L",17,A1133="CAB6",0)</f>
        <v>#N/A</v>
      </c>
    </row>
    <row r="1134" spans="1:29" x14ac:dyDescent="0.15">
      <c r="A1134" s="7"/>
      <c r="B1134" s="25"/>
      <c r="C1134" s="1" t="s">
        <v>1146</v>
      </c>
      <c r="H1134" s="12"/>
      <c r="I1134" s="12"/>
      <c r="J1134" s="12"/>
      <c r="K1134" s="12"/>
      <c r="L1134" s="12"/>
      <c r="M1134" s="12"/>
      <c r="N1134" s="12"/>
      <c r="O1134" s="12"/>
      <c r="P1134" s="12"/>
      <c r="Q1134" s="12"/>
      <c r="R1134" s="12"/>
      <c r="S1134" s="12"/>
      <c r="T1134" s="12"/>
      <c r="U1134" s="12"/>
      <c r="V1134" s="12"/>
      <c r="W1134" s="12"/>
      <c r="X1134" s="12"/>
      <c r="Y1134" s="12"/>
      <c r="Z1134" s="12"/>
      <c r="AA1134" s="12"/>
      <c r="AB1134" s="12"/>
      <c r="AC1134" s="3" t="e" cm="1">
        <f t="array" ref="AC1134">_xlfn.IFS(A1134="FA", 17, A1134="SFCR", 0, A1134="CFCR", 17, A1134="TR", 0, A1134="CAB1",17,A1134="CAB2",0,A1134="CAB3",17,A1134="CAB4",0,A1134="CAB5S",17,A1134="CAB5M",0,A1134="CAB5L",17,A1134="CAB6",0)</f>
        <v>#N/A</v>
      </c>
    </row>
    <row r="1135" spans="1:29" x14ac:dyDescent="0.15">
      <c r="A1135" s="7"/>
      <c r="B1135" s="25"/>
      <c r="C1135" s="1" t="s">
        <v>1147</v>
      </c>
      <c r="H1135" s="12"/>
      <c r="I1135" s="12"/>
      <c r="J1135" s="12"/>
      <c r="K1135" s="12"/>
      <c r="L1135" s="12"/>
      <c r="M1135" s="12"/>
      <c r="N1135" s="12"/>
      <c r="O1135" s="12"/>
      <c r="P1135" s="12"/>
      <c r="Q1135" s="12"/>
      <c r="R1135" s="12"/>
      <c r="S1135" s="12"/>
      <c r="T1135" s="12"/>
      <c r="U1135" s="12"/>
      <c r="V1135" s="12"/>
      <c r="W1135" s="12"/>
      <c r="X1135" s="12"/>
      <c r="Y1135" s="12"/>
      <c r="Z1135" s="12"/>
      <c r="AA1135" s="12"/>
      <c r="AB1135" s="12"/>
      <c r="AC1135" s="3" t="e" cm="1">
        <f t="array" ref="AC1135">_xlfn.IFS(A1135="FA", 17, A1135="SFCR", 0, A1135="CFCR", 17, A1135="TR", 0, A1135="CAB1",17,A1135="CAB2",0,A1135="CAB3",17,A1135="CAB4",0,A1135="CAB5S",17,A1135="CAB5M",0,A1135="CAB5L",17,A1135="CAB6",0)</f>
        <v>#N/A</v>
      </c>
    </row>
    <row r="1136" spans="1:29" x14ac:dyDescent="0.15">
      <c r="A1136" s="7"/>
      <c r="B1136" s="25"/>
      <c r="C1136" s="1" t="s">
        <v>1148</v>
      </c>
      <c r="H1136" s="12"/>
      <c r="I1136" s="12"/>
      <c r="J1136" s="12"/>
      <c r="K1136" s="12"/>
      <c r="L1136" s="12"/>
      <c r="M1136" s="12"/>
      <c r="N1136" s="12"/>
      <c r="O1136" s="12"/>
      <c r="P1136" s="12"/>
      <c r="Q1136" s="12"/>
      <c r="R1136" s="12"/>
      <c r="S1136" s="12"/>
      <c r="T1136" s="12"/>
      <c r="U1136" s="12"/>
      <c r="V1136" s="12"/>
      <c r="W1136" s="12"/>
      <c r="X1136" s="12"/>
      <c r="Y1136" s="12"/>
      <c r="Z1136" s="12"/>
      <c r="AA1136" s="12"/>
      <c r="AB1136" s="12"/>
      <c r="AC1136" s="3" t="e" cm="1">
        <f t="array" ref="AC1136">_xlfn.IFS(A1136="FA", 17, A1136="SFCR", 0, A1136="CFCR", 17, A1136="TR", 0, A1136="CAB1",17,A1136="CAB2",0,A1136="CAB3",17,A1136="CAB4",0,A1136="CAB5S",17,A1136="CAB5M",0,A1136="CAB5L",17,A1136="CAB6",0)</f>
        <v>#N/A</v>
      </c>
    </row>
    <row r="1137" spans="1:29" x14ac:dyDescent="0.15">
      <c r="A1137" s="7"/>
      <c r="B1137" s="25"/>
      <c r="C1137" s="1" t="s">
        <v>1149</v>
      </c>
      <c r="H1137" s="12"/>
      <c r="I1137" s="12"/>
      <c r="J1137" s="12"/>
      <c r="K1137" s="12"/>
      <c r="L1137" s="12"/>
      <c r="M1137" s="12"/>
      <c r="N1137" s="12"/>
      <c r="O1137" s="12"/>
      <c r="P1137" s="12"/>
      <c r="Q1137" s="12"/>
      <c r="R1137" s="12"/>
      <c r="S1137" s="12"/>
      <c r="T1137" s="12"/>
      <c r="U1137" s="12"/>
      <c r="V1137" s="12"/>
      <c r="W1137" s="12"/>
      <c r="X1137" s="12"/>
      <c r="Y1137" s="12"/>
      <c r="Z1137" s="12"/>
      <c r="AA1137" s="12"/>
      <c r="AB1137" s="12"/>
      <c r="AC1137" s="3" t="e" cm="1">
        <f t="array" ref="AC1137">_xlfn.IFS(A1137="FA", 17, A1137="SFCR", 0, A1137="CFCR", 17, A1137="TR", 0, A1137="CAB1",17,A1137="CAB2",0,A1137="CAB3",17,A1137="CAB4",0,A1137="CAB5S",17,A1137="CAB5M",0,A1137="CAB5L",17,A1137="CAB6",0)</f>
        <v>#N/A</v>
      </c>
    </row>
    <row r="1138" spans="1:29" x14ac:dyDescent="0.15">
      <c r="A1138" s="7"/>
      <c r="B1138" s="25"/>
      <c r="C1138" s="1" t="s">
        <v>1150</v>
      </c>
      <c r="H1138" s="12"/>
      <c r="I1138" s="12"/>
      <c r="J1138" s="12"/>
      <c r="K1138" s="12"/>
      <c r="L1138" s="12"/>
      <c r="M1138" s="12"/>
      <c r="N1138" s="12"/>
      <c r="O1138" s="12"/>
      <c r="P1138" s="12"/>
      <c r="Q1138" s="12"/>
      <c r="R1138" s="12"/>
      <c r="S1138" s="12"/>
      <c r="T1138" s="12"/>
      <c r="U1138" s="12"/>
      <c r="V1138" s="12"/>
      <c r="W1138" s="12"/>
      <c r="X1138" s="12"/>
      <c r="Y1138" s="12"/>
      <c r="Z1138" s="12"/>
      <c r="AA1138" s="12"/>
      <c r="AB1138" s="12"/>
      <c r="AC1138" s="3" t="e" cm="1">
        <f t="array" ref="AC1138">_xlfn.IFS(A1138="FA", 17, A1138="SFCR", 0, A1138="CFCR", 17, A1138="TR", 0, A1138="CAB1",17,A1138="CAB2",0,A1138="CAB3",17,A1138="CAB4",0,A1138="CAB5S",17,A1138="CAB5M",0,A1138="CAB5L",17,A1138="CAB6",0)</f>
        <v>#N/A</v>
      </c>
    </row>
    <row r="1139" spans="1:29" x14ac:dyDescent="0.15">
      <c r="A1139" s="7"/>
      <c r="B1139" s="25"/>
      <c r="C1139" s="1" t="s">
        <v>1151</v>
      </c>
      <c r="H1139" s="12"/>
      <c r="I1139" s="12"/>
      <c r="J1139" s="12"/>
      <c r="K1139" s="12"/>
      <c r="L1139" s="12"/>
      <c r="M1139" s="12"/>
      <c r="N1139" s="12"/>
      <c r="O1139" s="12"/>
      <c r="P1139" s="12"/>
      <c r="Q1139" s="12"/>
      <c r="R1139" s="12"/>
      <c r="S1139" s="12"/>
      <c r="T1139" s="12"/>
      <c r="U1139" s="12"/>
      <c r="V1139" s="12"/>
      <c r="W1139" s="12"/>
      <c r="X1139" s="12"/>
      <c r="Y1139" s="12"/>
      <c r="Z1139" s="12"/>
      <c r="AA1139" s="12"/>
      <c r="AB1139" s="12"/>
      <c r="AC1139" s="3" t="e" cm="1">
        <f t="array" ref="AC1139">_xlfn.IFS(A1139="FA", 17, A1139="SFCR", 0, A1139="CFCR", 17, A1139="TR", 0, A1139="CAB1",17,A1139="CAB2",0,A1139="CAB3",17,A1139="CAB4",0,A1139="CAB5S",17,A1139="CAB5M",0,A1139="CAB5L",17,A1139="CAB6",0)</f>
        <v>#N/A</v>
      </c>
    </row>
    <row r="1140" spans="1:29" x14ac:dyDescent="0.15">
      <c r="A1140" s="7"/>
      <c r="B1140" s="25"/>
      <c r="C1140" s="1" t="s">
        <v>1152</v>
      </c>
      <c r="H1140" s="12"/>
      <c r="I1140" s="12"/>
      <c r="J1140" s="12"/>
      <c r="K1140" s="12"/>
      <c r="L1140" s="12"/>
      <c r="M1140" s="12"/>
      <c r="N1140" s="32"/>
      <c r="O1140" s="32"/>
      <c r="P1140" s="32"/>
      <c r="Q1140" s="32"/>
      <c r="R1140" s="32"/>
      <c r="S1140" s="32"/>
      <c r="T1140" s="32"/>
      <c r="U1140" s="32"/>
      <c r="V1140" s="32"/>
      <c r="W1140" s="32"/>
      <c r="X1140" s="32"/>
      <c r="Y1140" s="32"/>
      <c r="Z1140" s="32"/>
      <c r="AA1140" s="32"/>
      <c r="AB1140" s="32"/>
      <c r="AC1140" s="3" t="e" cm="1">
        <f t="array" ref="AC1140">_xlfn.IFS(A1140="FA", 17, A1140="SFCR", 0, A1140="CFCR", 17, A1140="TR", 0, A1140="CAB1",17,A1140="CAB2",0,A1140="CAB3",17,A1140="CAB4",0,A1140="CAB5S",17,A1140="CAB5M",0,A1140="CAB5L",17,A1140="CAB6",0)</f>
        <v>#N/A</v>
      </c>
    </row>
    <row r="1141" spans="1:29" x14ac:dyDescent="0.15">
      <c r="A1141" s="7"/>
      <c r="B1141" s="25"/>
      <c r="C1141" s="1" t="s">
        <v>1153</v>
      </c>
      <c r="H1141" s="12"/>
      <c r="I1141" s="12"/>
      <c r="J1141" s="12"/>
      <c r="K1141" s="12"/>
      <c r="L1141" s="12"/>
      <c r="M1141" s="12"/>
      <c r="N1141" s="32"/>
      <c r="O1141" s="32"/>
      <c r="P1141" s="32"/>
      <c r="Q1141" s="32"/>
      <c r="R1141" s="32"/>
      <c r="S1141" s="32"/>
      <c r="T1141" s="32"/>
      <c r="U1141" s="32"/>
      <c r="V1141" s="32"/>
      <c r="W1141" s="32"/>
      <c r="X1141" s="32"/>
      <c r="Y1141" s="32"/>
      <c r="Z1141" s="32"/>
      <c r="AA1141" s="32"/>
      <c r="AB1141" s="32"/>
      <c r="AC1141" s="3" t="e" cm="1">
        <f t="array" ref="AC1141">_xlfn.IFS(A1141="FA", 17, A1141="SFCR", 0, A1141="CFCR", 17, A1141="TR", 0, A1141="CAB1",17,A1141="CAB2",0,A1141="CAB3",17,A1141="CAB4",0,A1141="CAB5S",17,A1141="CAB5M",0,A1141="CAB5L",17,A1141="CAB6",0)</f>
        <v>#N/A</v>
      </c>
    </row>
    <row r="1142" spans="1:29" x14ac:dyDescent="0.15">
      <c r="A1142" s="7"/>
      <c r="B1142" s="25"/>
      <c r="C1142" s="1" t="s">
        <v>1154</v>
      </c>
      <c r="H1142" s="12"/>
      <c r="I1142" s="12"/>
      <c r="J1142" s="12"/>
      <c r="K1142" s="12"/>
      <c r="L1142" s="12"/>
      <c r="M1142" s="12"/>
      <c r="N1142" s="12"/>
      <c r="O1142" s="12"/>
      <c r="P1142" s="12"/>
      <c r="Q1142" s="12"/>
      <c r="R1142" s="12"/>
      <c r="S1142" s="12"/>
      <c r="T1142" s="12"/>
      <c r="U1142" s="12"/>
      <c r="V1142" s="12"/>
      <c r="W1142" s="12"/>
      <c r="X1142" s="12"/>
      <c r="Y1142" s="12"/>
      <c r="Z1142" s="12"/>
      <c r="AA1142" s="12"/>
      <c r="AB1142" s="12"/>
      <c r="AC1142" s="3" t="e" cm="1">
        <f t="array" ref="AC1142">_xlfn.IFS(A1142="FA", 17, A1142="SFCR", 0, A1142="CFCR", 17, A1142="TR", 0, A1142="CAB1",17,A1142="CAB2",0,A1142="CAB3",17,A1142="CAB4",0,A1142="CAB5S",17,A1142="CAB5M",0,A1142="CAB5L",17,A1142="CAB6",0)</f>
        <v>#N/A</v>
      </c>
    </row>
    <row r="1143" spans="1:29" x14ac:dyDescent="0.15">
      <c r="A1143" s="7"/>
      <c r="B1143" s="25"/>
      <c r="C1143" s="1" t="s">
        <v>1155</v>
      </c>
      <c r="H1143" s="12"/>
      <c r="I1143" s="12"/>
      <c r="J1143" s="12"/>
      <c r="K1143" s="12"/>
      <c r="L1143" s="12"/>
      <c r="M1143" s="12"/>
      <c r="N1143" s="32"/>
      <c r="O1143" s="32"/>
      <c r="P1143" s="32"/>
      <c r="Q1143" s="32"/>
      <c r="R1143" s="32"/>
      <c r="S1143" s="32"/>
      <c r="T1143" s="32"/>
      <c r="U1143" s="32"/>
      <c r="V1143" s="32"/>
      <c r="W1143" s="32"/>
      <c r="X1143" s="32"/>
      <c r="Y1143" s="32"/>
      <c r="Z1143" s="32"/>
      <c r="AA1143" s="32"/>
      <c r="AB1143" s="32"/>
      <c r="AC1143" s="3" t="e" cm="1">
        <f t="array" ref="AC1143">_xlfn.IFS(A1143="FA", 17, A1143="SFCR", 0, A1143="CFCR", 17, A1143="TR", 0, A1143="CAB1",17,A1143="CAB2",0,A1143="CAB3",17,A1143="CAB4",0,A1143="CAB5S",17,A1143="CAB5M",0,A1143="CAB5L",17,A1143="CAB6",0)</f>
        <v>#N/A</v>
      </c>
    </row>
    <row r="1144" spans="1:29" x14ac:dyDescent="0.15">
      <c r="A1144" s="7"/>
      <c r="B1144" s="25"/>
      <c r="C1144" s="1" t="s">
        <v>1156</v>
      </c>
      <c r="H1144" s="12"/>
      <c r="I1144" s="12"/>
      <c r="J1144" s="12"/>
      <c r="K1144" s="12"/>
      <c r="L1144" s="12"/>
      <c r="M1144" s="12"/>
      <c r="N1144" s="32"/>
      <c r="O1144" s="32"/>
      <c r="P1144" s="32"/>
      <c r="Q1144" s="32"/>
      <c r="R1144" s="32"/>
      <c r="S1144" s="32"/>
      <c r="T1144" s="32"/>
      <c r="U1144" s="32"/>
      <c r="V1144" s="32"/>
      <c r="W1144" s="32"/>
      <c r="X1144" s="32"/>
      <c r="Y1144" s="32"/>
      <c r="Z1144" s="32"/>
      <c r="AA1144" s="32"/>
      <c r="AB1144" s="32"/>
      <c r="AC1144" s="3" t="e" cm="1">
        <f t="array" ref="AC1144">_xlfn.IFS(A1144="FA", 17, A1144="SFCR", 0, A1144="CFCR", 17, A1144="TR", 0, A1144="CAB1",17,A1144="CAB2",0,A1144="CAB3",17,A1144="CAB4",0,A1144="CAB5S",17,A1144="CAB5M",0,A1144="CAB5L",17,A1144="CAB6",0)</f>
        <v>#N/A</v>
      </c>
    </row>
    <row r="1145" spans="1:29" x14ac:dyDescent="0.15">
      <c r="A1145" s="7"/>
      <c r="B1145" s="25"/>
      <c r="C1145" s="1" t="s">
        <v>1157</v>
      </c>
      <c r="H1145" s="12"/>
      <c r="I1145" s="12"/>
      <c r="J1145" s="12"/>
      <c r="K1145" s="12"/>
      <c r="L1145" s="12"/>
      <c r="M1145" s="12"/>
      <c r="N1145" s="32"/>
      <c r="O1145" s="32"/>
      <c r="P1145" s="32"/>
      <c r="Q1145" s="32"/>
      <c r="R1145" s="32"/>
      <c r="S1145" s="32"/>
      <c r="T1145" s="32"/>
      <c r="U1145" s="32"/>
      <c r="V1145" s="32"/>
      <c r="W1145" s="32"/>
      <c r="X1145" s="32"/>
      <c r="Y1145" s="32"/>
      <c r="Z1145" s="32"/>
      <c r="AA1145" s="32"/>
      <c r="AB1145" s="32"/>
      <c r="AC1145" s="3" t="e" cm="1">
        <f t="array" ref="AC1145">_xlfn.IFS(A1145="FA", 17, A1145="SFCR", 0, A1145="CFCR", 17, A1145="TR", 0, A1145="CAB1",17,A1145="CAB2",0,A1145="CAB3",17,A1145="CAB4",0,A1145="CAB5S",17,A1145="CAB5M",0,A1145="CAB5L",17,A1145="CAB6",0)</f>
        <v>#N/A</v>
      </c>
    </row>
    <row r="1146" spans="1:29" x14ac:dyDescent="0.15">
      <c r="A1146" s="7"/>
      <c r="B1146" s="25"/>
      <c r="C1146" s="1" t="s">
        <v>1158</v>
      </c>
      <c r="H1146" s="12"/>
      <c r="I1146" s="12"/>
      <c r="J1146" s="12"/>
      <c r="K1146" s="12"/>
      <c r="L1146" s="12"/>
      <c r="M1146" s="12"/>
      <c r="N1146" s="12"/>
      <c r="O1146" s="12"/>
      <c r="P1146" s="12"/>
      <c r="Q1146" s="12"/>
      <c r="R1146" s="12"/>
      <c r="S1146" s="12"/>
      <c r="T1146" s="12"/>
      <c r="U1146" s="12"/>
      <c r="V1146" s="12"/>
      <c r="W1146" s="12"/>
      <c r="X1146" s="12"/>
      <c r="Y1146" s="12"/>
      <c r="Z1146" s="12"/>
      <c r="AA1146" s="12"/>
      <c r="AB1146" s="12"/>
      <c r="AC1146" s="3" t="e" cm="1">
        <f t="array" ref="AC1146">_xlfn.IFS(A1146="FA", 17, A1146="SFCR", 0, A1146="CFCR", 17, A1146="TR", 0, A1146="CAB1",17,A1146="CAB2",0,A1146="CAB3",17,A1146="CAB4",0,A1146="CAB5S",17,A1146="CAB5M",0,A1146="CAB5L",17,A1146="CAB6",0)</f>
        <v>#N/A</v>
      </c>
    </row>
    <row r="1147" spans="1:29" x14ac:dyDescent="0.15">
      <c r="A1147" s="7"/>
      <c r="B1147" s="25"/>
      <c r="C1147" s="1" t="s">
        <v>1159</v>
      </c>
      <c r="H1147" s="12"/>
      <c r="I1147" s="12"/>
      <c r="J1147" s="12"/>
      <c r="K1147" s="12"/>
      <c r="L1147" s="12"/>
      <c r="M1147" s="12"/>
      <c r="N1147" s="32"/>
      <c r="O1147" s="32"/>
      <c r="P1147" s="32"/>
      <c r="Q1147" s="32"/>
      <c r="R1147" s="32"/>
      <c r="S1147" s="32"/>
      <c r="T1147" s="32"/>
      <c r="U1147" s="32"/>
      <c r="V1147" s="32"/>
      <c r="W1147" s="32"/>
      <c r="X1147" s="32"/>
      <c r="Y1147" s="32"/>
      <c r="Z1147" s="32"/>
      <c r="AA1147" s="32"/>
      <c r="AB1147" s="32"/>
      <c r="AC1147" s="3" t="e" cm="1">
        <f t="array" ref="AC1147">_xlfn.IFS(A1147="FA", 17, A1147="SFCR", 0, A1147="CFCR", 17, A1147="TR", 0, A1147="CAB1",17,A1147="CAB2",0,A1147="CAB3",17,A1147="CAB4",0,A1147="CAB5S",17,A1147="CAB5M",0,A1147="CAB5L",17,A1147="CAB6",0)</f>
        <v>#N/A</v>
      </c>
    </row>
    <row r="1148" spans="1:29" x14ac:dyDescent="0.15">
      <c r="A1148" s="7"/>
      <c r="B1148" s="25"/>
      <c r="C1148" s="1" t="s">
        <v>1160</v>
      </c>
      <c r="H1148" s="12"/>
      <c r="I1148" s="12"/>
      <c r="J1148" s="12"/>
      <c r="K1148" s="12"/>
      <c r="L1148" s="12"/>
      <c r="M1148" s="12"/>
      <c r="N1148" s="12"/>
      <c r="O1148" s="12"/>
      <c r="P1148" s="12"/>
      <c r="Q1148" s="12"/>
      <c r="R1148" s="12"/>
      <c r="S1148" s="12"/>
      <c r="T1148" s="12"/>
      <c r="U1148" s="12"/>
      <c r="V1148" s="12"/>
      <c r="W1148" s="12"/>
      <c r="X1148" s="12"/>
      <c r="Y1148" s="12"/>
      <c r="Z1148" s="12"/>
      <c r="AA1148" s="12"/>
      <c r="AB1148" s="12"/>
      <c r="AC1148" s="3" t="e" cm="1">
        <f t="array" ref="AC1148">_xlfn.IFS(A1148="FA", 17, A1148="SFCR", 0, A1148="CFCR", 17, A1148="TR", 0, A1148="CAB1",17,A1148="CAB2",0,A1148="CAB3",17,A1148="CAB4",0,A1148="CAB5S",17,A1148="CAB5M",0,A1148="CAB5L",17,A1148="CAB6",0)</f>
        <v>#N/A</v>
      </c>
    </row>
    <row r="1149" spans="1:29" x14ac:dyDescent="0.15">
      <c r="A1149" s="7"/>
      <c r="B1149" s="25"/>
      <c r="C1149" s="1" t="s">
        <v>1161</v>
      </c>
      <c r="H1149" s="12"/>
      <c r="I1149" s="12"/>
      <c r="J1149" s="12"/>
      <c r="K1149" s="12"/>
      <c r="L1149" s="12"/>
      <c r="M1149" s="12"/>
      <c r="N1149" s="12"/>
      <c r="O1149" s="12"/>
      <c r="P1149" s="12"/>
      <c r="Q1149" s="12"/>
      <c r="R1149" s="12"/>
      <c r="S1149" s="12"/>
      <c r="T1149" s="12"/>
      <c r="U1149" s="12"/>
      <c r="V1149" s="12"/>
      <c r="W1149" s="12"/>
      <c r="X1149" s="12"/>
      <c r="Y1149" s="12"/>
      <c r="Z1149" s="12"/>
      <c r="AA1149" s="12"/>
      <c r="AB1149" s="12"/>
      <c r="AC1149" s="3" t="e" cm="1">
        <f t="array" ref="AC1149">_xlfn.IFS(A1149="FA", 17, A1149="SFCR", 0, A1149="CFCR", 17, A1149="TR", 0, A1149="CAB1",17,A1149="CAB2",0,A1149="CAB3",17,A1149="CAB4",0,A1149="CAB5S",17,A1149="CAB5M",0,A1149="CAB5L",17,A1149="CAB6",0)</f>
        <v>#N/A</v>
      </c>
    </row>
    <row r="1150" spans="1:29" x14ac:dyDescent="0.15">
      <c r="A1150" s="7"/>
      <c r="B1150" s="25"/>
      <c r="C1150" s="1" t="s">
        <v>1162</v>
      </c>
      <c r="H1150" s="12"/>
      <c r="I1150" s="12"/>
      <c r="J1150" s="12"/>
      <c r="K1150" s="12"/>
      <c r="L1150" s="12"/>
      <c r="M1150" s="12"/>
      <c r="N1150" s="12"/>
      <c r="O1150" s="12"/>
      <c r="P1150" s="12"/>
      <c r="Q1150" s="12"/>
      <c r="R1150" s="12"/>
      <c r="S1150" s="12"/>
      <c r="T1150" s="12"/>
      <c r="U1150" s="12"/>
      <c r="V1150" s="12"/>
      <c r="W1150" s="12"/>
      <c r="X1150" s="12"/>
      <c r="Y1150" s="12"/>
      <c r="Z1150" s="12"/>
      <c r="AA1150" s="12"/>
      <c r="AB1150" s="12"/>
      <c r="AC1150" s="3" t="e" cm="1">
        <f t="array" ref="AC1150">_xlfn.IFS(A1150="FA", 17, A1150="SFCR", 0, A1150="CFCR", 17, A1150="TR", 0, A1150="CAB1",17,A1150="CAB2",0,A1150="CAB3",17,A1150="CAB4",0,A1150="CAB5S",17,A1150="CAB5M",0,A1150="CAB5L",17,A1150="CAB6",0)</f>
        <v>#N/A</v>
      </c>
    </row>
    <row r="1151" spans="1:29" x14ac:dyDescent="0.15">
      <c r="A1151" s="7"/>
      <c r="B1151" s="25"/>
      <c r="C1151" s="1" t="s">
        <v>1163</v>
      </c>
      <c r="H1151" s="12"/>
      <c r="I1151" s="12"/>
      <c r="J1151" s="12"/>
      <c r="K1151" s="12"/>
      <c r="L1151" s="12"/>
      <c r="M1151" s="12"/>
      <c r="N1151" s="12"/>
      <c r="O1151" s="12"/>
      <c r="P1151" s="12"/>
      <c r="Q1151" s="12"/>
      <c r="R1151" s="12"/>
      <c r="S1151" s="12"/>
      <c r="T1151" s="12"/>
      <c r="U1151" s="12"/>
      <c r="V1151" s="12"/>
      <c r="W1151" s="12"/>
      <c r="X1151" s="12"/>
      <c r="Y1151" s="12"/>
      <c r="Z1151" s="12"/>
      <c r="AA1151" s="12"/>
      <c r="AB1151" s="12"/>
      <c r="AC1151" s="3" t="e" cm="1">
        <f t="array" ref="AC1151">_xlfn.IFS(A1151="FA", 17, A1151="SFCR", 0, A1151="CFCR", 17, A1151="TR", 0, A1151="CAB1",17,A1151="CAB2",0,A1151="CAB3",17,A1151="CAB4",0,A1151="CAB5S",17,A1151="CAB5M",0,A1151="CAB5L",17,A1151="CAB6",0)</f>
        <v>#N/A</v>
      </c>
    </row>
    <row r="1152" spans="1:29" x14ac:dyDescent="0.15">
      <c r="A1152" s="7"/>
      <c r="B1152" s="25"/>
      <c r="C1152" s="1" t="s">
        <v>1164</v>
      </c>
      <c r="H1152" s="12"/>
      <c r="I1152" s="12"/>
      <c r="J1152" s="12"/>
      <c r="K1152" s="12"/>
      <c r="L1152" s="12"/>
      <c r="M1152" s="12"/>
      <c r="N1152" s="12"/>
      <c r="O1152" s="12"/>
      <c r="P1152" s="12"/>
      <c r="Q1152" s="12"/>
      <c r="R1152" s="12"/>
      <c r="S1152" s="12"/>
      <c r="T1152" s="12"/>
      <c r="U1152" s="12"/>
      <c r="V1152" s="12"/>
      <c r="W1152" s="12"/>
      <c r="X1152" s="12"/>
      <c r="Y1152" s="12"/>
      <c r="Z1152" s="12"/>
      <c r="AA1152" s="12"/>
      <c r="AB1152" s="12"/>
      <c r="AC1152" s="3" t="e" cm="1">
        <f t="array" ref="AC1152">_xlfn.IFS(A1152="FA", 17, A1152="SFCR", 0, A1152="CFCR", 17, A1152="TR", 0, A1152="CAB1",17,A1152="CAB2",0,A1152="CAB3",17,A1152="CAB4",0,A1152="CAB5S",17,A1152="CAB5M",0,A1152="CAB5L",17,A1152="CAB6",0)</f>
        <v>#N/A</v>
      </c>
    </row>
    <row r="1153" spans="1:29" x14ac:dyDescent="0.15">
      <c r="A1153" s="7"/>
      <c r="B1153" s="25"/>
      <c r="C1153" s="1" t="s">
        <v>1165</v>
      </c>
      <c r="H1153" s="12"/>
      <c r="I1153" s="12"/>
      <c r="J1153" s="12"/>
      <c r="K1153" s="12"/>
      <c r="L1153" s="12"/>
      <c r="M1153" s="12"/>
      <c r="N1153" s="12"/>
      <c r="O1153" s="12"/>
      <c r="P1153" s="12"/>
      <c r="Q1153" s="12"/>
      <c r="R1153" s="12"/>
      <c r="S1153" s="12"/>
      <c r="T1153" s="12"/>
      <c r="U1153" s="12"/>
      <c r="V1153" s="12"/>
      <c r="W1153" s="12"/>
      <c r="X1153" s="12"/>
      <c r="Y1153" s="12"/>
      <c r="Z1153" s="12"/>
      <c r="AA1153" s="12"/>
      <c r="AB1153" s="12"/>
      <c r="AC1153" s="3" t="e" cm="1">
        <f t="array" ref="AC1153">_xlfn.IFS(A1153="FA", 17, A1153="SFCR", 0, A1153="CFCR", 17, A1153="TR", 0, A1153="CAB1",17,A1153="CAB2",0,A1153="CAB3",17,A1153="CAB4",0,A1153="CAB5S",17,A1153="CAB5M",0,A1153="CAB5L",17,A1153="CAB6",0)</f>
        <v>#N/A</v>
      </c>
    </row>
    <row r="1154" spans="1:29" x14ac:dyDescent="0.15">
      <c r="A1154" s="7"/>
      <c r="B1154" s="25"/>
      <c r="C1154" s="1" t="s">
        <v>1166</v>
      </c>
      <c r="H1154" s="12"/>
      <c r="I1154" s="12"/>
      <c r="J1154" s="12"/>
      <c r="K1154" s="12"/>
      <c r="L1154" s="12"/>
      <c r="M1154" s="12"/>
      <c r="N1154" s="12"/>
      <c r="O1154" s="12"/>
      <c r="P1154" s="12"/>
      <c r="Q1154" s="12"/>
      <c r="R1154" s="12"/>
      <c r="S1154" s="12"/>
      <c r="T1154" s="12"/>
      <c r="U1154" s="12"/>
      <c r="V1154" s="12"/>
      <c r="W1154" s="12"/>
      <c r="X1154" s="12"/>
      <c r="Y1154" s="12"/>
      <c r="Z1154" s="12"/>
      <c r="AA1154" s="12"/>
      <c r="AB1154" s="12"/>
      <c r="AC1154" s="3" t="e" cm="1">
        <f t="array" ref="AC1154">_xlfn.IFS(A1154="FA", 17, A1154="SFCR", 0, A1154="CFCR", 17, A1154="TR", 0, A1154="CAB1",17,A1154="CAB2",0,A1154="CAB3",17,A1154="CAB4",0,A1154="CAB5S",17,A1154="CAB5M",0,A1154="CAB5L",17,A1154="CAB6",0)</f>
        <v>#N/A</v>
      </c>
    </row>
    <row r="1155" spans="1:29" x14ac:dyDescent="0.15">
      <c r="A1155" s="7"/>
      <c r="B1155" s="25"/>
      <c r="C1155" s="1" t="s">
        <v>1167</v>
      </c>
      <c r="H1155" s="12"/>
      <c r="I1155" s="12"/>
      <c r="J1155" s="12"/>
      <c r="K1155" s="12"/>
      <c r="L1155" s="12"/>
      <c r="M1155" s="12"/>
      <c r="N1155" s="12"/>
      <c r="O1155" s="12"/>
      <c r="P1155" s="12"/>
      <c r="Q1155" s="12"/>
      <c r="R1155" s="12"/>
      <c r="S1155" s="12"/>
      <c r="T1155" s="12"/>
      <c r="U1155" s="12"/>
      <c r="V1155" s="12"/>
      <c r="W1155" s="12"/>
      <c r="X1155" s="12"/>
      <c r="Y1155" s="12"/>
      <c r="Z1155" s="12"/>
      <c r="AA1155" s="12"/>
      <c r="AB1155" s="12"/>
      <c r="AC1155" s="3" t="e" cm="1">
        <f t="array" ref="AC1155">_xlfn.IFS(A1155="FA", 17, A1155="SFCR", 0, A1155="CFCR", 17, A1155="TR", 0, A1155="CAB1",17,A1155="CAB2",0,A1155="CAB3",17,A1155="CAB4",0,A1155="CAB5S",17,A1155="CAB5M",0,A1155="CAB5L",17,A1155="CAB6",0)</f>
        <v>#N/A</v>
      </c>
    </row>
    <row r="1156" spans="1:29" x14ac:dyDescent="0.15">
      <c r="A1156" s="7"/>
      <c r="B1156" s="25"/>
      <c r="C1156" s="1" t="s">
        <v>1168</v>
      </c>
      <c r="H1156" s="12"/>
      <c r="I1156" s="12"/>
      <c r="J1156" s="12"/>
      <c r="K1156" s="12"/>
      <c r="L1156" s="12"/>
      <c r="M1156" s="12"/>
      <c r="N1156" s="12"/>
      <c r="O1156" s="12"/>
      <c r="P1156" s="12"/>
      <c r="Q1156" s="12"/>
      <c r="R1156" s="12"/>
      <c r="S1156" s="12"/>
      <c r="T1156" s="12"/>
      <c r="U1156" s="12"/>
      <c r="V1156" s="12"/>
      <c r="W1156" s="12"/>
      <c r="X1156" s="12"/>
      <c r="Y1156" s="12"/>
      <c r="Z1156" s="12"/>
      <c r="AA1156" s="12"/>
      <c r="AB1156" s="12"/>
      <c r="AC1156" s="3" t="e" cm="1">
        <f t="array" ref="AC1156">_xlfn.IFS(A1156="FA", 17, A1156="SFCR", 0, A1156="CFCR", 17, A1156="TR", 0, A1156="CAB1",17,A1156="CAB2",0,A1156="CAB3",17,A1156="CAB4",0,A1156="CAB5S",17,A1156="CAB5M",0,A1156="CAB5L",17,A1156="CAB6",0)</f>
        <v>#N/A</v>
      </c>
    </row>
    <row r="1157" spans="1:29" x14ac:dyDescent="0.15">
      <c r="A1157" s="7"/>
      <c r="B1157" s="25"/>
      <c r="C1157" s="1" t="s">
        <v>1169</v>
      </c>
      <c r="H1157" s="12"/>
      <c r="I1157" s="12"/>
      <c r="J1157" s="12"/>
      <c r="K1157" s="12"/>
      <c r="L1157" s="12"/>
      <c r="M1157" s="12"/>
      <c r="N1157" s="12"/>
      <c r="O1157" s="12"/>
      <c r="P1157" s="12"/>
      <c r="Q1157" s="12"/>
      <c r="R1157" s="12"/>
      <c r="S1157" s="12"/>
      <c r="T1157" s="12"/>
      <c r="U1157" s="12"/>
      <c r="V1157" s="12"/>
      <c r="W1157" s="12"/>
      <c r="X1157" s="12"/>
      <c r="Y1157" s="12"/>
      <c r="Z1157" s="12"/>
      <c r="AA1157" s="12"/>
      <c r="AB1157" s="12"/>
      <c r="AC1157" s="3" t="e" cm="1">
        <f t="array" ref="AC1157">_xlfn.IFS(A1157="FA", 17, A1157="SFCR", 0, A1157="CFCR", 17, A1157="TR", 0, A1157="CAB1",17,A1157="CAB2",0,A1157="CAB3",17,A1157="CAB4",0,A1157="CAB5S",17,A1157="CAB5M",0,A1157="CAB5L",17,A1157="CAB6",0)</f>
        <v>#N/A</v>
      </c>
    </row>
    <row r="1158" spans="1:29" x14ac:dyDescent="0.15">
      <c r="A1158" s="7"/>
      <c r="B1158" s="25"/>
      <c r="C1158" s="1" t="s">
        <v>1170</v>
      </c>
      <c r="H1158" s="12"/>
      <c r="I1158" s="12"/>
      <c r="J1158" s="12"/>
      <c r="K1158" s="12"/>
      <c r="L1158" s="12"/>
      <c r="M1158" s="12"/>
      <c r="N1158" s="12"/>
      <c r="O1158" s="12"/>
      <c r="P1158" s="12"/>
      <c r="Q1158" s="12"/>
      <c r="R1158" s="12"/>
      <c r="S1158" s="12"/>
      <c r="T1158" s="12"/>
      <c r="U1158" s="12"/>
      <c r="V1158" s="12"/>
      <c r="W1158" s="12"/>
      <c r="X1158" s="12"/>
      <c r="Y1158" s="12"/>
      <c r="Z1158" s="12"/>
      <c r="AA1158" s="12"/>
      <c r="AB1158" s="12"/>
      <c r="AC1158" s="3" t="e" cm="1">
        <f t="array" ref="AC1158">_xlfn.IFS(A1158="FA", 17, A1158="SFCR", 0, A1158="CFCR", 17, A1158="TR", 0, A1158="CAB1",17,A1158="CAB2",0,A1158="CAB3",17,A1158="CAB4",0,A1158="CAB5S",17,A1158="CAB5M",0,A1158="CAB5L",17,A1158="CAB6",0)</f>
        <v>#N/A</v>
      </c>
    </row>
    <row r="1159" spans="1:29" x14ac:dyDescent="0.15">
      <c r="A1159" s="7"/>
      <c r="B1159" s="25"/>
      <c r="C1159" s="1" t="s">
        <v>1171</v>
      </c>
      <c r="H1159" s="12"/>
      <c r="I1159" s="12"/>
      <c r="J1159" s="12"/>
      <c r="K1159" s="12"/>
      <c r="L1159" s="12"/>
      <c r="M1159" s="12"/>
      <c r="N1159" s="12"/>
      <c r="O1159" s="12"/>
      <c r="P1159" s="12"/>
      <c r="Q1159" s="12"/>
      <c r="R1159" s="12"/>
      <c r="S1159" s="12"/>
      <c r="T1159" s="12"/>
      <c r="U1159" s="12"/>
      <c r="V1159" s="12"/>
      <c r="W1159" s="12"/>
      <c r="X1159" s="12"/>
      <c r="Y1159" s="12"/>
      <c r="Z1159" s="12"/>
      <c r="AA1159" s="12"/>
      <c r="AB1159" s="12"/>
      <c r="AC1159" s="3" t="e" cm="1">
        <f t="array" ref="AC1159">_xlfn.IFS(A1159="FA", 17, A1159="SFCR", 0, A1159="CFCR", 17, A1159="TR", 0, A1159="CAB1",17,A1159="CAB2",0,A1159="CAB3",17,A1159="CAB4",0,A1159="CAB5S",17,A1159="CAB5M",0,A1159="CAB5L",17,A1159="CAB6",0)</f>
        <v>#N/A</v>
      </c>
    </row>
    <row r="1160" spans="1:29" x14ac:dyDescent="0.15">
      <c r="A1160" s="7"/>
      <c r="B1160" s="25"/>
      <c r="C1160" s="1" t="s">
        <v>1172</v>
      </c>
      <c r="H1160" s="12"/>
      <c r="I1160" s="12"/>
      <c r="J1160" s="12"/>
      <c r="K1160" s="12"/>
      <c r="L1160" s="12"/>
      <c r="M1160" s="12"/>
      <c r="N1160" s="12"/>
      <c r="O1160" s="12"/>
      <c r="P1160" s="12"/>
      <c r="Q1160" s="12"/>
      <c r="R1160" s="12"/>
      <c r="S1160" s="12"/>
      <c r="T1160" s="12"/>
      <c r="U1160" s="12"/>
      <c r="V1160" s="12"/>
      <c r="W1160" s="12"/>
      <c r="X1160" s="12"/>
      <c r="Y1160" s="12"/>
      <c r="Z1160" s="12"/>
      <c r="AA1160" s="12"/>
      <c r="AB1160" s="12"/>
      <c r="AC1160" s="3" t="e" cm="1">
        <f t="array" ref="AC1160">_xlfn.IFS(A1160="FA", 17, A1160="SFCR", 0, A1160="CFCR", 17, A1160="TR", 0, A1160="CAB1",17,A1160="CAB2",0,A1160="CAB3",17,A1160="CAB4",0,A1160="CAB5S",17,A1160="CAB5M",0,A1160="CAB5L",17,A1160="CAB6",0)</f>
        <v>#N/A</v>
      </c>
    </row>
    <row r="1161" spans="1:29" x14ac:dyDescent="0.15">
      <c r="A1161" s="7"/>
      <c r="B1161" s="25"/>
      <c r="C1161" s="1" t="s">
        <v>1173</v>
      </c>
      <c r="H1161" s="12"/>
      <c r="I1161" s="12"/>
      <c r="J1161" s="12"/>
      <c r="K1161" s="12"/>
      <c r="L1161" s="12"/>
      <c r="M1161" s="12"/>
      <c r="N1161" s="12"/>
      <c r="O1161" s="12"/>
      <c r="P1161" s="12"/>
      <c r="Q1161" s="12"/>
      <c r="R1161" s="12"/>
      <c r="S1161" s="12"/>
      <c r="T1161" s="12"/>
      <c r="U1161" s="12"/>
      <c r="V1161" s="12"/>
      <c r="W1161" s="12"/>
      <c r="X1161" s="12"/>
      <c r="Y1161" s="12"/>
      <c r="Z1161" s="12"/>
      <c r="AA1161" s="12"/>
      <c r="AB1161" s="12"/>
      <c r="AC1161" s="3" t="e" cm="1">
        <f t="array" ref="AC1161">_xlfn.IFS(A1161="FA", 17, A1161="SFCR", 0, A1161="CFCR", 17, A1161="TR", 0, A1161="CAB1",17,A1161="CAB2",0,A1161="CAB3",17,A1161="CAB4",0,A1161="CAB5S",17,A1161="CAB5M",0,A1161="CAB5L",17,A1161="CAB6",0)</f>
        <v>#N/A</v>
      </c>
    </row>
    <row r="1162" spans="1:29" x14ac:dyDescent="0.15">
      <c r="A1162" s="7"/>
      <c r="B1162" s="25"/>
      <c r="C1162" s="1" t="s">
        <v>1174</v>
      </c>
      <c r="H1162" s="12"/>
      <c r="I1162" s="12"/>
      <c r="J1162" s="12"/>
      <c r="K1162" s="12"/>
      <c r="L1162" s="12"/>
      <c r="M1162" s="12"/>
      <c r="N1162" s="12"/>
      <c r="O1162" s="12"/>
      <c r="P1162" s="12"/>
      <c r="Q1162" s="12"/>
      <c r="R1162" s="12"/>
      <c r="S1162" s="12"/>
      <c r="T1162" s="12"/>
      <c r="U1162" s="12"/>
      <c r="V1162" s="12"/>
      <c r="W1162" s="12"/>
      <c r="X1162" s="12"/>
      <c r="Y1162" s="12"/>
      <c r="Z1162" s="12"/>
      <c r="AA1162" s="12"/>
      <c r="AB1162" s="12"/>
      <c r="AC1162" s="3" t="e" cm="1">
        <f t="array" ref="AC1162">_xlfn.IFS(A1162="FA", 17, A1162="SFCR", 0, A1162="CFCR", 17, A1162="TR", 0, A1162="CAB1",17,A1162="CAB2",0,A1162="CAB3",17,A1162="CAB4",0,A1162="CAB5S",17,A1162="CAB5M",0,A1162="CAB5L",17,A1162="CAB6",0)</f>
        <v>#N/A</v>
      </c>
    </row>
    <row r="1163" spans="1:29" x14ac:dyDescent="0.15">
      <c r="A1163" s="7"/>
      <c r="B1163" s="25"/>
      <c r="C1163" s="1" t="s">
        <v>1175</v>
      </c>
      <c r="H1163" s="12"/>
      <c r="I1163" s="12"/>
      <c r="J1163" s="12"/>
      <c r="K1163" s="12"/>
      <c r="L1163" s="12"/>
      <c r="M1163" s="12"/>
      <c r="N1163" s="12"/>
      <c r="O1163" s="12"/>
      <c r="P1163" s="12"/>
      <c r="Q1163" s="12"/>
      <c r="R1163" s="12"/>
      <c r="S1163" s="12"/>
      <c r="T1163" s="12"/>
      <c r="U1163" s="12"/>
      <c r="V1163" s="12"/>
      <c r="W1163" s="12"/>
      <c r="X1163" s="12"/>
      <c r="Y1163" s="12"/>
      <c r="Z1163" s="12"/>
      <c r="AA1163" s="12"/>
      <c r="AB1163" s="12"/>
      <c r="AC1163" s="3" t="e" cm="1">
        <f t="array" ref="AC1163">_xlfn.IFS(A1163="FA", 17, A1163="SFCR", 0, A1163="CFCR", 17, A1163="TR", 0, A1163="CAB1",17,A1163="CAB2",0,A1163="CAB3",17,A1163="CAB4",0,A1163="CAB5S",17,A1163="CAB5M",0,A1163="CAB5L",17,A1163="CAB6",0)</f>
        <v>#N/A</v>
      </c>
    </row>
    <row r="1164" spans="1:29" x14ac:dyDescent="0.15">
      <c r="A1164" s="7"/>
      <c r="B1164" s="25"/>
      <c r="C1164" s="1" t="s">
        <v>1176</v>
      </c>
      <c r="H1164" s="12"/>
      <c r="I1164" s="12"/>
      <c r="J1164" s="12"/>
      <c r="K1164" s="12"/>
      <c r="L1164" s="12"/>
      <c r="M1164" s="12"/>
      <c r="N1164" s="12"/>
      <c r="O1164" s="12"/>
      <c r="P1164" s="12"/>
      <c r="Q1164" s="12"/>
      <c r="R1164" s="12"/>
      <c r="S1164" s="12"/>
      <c r="T1164" s="12"/>
      <c r="U1164" s="12"/>
      <c r="V1164" s="12"/>
      <c r="W1164" s="12"/>
      <c r="X1164" s="12"/>
      <c r="Y1164" s="12"/>
      <c r="Z1164" s="12"/>
      <c r="AA1164" s="12"/>
      <c r="AB1164" s="12"/>
      <c r="AC1164" s="3" t="e" cm="1">
        <f t="array" ref="AC1164">_xlfn.IFS(A1164="FA", 17, A1164="SFCR", 0, A1164="CFCR", 17, A1164="TR", 0, A1164="CAB1",17,A1164="CAB2",0,A1164="CAB3",17,A1164="CAB4",0,A1164="CAB5S",17,A1164="CAB5M",0,A1164="CAB5L",17,A1164="CAB6",0)</f>
        <v>#N/A</v>
      </c>
    </row>
    <row r="1165" spans="1:29" x14ac:dyDescent="0.15">
      <c r="A1165" s="7"/>
      <c r="B1165" s="25"/>
      <c r="C1165" s="1" t="s">
        <v>1177</v>
      </c>
      <c r="H1165" s="12"/>
      <c r="I1165" s="12"/>
      <c r="J1165" s="12"/>
      <c r="K1165" s="12"/>
      <c r="L1165" s="12"/>
      <c r="M1165" s="12"/>
      <c r="N1165" s="12"/>
      <c r="O1165" s="12"/>
      <c r="P1165" s="12"/>
      <c r="Q1165" s="12"/>
      <c r="R1165" s="12"/>
      <c r="S1165" s="12"/>
      <c r="T1165" s="12"/>
      <c r="U1165" s="12"/>
      <c r="V1165" s="12"/>
      <c r="W1165" s="12"/>
      <c r="X1165" s="12"/>
      <c r="Y1165" s="12"/>
      <c r="Z1165" s="12"/>
      <c r="AA1165" s="12"/>
      <c r="AB1165" s="12"/>
      <c r="AC1165" s="3" t="e" cm="1">
        <f t="array" ref="AC1165">_xlfn.IFS(A1165="FA", 17, A1165="SFCR", 0, A1165="CFCR", 17, A1165="TR", 0, A1165="CAB1",17,A1165="CAB2",0,A1165="CAB3",17,A1165="CAB4",0,A1165="CAB5S",17,A1165="CAB5M",0,A1165="CAB5L",17,A1165="CAB6",0)</f>
        <v>#N/A</v>
      </c>
    </row>
    <row r="1166" spans="1:29" x14ac:dyDescent="0.15">
      <c r="A1166" s="7"/>
      <c r="B1166" s="25"/>
      <c r="C1166" s="1" t="s">
        <v>1178</v>
      </c>
      <c r="H1166" s="12"/>
      <c r="I1166" s="12"/>
      <c r="J1166" s="12"/>
      <c r="K1166" s="12"/>
      <c r="L1166" s="12"/>
      <c r="M1166" s="12"/>
      <c r="N1166" s="12"/>
      <c r="O1166" s="12"/>
      <c r="P1166" s="12"/>
      <c r="Q1166" s="12"/>
      <c r="R1166" s="12"/>
      <c r="S1166" s="12"/>
      <c r="T1166" s="12"/>
      <c r="U1166" s="12"/>
      <c r="V1166" s="12"/>
      <c r="W1166" s="12"/>
      <c r="X1166" s="12"/>
      <c r="Y1166" s="12"/>
      <c r="Z1166" s="12"/>
      <c r="AA1166" s="12"/>
      <c r="AB1166" s="12"/>
      <c r="AC1166" s="3" t="e" cm="1">
        <f t="array" ref="AC1166">_xlfn.IFS(A1166="FA", 17, A1166="SFCR", 0, A1166="CFCR", 17, A1166="TR", 0, A1166="CAB1",17,A1166="CAB2",0,A1166="CAB3",17,A1166="CAB4",0,A1166="CAB5S",17,A1166="CAB5M",0,A1166="CAB5L",17,A1166="CAB6",0)</f>
        <v>#N/A</v>
      </c>
    </row>
    <row r="1167" spans="1:29" x14ac:dyDescent="0.15">
      <c r="A1167" s="7"/>
      <c r="B1167" s="25"/>
      <c r="C1167" s="1" t="s">
        <v>1179</v>
      </c>
      <c r="H1167" s="12"/>
      <c r="I1167" s="12"/>
      <c r="J1167" s="12"/>
      <c r="K1167" s="12"/>
      <c r="L1167" s="12"/>
      <c r="M1167" s="12"/>
      <c r="N1167" s="12"/>
      <c r="O1167" s="12"/>
      <c r="P1167" s="12"/>
      <c r="Q1167" s="12"/>
      <c r="R1167" s="12"/>
      <c r="S1167" s="12"/>
      <c r="T1167" s="12"/>
      <c r="U1167" s="12"/>
      <c r="V1167" s="12"/>
      <c r="W1167" s="12"/>
      <c r="X1167" s="12"/>
      <c r="Y1167" s="12"/>
      <c r="Z1167" s="12"/>
      <c r="AA1167" s="12"/>
      <c r="AB1167" s="12"/>
      <c r="AC1167" s="3" t="e" cm="1">
        <f t="array" ref="AC1167">_xlfn.IFS(A1167="FA", 17, A1167="SFCR", 0, A1167="CFCR", 17, A1167="TR", 0, A1167="CAB1",17,A1167="CAB2",0,A1167="CAB3",17,A1167="CAB4",0,A1167="CAB5S",17,A1167="CAB5M",0,A1167="CAB5L",17,A1167="CAB6",0)</f>
        <v>#N/A</v>
      </c>
    </row>
    <row r="1168" spans="1:29" x14ac:dyDescent="0.15">
      <c r="A1168" s="7"/>
      <c r="B1168" s="25"/>
      <c r="C1168" s="1" t="s">
        <v>1180</v>
      </c>
      <c r="H1168" s="12"/>
      <c r="I1168" s="12"/>
      <c r="J1168" s="12"/>
      <c r="K1168" s="12"/>
      <c r="L1168" s="12"/>
      <c r="M1168" s="12"/>
      <c r="N1168" s="12"/>
      <c r="O1168" s="12"/>
      <c r="P1168" s="12"/>
      <c r="Q1168" s="12"/>
      <c r="R1168" s="12"/>
      <c r="S1168" s="12"/>
      <c r="T1168" s="12"/>
      <c r="U1168" s="12"/>
      <c r="V1168" s="12"/>
      <c r="W1168" s="12"/>
      <c r="X1168" s="12"/>
      <c r="Y1168" s="12"/>
      <c r="Z1168" s="12"/>
      <c r="AA1168" s="12"/>
      <c r="AB1168" s="12"/>
      <c r="AC1168" s="3" t="e" cm="1">
        <f t="array" ref="AC1168">_xlfn.IFS(A1168="FA", 17, A1168="SFCR", 0, A1168="CFCR", 17, A1168="TR", 0, A1168="CAB1",17,A1168="CAB2",0,A1168="CAB3",17,A1168="CAB4",0,A1168="CAB5S",17,A1168="CAB5M",0,A1168="CAB5L",17,A1168="CAB6",0)</f>
        <v>#N/A</v>
      </c>
    </row>
    <row r="1169" spans="1:29" x14ac:dyDescent="0.15">
      <c r="A1169" s="7"/>
      <c r="B1169" s="25"/>
      <c r="C1169" s="1" t="s">
        <v>1181</v>
      </c>
      <c r="H1169" s="12"/>
      <c r="I1169" s="12"/>
      <c r="J1169" s="12"/>
      <c r="K1169" s="12"/>
      <c r="L1169" s="12"/>
      <c r="M1169" s="12"/>
      <c r="N1169" s="12"/>
      <c r="O1169" s="12"/>
      <c r="P1169" s="12"/>
      <c r="Q1169" s="12"/>
      <c r="R1169" s="12"/>
      <c r="S1169" s="12"/>
      <c r="T1169" s="12"/>
      <c r="U1169" s="12"/>
      <c r="V1169" s="12"/>
      <c r="W1169" s="12"/>
      <c r="X1169" s="12"/>
      <c r="Y1169" s="12"/>
      <c r="Z1169" s="12"/>
      <c r="AA1169" s="12"/>
      <c r="AB1169" s="12"/>
      <c r="AC1169" s="3" t="e" cm="1">
        <f t="array" ref="AC1169">_xlfn.IFS(A1169="FA", 17, A1169="SFCR", 0, A1169="CFCR", 17, A1169="TR", 0, A1169="CAB1",17,A1169="CAB2",0,A1169="CAB3",17,A1169="CAB4",0,A1169="CAB5S",17,A1169="CAB5M",0,A1169="CAB5L",17,A1169="CAB6",0)</f>
        <v>#N/A</v>
      </c>
    </row>
    <row r="1170" spans="1:29" x14ac:dyDescent="0.15">
      <c r="A1170" s="7"/>
      <c r="B1170" s="25"/>
      <c r="C1170" s="1" t="s">
        <v>1182</v>
      </c>
      <c r="H1170" s="12"/>
      <c r="I1170" s="12"/>
      <c r="J1170" s="12"/>
      <c r="K1170" s="12"/>
      <c r="L1170" s="12"/>
      <c r="M1170" s="12"/>
      <c r="N1170" s="12"/>
      <c r="O1170" s="12"/>
      <c r="P1170" s="12"/>
      <c r="Q1170" s="12"/>
      <c r="R1170" s="12"/>
      <c r="S1170" s="12"/>
      <c r="T1170" s="12"/>
      <c r="U1170" s="12"/>
      <c r="V1170" s="12"/>
      <c r="W1170" s="12"/>
      <c r="X1170" s="12"/>
      <c r="Y1170" s="12"/>
      <c r="Z1170" s="12"/>
      <c r="AA1170" s="12"/>
      <c r="AB1170" s="12"/>
      <c r="AC1170" s="3" t="e" cm="1">
        <f t="array" ref="AC1170">_xlfn.IFS(A1170="FA", 17, A1170="SFCR", 0, A1170="CFCR", 17, A1170="TR", 0, A1170="CAB1",17,A1170="CAB2",0,A1170="CAB3",17,A1170="CAB4",0,A1170="CAB5S",17,A1170="CAB5M",0,A1170="CAB5L",17,A1170="CAB6",0)</f>
        <v>#N/A</v>
      </c>
    </row>
    <row r="1171" spans="1:29" x14ac:dyDescent="0.15">
      <c r="A1171" s="7"/>
      <c r="B1171" s="25"/>
      <c r="C1171" s="1" t="s">
        <v>1183</v>
      </c>
      <c r="H1171" s="12"/>
      <c r="I1171" s="12"/>
      <c r="J1171" s="12"/>
      <c r="K1171" s="12"/>
      <c r="L1171" s="12"/>
      <c r="M1171" s="12"/>
      <c r="N1171" s="12"/>
      <c r="O1171" s="12"/>
      <c r="P1171" s="12"/>
      <c r="Q1171" s="12"/>
      <c r="R1171" s="12"/>
      <c r="S1171" s="12"/>
      <c r="T1171" s="12"/>
      <c r="U1171" s="12"/>
      <c r="V1171" s="12"/>
      <c r="W1171" s="12"/>
      <c r="X1171" s="12"/>
      <c r="Y1171" s="12"/>
      <c r="Z1171" s="12"/>
      <c r="AA1171" s="12"/>
      <c r="AB1171" s="12"/>
      <c r="AC1171" s="3" t="e" cm="1">
        <f t="array" ref="AC1171">_xlfn.IFS(A1171="FA", 17, A1171="SFCR", 0, A1171="CFCR", 17, A1171="TR", 0, A1171="CAB1",17,A1171="CAB2",0,A1171="CAB3",17,A1171="CAB4",0,A1171="CAB5S",17,A1171="CAB5M",0,A1171="CAB5L",17,A1171="CAB6",0)</f>
        <v>#N/A</v>
      </c>
    </row>
    <row r="1172" spans="1:29" x14ac:dyDescent="0.15">
      <c r="A1172" s="7"/>
      <c r="B1172" s="25"/>
      <c r="C1172" s="1" t="s">
        <v>1184</v>
      </c>
      <c r="H1172" s="12"/>
      <c r="I1172" s="12"/>
      <c r="J1172" s="12"/>
      <c r="K1172" s="12"/>
      <c r="L1172" s="12"/>
      <c r="M1172" s="12"/>
      <c r="N1172" s="12"/>
      <c r="O1172" s="12"/>
      <c r="P1172" s="12"/>
      <c r="Q1172" s="12"/>
      <c r="R1172" s="12"/>
      <c r="S1172" s="12"/>
      <c r="T1172" s="12"/>
      <c r="U1172" s="12"/>
      <c r="V1172" s="12"/>
      <c r="W1172" s="12"/>
      <c r="X1172" s="12"/>
      <c r="Y1172" s="12"/>
      <c r="Z1172" s="12"/>
      <c r="AA1172" s="12"/>
      <c r="AB1172" s="12"/>
      <c r="AC1172" s="3" t="e" cm="1">
        <f t="array" ref="AC1172">_xlfn.IFS(A1172="FA", 17, A1172="SFCR", 0, A1172="CFCR", 17, A1172="TR", 0, A1172="CAB1",17,A1172="CAB2",0,A1172="CAB3",17,A1172="CAB4",0,A1172="CAB5S",17,A1172="CAB5M",0,A1172="CAB5L",17,A1172="CAB6",0)</f>
        <v>#N/A</v>
      </c>
    </row>
    <row r="1173" spans="1:29" x14ac:dyDescent="0.15">
      <c r="A1173" s="7"/>
      <c r="B1173" s="25"/>
      <c r="C1173" s="1" t="s">
        <v>1185</v>
      </c>
      <c r="H1173" s="12"/>
      <c r="I1173" s="12"/>
      <c r="J1173" s="12"/>
      <c r="K1173" s="12"/>
      <c r="L1173" s="12"/>
      <c r="M1173" s="12"/>
      <c r="N1173" s="12"/>
      <c r="O1173" s="12"/>
      <c r="P1173" s="12"/>
      <c r="Q1173" s="12"/>
      <c r="R1173" s="12"/>
      <c r="S1173" s="12"/>
      <c r="T1173" s="12"/>
      <c r="U1173" s="12"/>
      <c r="V1173" s="12"/>
      <c r="W1173" s="12"/>
      <c r="X1173" s="12"/>
      <c r="Y1173" s="12"/>
      <c r="Z1173" s="12"/>
      <c r="AA1173" s="12"/>
      <c r="AB1173" s="12"/>
      <c r="AC1173" s="3" t="e" cm="1">
        <f t="array" ref="AC1173">_xlfn.IFS(A1173="FA", 17, A1173="SFCR", 0, A1173="CFCR", 17, A1173="TR", 0, A1173="CAB1",17,A1173="CAB2",0,A1173="CAB3",17,A1173="CAB4",0,A1173="CAB5S",17,A1173="CAB5M",0,A1173="CAB5L",17,A1173="CAB6",0)</f>
        <v>#N/A</v>
      </c>
    </row>
    <row r="1174" spans="1:29" x14ac:dyDescent="0.15">
      <c r="A1174" s="7"/>
      <c r="B1174" s="25"/>
      <c r="C1174" s="1" t="s">
        <v>1186</v>
      </c>
      <c r="H1174" s="12"/>
      <c r="I1174" s="12"/>
      <c r="J1174" s="12"/>
      <c r="K1174" s="12"/>
      <c r="L1174" s="12"/>
      <c r="M1174" s="12"/>
      <c r="N1174" s="12"/>
      <c r="O1174" s="12"/>
      <c r="P1174" s="12"/>
      <c r="Q1174" s="12"/>
      <c r="R1174" s="12"/>
      <c r="S1174" s="12"/>
      <c r="T1174" s="12"/>
      <c r="U1174" s="12"/>
      <c r="V1174" s="12"/>
      <c r="W1174" s="12"/>
      <c r="X1174" s="12"/>
      <c r="Y1174" s="12"/>
      <c r="Z1174" s="12"/>
      <c r="AA1174" s="12"/>
      <c r="AB1174" s="12"/>
      <c r="AC1174" s="3" t="e" cm="1">
        <f t="array" ref="AC1174">_xlfn.IFS(A1174="FA", 17, A1174="SFCR", 0, A1174="CFCR", 17, A1174="TR", 0, A1174="CAB1",17,A1174="CAB2",0,A1174="CAB3",17,A1174="CAB4",0,A1174="CAB5S",17,A1174="CAB5M",0,A1174="CAB5L",17,A1174="CAB6",0)</f>
        <v>#N/A</v>
      </c>
    </row>
    <row r="1175" spans="1:29" x14ac:dyDescent="0.15">
      <c r="A1175" s="7"/>
      <c r="B1175" s="25"/>
      <c r="C1175" s="1" t="s">
        <v>1187</v>
      </c>
      <c r="H1175" s="12"/>
      <c r="I1175" s="12"/>
      <c r="J1175" s="12"/>
      <c r="K1175" s="12"/>
      <c r="L1175" s="12"/>
      <c r="M1175" s="12"/>
      <c r="N1175" s="12"/>
      <c r="O1175" s="12"/>
      <c r="P1175" s="12"/>
      <c r="Q1175" s="12"/>
      <c r="R1175" s="12"/>
      <c r="S1175" s="12"/>
      <c r="T1175" s="12"/>
      <c r="U1175" s="12"/>
      <c r="V1175" s="12"/>
      <c r="W1175" s="12"/>
      <c r="X1175" s="12"/>
      <c r="Y1175" s="12"/>
      <c r="Z1175" s="12"/>
      <c r="AA1175" s="12"/>
      <c r="AB1175" s="12"/>
      <c r="AC1175" s="3" t="e" cm="1">
        <f t="array" ref="AC1175">_xlfn.IFS(A1175="FA", 17, A1175="SFCR", 0, A1175="CFCR", 17, A1175="TR", 0, A1175="CAB1",17,A1175="CAB2",0,A1175="CAB3",17,A1175="CAB4",0,A1175="CAB5S",17,A1175="CAB5M",0,A1175="CAB5L",17,A1175="CAB6",0)</f>
        <v>#N/A</v>
      </c>
    </row>
    <row r="1176" spans="1:29" x14ac:dyDescent="0.15">
      <c r="A1176" s="7"/>
      <c r="B1176" s="25"/>
      <c r="C1176" s="1" t="s">
        <v>1188</v>
      </c>
      <c r="H1176" s="12"/>
      <c r="I1176" s="12"/>
      <c r="J1176" s="12"/>
      <c r="K1176" s="12"/>
      <c r="L1176" s="12"/>
      <c r="M1176" s="12"/>
      <c r="N1176" s="12"/>
      <c r="O1176" s="12"/>
      <c r="P1176" s="12"/>
      <c r="Q1176" s="12"/>
      <c r="R1176" s="12"/>
      <c r="S1176" s="12"/>
      <c r="T1176" s="12"/>
      <c r="U1176" s="12"/>
      <c r="V1176" s="12"/>
      <c r="W1176" s="12"/>
      <c r="X1176" s="12"/>
      <c r="Y1176" s="12"/>
      <c r="Z1176" s="12"/>
      <c r="AA1176" s="12"/>
      <c r="AB1176" s="12"/>
      <c r="AC1176" s="3" t="e" cm="1">
        <f t="array" ref="AC1176">_xlfn.IFS(A1176="FA", 17, A1176="SFCR", 0, A1176="CFCR", 17, A1176="TR", 0, A1176="CAB1",17,A1176="CAB2",0,A1176="CAB3",17,A1176="CAB4",0,A1176="CAB5S",17,A1176="CAB5M",0,A1176="CAB5L",17,A1176="CAB6",0)</f>
        <v>#N/A</v>
      </c>
    </row>
    <row r="1177" spans="1:29" x14ac:dyDescent="0.15">
      <c r="A1177" s="7"/>
      <c r="B1177" s="25"/>
      <c r="C1177" s="1" t="s">
        <v>1189</v>
      </c>
      <c r="H1177" s="12"/>
      <c r="I1177" s="12"/>
      <c r="J1177" s="12"/>
      <c r="K1177" s="12"/>
      <c r="L1177" s="12"/>
      <c r="M1177" s="12"/>
      <c r="N1177" s="12"/>
      <c r="O1177" s="12"/>
      <c r="P1177" s="12"/>
      <c r="Q1177" s="12"/>
      <c r="R1177" s="12"/>
      <c r="S1177" s="12"/>
      <c r="T1177" s="12"/>
      <c r="U1177" s="12"/>
      <c r="V1177" s="12"/>
      <c r="W1177" s="12"/>
      <c r="X1177" s="12"/>
      <c r="Y1177" s="12"/>
      <c r="Z1177" s="12"/>
      <c r="AA1177" s="12"/>
      <c r="AB1177" s="12"/>
      <c r="AC1177" s="3" t="e" cm="1">
        <f t="array" ref="AC1177">_xlfn.IFS(A1177="FA", 17, A1177="SFCR", 0, A1177="CFCR", 17, A1177="TR", 0, A1177="CAB1",17,A1177="CAB2",0,A1177="CAB3",17,A1177="CAB4",0,A1177="CAB5S",17,A1177="CAB5M",0,A1177="CAB5L",17,A1177="CAB6",0)</f>
        <v>#N/A</v>
      </c>
    </row>
    <row r="1178" spans="1:29" x14ac:dyDescent="0.15">
      <c r="A1178" s="7"/>
      <c r="B1178" s="25"/>
      <c r="C1178" s="1" t="s">
        <v>1190</v>
      </c>
      <c r="H1178" s="12"/>
      <c r="I1178" s="12"/>
      <c r="J1178" s="12"/>
      <c r="K1178" s="12"/>
      <c r="L1178" s="12"/>
      <c r="M1178" s="12"/>
      <c r="N1178" s="12"/>
      <c r="O1178" s="12"/>
      <c r="P1178" s="12"/>
      <c r="Q1178" s="12"/>
      <c r="R1178" s="12"/>
      <c r="S1178" s="12"/>
      <c r="T1178" s="12"/>
      <c r="U1178" s="12"/>
      <c r="V1178" s="12"/>
      <c r="W1178" s="12"/>
      <c r="X1178" s="12"/>
      <c r="Y1178" s="12"/>
      <c r="Z1178" s="12"/>
      <c r="AA1178" s="12"/>
      <c r="AB1178" s="12"/>
      <c r="AC1178" s="3" t="e" cm="1">
        <f t="array" ref="AC1178">_xlfn.IFS(A1178="FA", 17, A1178="SFCR", 0, A1178="CFCR", 17, A1178="TR", 0, A1178="CAB1",17,A1178="CAB2",0,A1178="CAB3",17,A1178="CAB4",0,A1178="CAB5S",17,A1178="CAB5M",0,A1178="CAB5L",17,A1178="CAB6",0)</f>
        <v>#N/A</v>
      </c>
    </row>
    <row r="1179" spans="1:29" x14ac:dyDescent="0.15">
      <c r="A1179" s="7"/>
      <c r="B1179" s="25"/>
      <c r="C1179" s="1" t="s">
        <v>1191</v>
      </c>
      <c r="H1179" s="12"/>
      <c r="I1179" s="12"/>
      <c r="J1179" s="12"/>
      <c r="K1179" s="12"/>
      <c r="L1179" s="12"/>
      <c r="M1179" s="12"/>
      <c r="N1179" s="12"/>
      <c r="O1179" s="12"/>
      <c r="P1179" s="12"/>
      <c r="Q1179" s="12"/>
      <c r="R1179" s="12"/>
      <c r="S1179" s="12"/>
      <c r="T1179" s="12"/>
      <c r="U1179" s="12"/>
      <c r="V1179" s="12"/>
      <c r="W1179" s="12"/>
      <c r="X1179" s="12"/>
      <c r="Y1179" s="12"/>
      <c r="Z1179" s="12"/>
      <c r="AA1179" s="12"/>
      <c r="AB1179" s="12"/>
      <c r="AC1179" s="3" t="e" cm="1">
        <f t="array" ref="AC1179">_xlfn.IFS(A1179="FA", 17, A1179="SFCR", 0, A1179="CFCR", 17, A1179="TR", 0, A1179="CAB1",17,A1179="CAB2",0,A1179="CAB3",17,A1179="CAB4",0,A1179="CAB5S",17,A1179="CAB5M",0,A1179="CAB5L",17,A1179="CAB6",0)</f>
        <v>#N/A</v>
      </c>
    </row>
    <row r="1180" spans="1:29" x14ac:dyDescent="0.15">
      <c r="A1180" s="7"/>
      <c r="B1180" s="25"/>
      <c r="C1180" s="1" t="s">
        <v>1192</v>
      </c>
      <c r="H1180" s="12"/>
      <c r="I1180" s="12"/>
      <c r="J1180" s="12"/>
      <c r="K1180" s="12"/>
      <c r="L1180" s="12"/>
      <c r="M1180" s="12"/>
      <c r="N1180" s="12"/>
      <c r="O1180" s="12"/>
      <c r="P1180" s="12"/>
      <c r="Q1180" s="12"/>
      <c r="R1180" s="12"/>
      <c r="S1180" s="12"/>
      <c r="T1180" s="12"/>
      <c r="U1180" s="12"/>
      <c r="V1180" s="12"/>
      <c r="W1180" s="12"/>
      <c r="X1180" s="12"/>
      <c r="Y1180" s="12"/>
      <c r="Z1180" s="12"/>
      <c r="AA1180" s="12"/>
      <c r="AB1180" s="12"/>
      <c r="AC1180" s="3" t="e" cm="1">
        <f t="array" ref="AC1180">_xlfn.IFS(A1180="FA", 17, A1180="SFCR", 0, A1180="CFCR", 17, A1180="TR", 0, A1180="CAB1",17,A1180="CAB2",0,A1180="CAB3",17,A1180="CAB4",0,A1180="CAB5S",17,A1180="CAB5M",0,A1180="CAB5L",17,A1180="CAB6",0)</f>
        <v>#N/A</v>
      </c>
    </row>
    <row r="1181" spans="1:29" x14ac:dyDescent="0.15">
      <c r="A1181" s="7"/>
      <c r="B1181" s="25"/>
      <c r="C1181" s="1" t="s">
        <v>1193</v>
      </c>
      <c r="H1181" s="12"/>
      <c r="I1181" s="12"/>
      <c r="J1181" s="12"/>
      <c r="K1181" s="12"/>
      <c r="L1181" s="12"/>
      <c r="M1181" s="12"/>
      <c r="N1181" s="12"/>
      <c r="O1181" s="12"/>
      <c r="P1181" s="12"/>
      <c r="Q1181" s="12"/>
      <c r="R1181" s="12"/>
      <c r="S1181" s="12"/>
      <c r="T1181" s="12"/>
      <c r="U1181" s="12"/>
      <c r="V1181" s="12"/>
      <c r="W1181" s="12"/>
      <c r="X1181" s="12"/>
      <c r="Y1181" s="12"/>
      <c r="Z1181" s="12"/>
      <c r="AA1181" s="12"/>
      <c r="AB1181" s="12"/>
      <c r="AC1181" s="3" t="e" cm="1">
        <f t="array" ref="AC1181">_xlfn.IFS(A1181="FA", 17, A1181="SFCR", 0, A1181="CFCR", 17, A1181="TR", 0, A1181="CAB1",17,A1181="CAB2",0,A1181="CAB3",17,A1181="CAB4",0,A1181="CAB5S",17,A1181="CAB5M",0,A1181="CAB5L",17,A1181="CAB6",0)</f>
        <v>#N/A</v>
      </c>
    </row>
    <row r="1182" spans="1:29" x14ac:dyDescent="0.15">
      <c r="A1182" s="7"/>
      <c r="B1182" s="25"/>
      <c r="C1182" s="1" t="s">
        <v>1194</v>
      </c>
      <c r="H1182" s="12"/>
      <c r="I1182" s="12"/>
      <c r="J1182" s="12"/>
      <c r="K1182" s="12"/>
      <c r="L1182" s="12"/>
      <c r="M1182" s="12"/>
      <c r="N1182" s="12"/>
      <c r="O1182" s="12"/>
      <c r="P1182" s="12"/>
      <c r="Q1182" s="12"/>
      <c r="R1182" s="12"/>
      <c r="S1182" s="12"/>
      <c r="T1182" s="12"/>
      <c r="U1182" s="12"/>
      <c r="V1182" s="12"/>
      <c r="W1182" s="12"/>
      <c r="X1182" s="12"/>
      <c r="Y1182" s="12"/>
      <c r="Z1182" s="12"/>
      <c r="AA1182" s="12"/>
      <c r="AB1182" s="12"/>
      <c r="AC1182" s="3" t="e" cm="1">
        <f t="array" ref="AC1182">_xlfn.IFS(A1182="FA", 17, A1182="SFCR", 0, A1182="CFCR", 17, A1182="TR", 0, A1182="CAB1",17,A1182="CAB2",0,A1182="CAB3",17,A1182="CAB4",0,A1182="CAB5S",17,A1182="CAB5M",0,A1182="CAB5L",17,A1182="CAB6",0)</f>
        <v>#N/A</v>
      </c>
    </row>
    <row r="1183" spans="1:29" x14ac:dyDescent="0.15">
      <c r="A1183" s="7"/>
      <c r="B1183" s="25"/>
      <c r="C1183" s="1" t="s">
        <v>1195</v>
      </c>
      <c r="H1183" s="12"/>
      <c r="I1183" s="12"/>
      <c r="J1183" s="12"/>
      <c r="K1183" s="12"/>
      <c r="L1183" s="12"/>
      <c r="M1183" s="12"/>
      <c r="N1183" s="12"/>
      <c r="O1183" s="12"/>
      <c r="P1183" s="12"/>
      <c r="Q1183" s="12"/>
      <c r="R1183" s="12"/>
      <c r="S1183" s="12"/>
      <c r="T1183" s="12"/>
      <c r="U1183" s="12"/>
      <c r="V1183" s="12"/>
      <c r="W1183" s="12"/>
      <c r="X1183" s="12"/>
      <c r="Y1183" s="12"/>
      <c r="Z1183" s="12"/>
      <c r="AA1183" s="12"/>
      <c r="AB1183" s="12"/>
      <c r="AC1183" s="3" t="e" cm="1">
        <f t="array" ref="AC1183">_xlfn.IFS(A1183="FA", 17, A1183="SFCR", 0, A1183="CFCR", 17, A1183="TR", 0, A1183="CAB1",17,A1183="CAB2",0,A1183="CAB3",17,A1183="CAB4",0,A1183="CAB5S",17,A1183="CAB5M",0,A1183="CAB5L",17,A1183="CAB6",0)</f>
        <v>#N/A</v>
      </c>
    </row>
    <row r="1184" spans="1:29" x14ac:dyDescent="0.15">
      <c r="A1184" s="7"/>
      <c r="B1184" s="25"/>
      <c r="C1184" s="1" t="s">
        <v>1196</v>
      </c>
      <c r="H1184" s="12"/>
      <c r="I1184" s="12"/>
      <c r="J1184" s="12"/>
      <c r="K1184" s="12"/>
      <c r="L1184" s="12"/>
      <c r="M1184" s="12"/>
      <c r="N1184" s="12"/>
      <c r="O1184" s="12"/>
      <c r="P1184" s="12"/>
      <c r="Q1184" s="12"/>
      <c r="R1184" s="12"/>
      <c r="S1184" s="12"/>
      <c r="T1184" s="12"/>
      <c r="U1184" s="12"/>
      <c r="V1184" s="12"/>
      <c r="W1184" s="12"/>
      <c r="X1184" s="12"/>
      <c r="Y1184" s="12"/>
      <c r="Z1184" s="12"/>
      <c r="AA1184" s="12"/>
      <c r="AB1184" s="12"/>
      <c r="AC1184" s="3" t="e" cm="1">
        <f t="array" ref="AC1184">_xlfn.IFS(A1184="FA", 17, A1184="SFCR", 0, A1184="CFCR", 17, A1184="TR", 0, A1184="CAB1",17,A1184="CAB2",0,A1184="CAB3",17,A1184="CAB4",0,A1184="CAB5S",17,A1184="CAB5M",0,A1184="CAB5L",17,A1184="CAB6",0)</f>
        <v>#N/A</v>
      </c>
    </row>
    <row r="1185" spans="1:29" x14ac:dyDescent="0.15">
      <c r="A1185" s="7"/>
      <c r="B1185" s="25"/>
      <c r="C1185" s="1" t="s">
        <v>1197</v>
      </c>
      <c r="H1185" s="12"/>
      <c r="I1185" s="12"/>
      <c r="J1185" s="12"/>
      <c r="K1185" s="12"/>
      <c r="L1185" s="12"/>
      <c r="M1185" s="12"/>
      <c r="N1185" s="12"/>
      <c r="O1185" s="12"/>
      <c r="P1185" s="12"/>
      <c r="Q1185" s="12"/>
      <c r="R1185" s="12"/>
      <c r="S1185" s="12"/>
      <c r="T1185" s="12"/>
      <c r="U1185" s="12"/>
      <c r="V1185" s="12"/>
      <c r="W1185" s="12"/>
      <c r="X1185" s="12"/>
      <c r="Y1185" s="12"/>
      <c r="Z1185" s="12"/>
      <c r="AA1185" s="12"/>
      <c r="AB1185" s="12"/>
      <c r="AC1185" s="3" t="e" cm="1">
        <f t="array" ref="AC1185">_xlfn.IFS(A1185="FA", 17, A1185="SFCR", 0, A1185="CFCR", 17, A1185="TR", 0, A1185="CAB1",17,A1185="CAB2",0,A1185="CAB3",17,A1185="CAB4",0,A1185="CAB5S",17,A1185="CAB5M",0,A1185="CAB5L",17,A1185="CAB6",0)</f>
        <v>#N/A</v>
      </c>
    </row>
    <row r="1186" spans="1:29" x14ac:dyDescent="0.15">
      <c r="A1186" s="7"/>
      <c r="B1186" s="25"/>
      <c r="C1186" s="1" t="s">
        <v>1198</v>
      </c>
      <c r="H1186" s="12"/>
      <c r="I1186" s="12"/>
      <c r="J1186" s="12"/>
      <c r="K1186" s="12"/>
      <c r="L1186" s="12"/>
      <c r="M1186" s="12"/>
      <c r="N1186" s="12"/>
      <c r="O1186" s="12"/>
      <c r="P1186" s="12"/>
      <c r="Q1186" s="12"/>
      <c r="R1186" s="12"/>
      <c r="S1186" s="12"/>
      <c r="T1186" s="12"/>
      <c r="U1186" s="12"/>
      <c r="V1186" s="12"/>
      <c r="W1186" s="12"/>
      <c r="X1186" s="12"/>
      <c r="Y1186" s="12"/>
      <c r="Z1186" s="12"/>
      <c r="AA1186" s="12"/>
      <c r="AB1186" s="12"/>
      <c r="AC1186" s="3" t="e" cm="1">
        <f t="array" ref="AC1186">_xlfn.IFS(A1186="FA", 17, A1186="SFCR", 0, A1186="CFCR", 17, A1186="TR", 0, A1186="CAB1",17,A1186="CAB2",0,A1186="CAB3",17,A1186="CAB4",0,A1186="CAB5S",17,A1186="CAB5M",0,A1186="CAB5L",17,A1186="CAB6",0)</f>
        <v>#N/A</v>
      </c>
    </row>
    <row r="1187" spans="1:29" x14ac:dyDescent="0.15">
      <c r="A1187" s="7"/>
      <c r="B1187" s="25"/>
      <c r="C1187" s="1" t="s">
        <v>1199</v>
      </c>
      <c r="H1187" s="12"/>
      <c r="I1187" s="12"/>
      <c r="J1187" s="12"/>
      <c r="K1187" s="12"/>
      <c r="L1187" s="12"/>
      <c r="M1187" s="12"/>
      <c r="N1187" s="12"/>
      <c r="O1187" s="12"/>
      <c r="P1187" s="12"/>
      <c r="Q1187" s="12"/>
      <c r="R1187" s="12"/>
      <c r="S1187" s="12"/>
      <c r="T1187" s="12"/>
      <c r="U1187" s="12"/>
      <c r="V1187" s="12"/>
      <c r="W1187" s="12"/>
      <c r="X1187" s="12"/>
      <c r="Y1187" s="12"/>
      <c r="Z1187" s="12"/>
      <c r="AA1187" s="12"/>
      <c r="AB1187" s="12"/>
      <c r="AC1187" s="3" t="e" cm="1">
        <f t="array" ref="AC1187">_xlfn.IFS(A1187="FA", 17, A1187="SFCR", 0, A1187="CFCR", 17, A1187="TR", 0, A1187="CAB1",17,A1187="CAB2",0,A1187="CAB3",17,A1187="CAB4",0,A1187="CAB5S",17,A1187="CAB5M",0,A1187="CAB5L",17,A1187="CAB6",0)</f>
        <v>#N/A</v>
      </c>
    </row>
    <row r="1188" spans="1:29" x14ac:dyDescent="0.15">
      <c r="A1188" s="7"/>
      <c r="B1188" s="25"/>
      <c r="C1188" s="1" t="s">
        <v>1200</v>
      </c>
      <c r="H1188" s="12"/>
      <c r="I1188" s="12"/>
      <c r="J1188" s="12"/>
      <c r="K1188" s="12"/>
      <c r="L1188" s="12"/>
      <c r="M1188" s="12"/>
      <c r="N1188" s="12"/>
      <c r="O1188" s="12"/>
      <c r="P1188" s="12"/>
      <c r="Q1188" s="12"/>
      <c r="R1188" s="12"/>
      <c r="S1188" s="12"/>
      <c r="T1188" s="12"/>
      <c r="U1188" s="12"/>
      <c r="V1188" s="12"/>
      <c r="W1188" s="12"/>
      <c r="X1188" s="12"/>
      <c r="Y1188" s="12"/>
      <c r="Z1188" s="12"/>
      <c r="AA1188" s="12"/>
      <c r="AB1188" s="12"/>
      <c r="AC1188" s="3" t="e" cm="1">
        <f t="array" ref="AC1188">_xlfn.IFS(A1188="FA", 17, A1188="SFCR", 0, A1188="CFCR", 17, A1188="TR", 0, A1188="CAB1",17,A1188="CAB2",0,A1188="CAB3",17,A1188="CAB4",0,A1188="CAB5S",17,A1188="CAB5M",0,A1188="CAB5L",17,A1188="CAB6",0)</f>
        <v>#N/A</v>
      </c>
    </row>
    <row r="1189" spans="1:29" x14ac:dyDescent="0.15">
      <c r="A1189" s="7"/>
      <c r="B1189" s="25"/>
      <c r="C1189" s="1" t="s">
        <v>1201</v>
      </c>
      <c r="H1189" s="12"/>
      <c r="I1189" s="12"/>
      <c r="J1189" s="12"/>
      <c r="K1189" s="12"/>
      <c r="L1189" s="12"/>
      <c r="M1189" s="12"/>
      <c r="N1189" s="12"/>
      <c r="O1189" s="12"/>
      <c r="P1189" s="12"/>
      <c r="Q1189" s="12"/>
      <c r="R1189" s="12"/>
      <c r="S1189" s="12"/>
      <c r="T1189" s="12"/>
      <c r="U1189" s="12"/>
      <c r="V1189" s="12"/>
      <c r="W1189" s="12"/>
      <c r="X1189" s="12"/>
      <c r="Y1189" s="12"/>
      <c r="Z1189" s="12"/>
      <c r="AA1189" s="12"/>
      <c r="AB1189" s="12"/>
      <c r="AC1189" s="3" t="e" cm="1">
        <f t="array" ref="AC1189">_xlfn.IFS(A1189="FA", 17, A1189="SFCR", 0, A1189="CFCR", 17, A1189="TR", 0, A1189="CAB1",17,A1189="CAB2",0,A1189="CAB3",17,A1189="CAB4",0,A1189="CAB5S",17,A1189="CAB5M",0,A1189="CAB5L",17,A1189="CAB6",0)</f>
        <v>#N/A</v>
      </c>
    </row>
    <row r="1190" spans="1:29" x14ac:dyDescent="0.15">
      <c r="A1190" s="7"/>
      <c r="B1190" s="25"/>
      <c r="C1190" s="1" t="s">
        <v>1202</v>
      </c>
      <c r="H1190" s="12"/>
      <c r="I1190" s="12"/>
      <c r="J1190" s="12"/>
      <c r="K1190" s="12"/>
      <c r="L1190" s="12"/>
      <c r="M1190" s="12"/>
      <c r="N1190" s="12"/>
      <c r="O1190" s="12"/>
      <c r="P1190" s="12"/>
      <c r="Q1190" s="12"/>
      <c r="R1190" s="12"/>
      <c r="S1190" s="12"/>
      <c r="T1190" s="12"/>
      <c r="U1190" s="12"/>
      <c r="V1190" s="12"/>
      <c r="W1190" s="12"/>
      <c r="X1190" s="12"/>
      <c r="Y1190" s="12"/>
      <c r="Z1190" s="12"/>
      <c r="AA1190" s="12"/>
      <c r="AB1190" s="12"/>
      <c r="AC1190" s="3" t="e" cm="1">
        <f t="array" ref="AC1190">_xlfn.IFS(A1190="FA", 17, A1190="SFCR", 0, A1190="CFCR", 17, A1190="TR", 0, A1190="CAB1",17,A1190="CAB2",0,A1190="CAB3",17,A1190="CAB4",0,A1190="CAB5S",17,A1190="CAB5M",0,A1190="CAB5L",17,A1190="CAB6",0)</f>
        <v>#N/A</v>
      </c>
    </row>
    <row r="1191" spans="1:29" x14ac:dyDescent="0.15">
      <c r="A1191" s="7"/>
      <c r="B1191" s="25"/>
      <c r="C1191" s="1" t="s">
        <v>1203</v>
      </c>
      <c r="H1191" s="12"/>
      <c r="I1191" s="12"/>
      <c r="J1191" s="12"/>
      <c r="K1191" s="12"/>
      <c r="L1191" s="12"/>
      <c r="M1191" s="12"/>
      <c r="N1191" s="12"/>
      <c r="O1191" s="12"/>
      <c r="P1191" s="12"/>
      <c r="Q1191" s="12"/>
      <c r="R1191" s="12"/>
      <c r="S1191" s="12"/>
      <c r="T1191" s="12"/>
      <c r="U1191" s="12"/>
      <c r="V1191" s="12"/>
      <c r="W1191" s="12"/>
      <c r="X1191" s="12"/>
      <c r="Y1191" s="12"/>
      <c r="Z1191" s="12"/>
      <c r="AA1191" s="12"/>
      <c r="AB1191" s="12"/>
      <c r="AC1191" s="3" t="e" cm="1">
        <f t="array" ref="AC1191">_xlfn.IFS(A1191="FA", 17, A1191="SFCR", 0, A1191="CFCR", 17, A1191="TR", 0, A1191="CAB1",17,A1191="CAB2",0,A1191="CAB3",17,A1191="CAB4",0,A1191="CAB5S",17,A1191="CAB5M",0,A1191="CAB5L",17,A1191="CAB6",0)</f>
        <v>#N/A</v>
      </c>
    </row>
    <row r="1192" spans="1:29" x14ac:dyDescent="0.15">
      <c r="A1192" s="7"/>
      <c r="B1192" s="25"/>
      <c r="C1192" s="1" t="s">
        <v>1204</v>
      </c>
      <c r="H1192" s="12"/>
      <c r="I1192" s="12"/>
      <c r="J1192" s="12"/>
      <c r="K1192" s="12"/>
      <c r="L1192" s="12"/>
      <c r="M1192" s="12"/>
      <c r="N1192" s="12"/>
      <c r="O1192" s="12"/>
      <c r="P1192" s="12"/>
      <c r="Q1192" s="12"/>
      <c r="R1192" s="12"/>
      <c r="S1192" s="12"/>
      <c r="T1192" s="12"/>
      <c r="U1192" s="12"/>
      <c r="V1192" s="12"/>
      <c r="W1192" s="12"/>
      <c r="X1192" s="12"/>
      <c r="Y1192" s="12"/>
      <c r="Z1192" s="12"/>
      <c r="AA1192" s="12"/>
      <c r="AB1192" s="12"/>
      <c r="AC1192" s="3" t="e" cm="1">
        <f t="array" ref="AC1192">_xlfn.IFS(A1192="FA", 17, A1192="SFCR", 0, A1192="CFCR", 17, A1192="TR", 0, A1192="CAB1",17,A1192="CAB2",0,A1192="CAB3",17,A1192="CAB4",0,A1192="CAB5S",17,A1192="CAB5M",0,A1192="CAB5L",17,A1192="CAB6",0)</f>
        <v>#N/A</v>
      </c>
    </row>
    <row r="1193" spans="1:29" x14ac:dyDescent="0.15">
      <c r="A1193" s="7"/>
      <c r="B1193" s="25"/>
      <c r="C1193" s="1" t="s">
        <v>1205</v>
      </c>
      <c r="H1193" s="12"/>
      <c r="I1193" s="12"/>
      <c r="J1193" s="12"/>
      <c r="K1193" s="12"/>
      <c r="L1193" s="12"/>
      <c r="M1193" s="12"/>
      <c r="N1193" s="12"/>
      <c r="O1193" s="12"/>
      <c r="P1193" s="12"/>
      <c r="Q1193" s="12"/>
      <c r="R1193" s="12"/>
      <c r="S1193" s="12"/>
      <c r="T1193" s="12"/>
      <c r="U1193" s="12"/>
      <c r="V1193" s="12"/>
      <c r="W1193" s="12"/>
      <c r="X1193" s="12"/>
      <c r="Y1193" s="12"/>
      <c r="Z1193" s="12"/>
      <c r="AA1193" s="12"/>
      <c r="AB1193" s="12"/>
      <c r="AC1193" s="3" t="e" cm="1">
        <f t="array" ref="AC1193">_xlfn.IFS(A1193="FA", 17, A1193="SFCR", 0, A1193="CFCR", 17, A1193="TR", 0, A1193="CAB1",17,A1193="CAB2",0,A1193="CAB3",17,A1193="CAB4",0,A1193="CAB5S",17,A1193="CAB5M",0,A1193="CAB5L",17,A1193="CAB6",0)</f>
        <v>#N/A</v>
      </c>
    </row>
    <row r="1194" spans="1:29" x14ac:dyDescent="0.15">
      <c r="A1194" s="7"/>
      <c r="B1194" s="25"/>
      <c r="C1194" s="1" t="s">
        <v>1206</v>
      </c>
      <c r="H1194" s="12"/>
      <c r="I1194" s="12"/>
      <c r="J1194" s="12"/>
      <c r="K1194" s="12"/>
      <c r="L1194" s="12"/>
      <c r="M1194" s="12"/>
      <c r="N1194" s="12"/>
      <c r="O1194" s="12"/>
      <c r="P1194" s="12"/>
      <c r="Q1194" s="12"/>
      <c r="R1194" s="12"/>
      <c r="S1194" s="12"/>
      <c r="T1194" s="12"/>
      <c r="U1194" s="12"/>
      <c r="V1194" s="12"/>
      <c r="W1194" s="12"/>
      <c r="X1194" s="12"/>
      <c r="Y1194" s="12"/>
      <c r="Z1194" s="12"/>
      <c r="AA1194" s="12"/>
      <c r="AB1194" s="12"/>
      <c r="AC1194" s="3" t="e" cm="1">
        <f t="array" ref="AC1194">_xlfn.IFS(A1194="FA", 17, A1194="SFCR", 0, A1194="CFCR", 17, A1194="TR", 0, A1194="CAB1",17,A1194="CAB2",0,A1194="CAB3",17,A1194="CAB4",0,A1194="CAB5S",17,A1194="CAB5M",0,A1194="CAB5L",17,A1194="CAB6",0)</f>
        <v>#N/A</v>
      </c>
    </row>
    <row r="1195" spans="1:29" x14ac:dyDescent="0.15">
      <c r="A1195" s="7"/>
      <c r="B1195" s="25"/>
      <c r="C1195" s="1" t="s">
        <v>1207</v>
      </c>
      <c r="H1195" s="12"/>
      <c r="I1195" s="12"/>
      <c r="J1195" s="12"/>
      <c r="K1195" s="12"/>
      <c r="L1195" s="12"/>
      <c r="M1195" s="12"/>
      <c r="N1195" s="12"/>
      <c r="O1195" s="12"/>
      <c r="P1195" s="12"/>
      <c r="Q1195" s="12"/>
      <c r="R1195" s="12"/>
      <c r="S1195" s="12"/>
      <c r="T1195" s="12"/>
      <c r="U1195" s="12"/>
      <c r="V1195" s="12"/>
      <c r="W1195" s="12"/>
      <c r="X1195" s="12"/>
      <c r="Y1195" s="12"/>
      <c r="Z1195" s="12"/>
      <c r="AA1195" s="12"/>
      <c r="AB1195" s="12"/>
      <c r="AC1195" s="3" t="e" cm="1">
        <f t="array" ref="AC1195">_xlfn.IFS(A1195="FA", 17, A1195="SFCR", 0, A1195="CFCR", 17, A1195="TR", 0, A1195="CAB1",17,A1195="CAB2",0,A1195="CAB3",17,A1195="CAB4",0,A1195="CAB5S",17,A1195="CAB5M",0,A1195="CAB5L",17,A1195="CAB6",0)</f>
        <v>#N/A</v>
      </c>
    </row>
    <row r="1196" spans="1:29" x14ac:dyDescent="0.15">
      <c r="A1196" s="7"/>
      <c r="B1196" s="25"/>
      <c r="C1196" s="1" t="s">
        <v>1208</v>
      </c>
      <c r="H1196" s="12"/>
      <c r="I1196" s="12"/>
      <c r="J1196" s="12"/>
      <c r="K1196" s="12"/>
      <c r="L1196" s="12"/>
      <c r="M1196" s="12"/>
      <c r="N1196" s="12"/>
      <c r="O1196" s="12"/>
      <c r="P1196" s="12"/>
      <c r="Q1196" s="12"/>
      <c r="R1196" s="12"/>
      <c r="S1196" s="12"/>
      <c r="T1196" s="12"/>
      <c r="U1196" s="12"/>
      <c r="V1196" s="12"/>
      <c r="W1196" s="12"/>
      <c r="X1196" s="12"/>
      <c r="Y1196" s="12"/>
      <c r="Z1196" s="12"/>
      <c r="AA1196" s="12"/>
      <c r="AB1196" s="12"/>
      <c r="AC1196" s="3" t="e" cm="1">
        <f t="array" ref="AC1196">_xlfn.IFS(A1196="FA", 17, A1196="SFCR", 0, A1196="CFCR", 17, A1196="TR", 0, A1196="CAB1",17,A1196="CAB2",0,A1196="CAB3",17,A1196="CAB4",0,A1196="CAB5S",17,A1196="CAB5M",0,A1196="CAB5L",17,A1196="CAB6",0)</f>
        <v>#N/A</v>
      </c>
    </row>
    <row r="1197" spans="1:29" x14ac:dyDescent="0.15">
      <c r="A1197" s="7"/>
      <c r="B1197" s="25"/>
      <c r="C1197" s="1" t="s">
        <v>1209</v>
      </c>
      <c r="H1197" s="12"/>
      <c r="I1197" s="12"/>
      <c r="J1197" s="12"/>
      <c r="K1197" s="12"/>
      <c r="L1197" s="12"/>
      <c r="M1197" s="12"/>
      <c r="N1197" s="12"/>
      <c r="O1197" s="12"/>
      <c r="P1197" s="12"/>
      <c r="Q1197" s="12"/>
      <c r="R1197" s="12"/>
      <c r="S1197" s="12"/>
      <c r="T1197" s="12"/>
      <c r="U1197" s="12"/>
      <c r="V1197" s="12"/>
      <c r="W1197" s="12"/>
      <c r="X1197" s="12"/>
      <c r="Y1197" s="12"/>
      <c r="Z1197" s="12"/>
      <c r="AA1197" s="12"/>
      <c r="AB1197" s="12"/>
      <c r="AC1197" s="3" t="e" cm="1">
        <f t="array" ref="AC1197">_xlfn.IFS(A1197="FA", 17, A1197="SFCR", 0, A1197="CFCR", 17, A1197="TR", 0, A1197="CAB1",17,A1197="CAB2",0,A1197="CAB3",17,A1197="CAB4",0,A1197="CAB5S",17,A1197="CAB5M",0,A1197="CAB5L",17,A1197="CAB6",0)</f>
        <v>#N/A</v>
      </c>
    </row>
    <row r="1198" spans="1:29" x14ac:dyDescent="0.15">
      <c r="A1198" s="7"/>
      <c r="B1198" s="25"/>
      <c r="C1198" s="1" t="s">
        <v>1210</v>
      </c>
      <c r="H1198" s="12"/>
      <c r="I1198" s="12"/>
      <c r="J1198" s="12"/>
      <c r="K1198" s="12"/>
      <c r="L1198" s="12"/>
      <c r="M1198" s="12"/>
      <c r="N1198" s="12"/>
      <c r="O1198" s="12"/>
      <c r="P1198" s="12"/>
      <c r="Q1198" s="12"/>
      <c r="R1198" s="12"/>
      <c r="S1198" s="12"/>
      <c r="T1198" s="12"/>
      <c r="U1198" s="12"/>
      <c r="V1198" s="12"/>
      <c r="W1198" s="12"/>
      <c r="X1198" s="12"/>
      <c r="Y1198" s="12"/>
      <c r="Z1198" s="12"/>
      <c r="AA1198" s="12"/>
      <c r="AB1198" s="12"/>
      <c r="AC1198" s="3" t="e" cm="1">
        <f t="array" ref="AC1198">_xlfn.IFS(A1198="FA", 17, A1198="SFCR", 0, A1198="CFCR", 17, A1198="TR", 0, A1198="CAB1",17,A1198="CAB2",0,A1198="CAB3",17,A1198="CAB4",0,A1198="CAB5S",17,A1198="CAB5M",0,A1198="CAB5L",17,A1198="CAB6",0)</f>
        <v>#N/A</v>
      </c>
    </row>
    <row r="1199" spans="1:29" x14ac:dyDescent="0.15">
      <c r="A1199" s="7"/>
      <c r="B1199" s="25"/>
      <c r="C1199" s="1" t="s">
        <v>1211</v>
      </c>
      <c r="H1199" s="12"/>
      <c r="I1199" s="12"/>
      <c r="J1199" s="12"/>
      <c r="K1199" s="12"/>
      <c r="L1199" s="12"/>
      <c r="M1199" s="12"/>
      <c r="N1199" s="12"/>
      <c r="O1199" s="12"/>
      <c r="P1199" s="12"/>
      <c r="Q1199" s="12"/>
      <c r="R1199" s="12"/>
      <c r="S1199" s="12"/>
      <c r="T1199" s="12"/>
      <c r="U1199" s="12"/>
      <c r="V1199" s="12"/>
      <c r="W1199" s="12"/>
      <c r="X1199" s="12"/>
      <c r="Y1199" s="12"/>
      <c r="Z1199" s="12"/>
      <c r="AA1199" s="12"/>
      <c r="AB1199" s="12"/>
      <c r="AC1199" s="3" t="e" cm="1">
        <f t="array" ref="AC1199">_xlfn.IFS(A1199="FA", 17, A1199="SFCR", 0, A1199="CFCR", 17, A1199="TR", 0, A1199="CAB1",17,A1199="CAB2",0,A1199="CAB3",17,A1199="CAB4",0,A1199="CAB5S",17,A1199="CAB5M",0,A1199="CAB5L",17,A1199="CAB6",0)</f>
        <v>#N/A</v>
      </c>
    </row>
    <row r="1200" spans="1:29" x14ac:dyDescent="0.15">
      <c r="A1200" s="7"/>
      <c r="B1200" s="25"/>
      <c r="C1200" s="1" t="s">
        <v>1212</v>
      </c>
      <c r="H1200" s="12"/>
      <c r="I1200" s="12"/>
      <c r="J1200" s="12"/>
      <c r="K1200" s="12"/>
      <c r="L1200" s="12"/>
      <c r="M1200" s="12"/>
      <c r="N1200" s="12"/>
      <c r="O1200" s="12"/>
      <c r="P1200" s="12"/>
      <c r="Q1200" s="12"/>
      <c r="R1200" s="12"/>
      <c r="S1200" s="12"/>
      <c r="T1200" s="12"/>
      <c r="U1200" s="12"/>
      <c r="V1200" s="12"/>
      <c r="W1200" s="12"/>
      <c r="X1200" s="12"/>
      <c r="Y1200" s="12"/>
      <c r="Z1200" s="12"/>
      <c r="AA1200" s="12"/>
      <c r="AB1200" s="12"/>
      <c r="AC1200" s="3" t="e" cm="1">
        <f t="array" ref="AC1200">_xlfn.IFS(A1200="FA", 17, A1200="SFCR", 0, A1200="CFCR", 17, A1200="TR", 0, A1200="CAB1",17,A1200="CAB2",0,A1200="CAB3",17,A1200="CAB4",0,A1200="CAB5S",17,A1200="CAB5M",0,A1200="CAB5L",17,A1200="CAB6",0)</f>
        <v>#N/A</v>
      </c>
    </row>
    <row r="1201" spans="1:29" x14ac:dyDescent="0.15">
      <c r="A1201" s="7"/>
      <c r="B1201" s="25"/>
      <c r="C1201" s="1" t="s">
        <v>1213</v>
      </c>
      <c r="H1201" s="12"/>
      <c r="I1201" s="12"/>
      <c r="J1201" s="12"/>
      <c r="K1201" s="12"/>
      <c r="L1201" s="12"/>
      <c r="M1201" s="12"/>
      <c r="N1201" s="12"/>
      <c r="O1201" s="12"/>
      <c r="P1201" s="12"/>
      <c r="Q1201" s="12"/>
      <c r="R1201" s="12"/>
      <c r="S1201" s="12"/>
      <c r="T1201" s="12"/>
      <c r="U1201" s="12"/>
      <c r="V1201" s="12"/>
      <c r="W1201" s="12"/>
      <c r="X1201" s="12"/>
      <c r="Y1201" s="12"/>
      <c r="Z1201" s="12"/>
      <c r="AA1201" s="12"/>
      <c r="AB1201" s="12"/>
      <c r="AC1201" s="3" t="e" cm="1">
        <f t="array" ref="AC1201">_xlfn.IFS(A1201="FA", 17, A1201="SFCR", 0, A1201="CFCR", 17, A1201="TR", 0, A1201="CAB1",17,A1201="CAB2",0,A1201="CAB3",17,A1201="CAB4",0,A1201="CAB5S",17,A1201="CAB5M",0,A1201="CAB5L",17,A1201="CAB6",0)</f>
        <v>#N/A</v>
      </c>
    </row>
    <row r="1202" spans="1:29" x14ac:dyDescent="0.15">
      <c r="A1202" s="7"/>
      <c r="B1202" s="25"/>
      <c r="C1202" s="1" t="s">
        <v>1214</v>
      </c>
      <c r="H1202" s="12"/>
      <c r="I1202" s="12"/>
      <c r="J1202" s="12"/>
      <c r="K1202" s="12"/>
      <c r="L1202" s="12"/>
      <c r="M1202" s="12"/>
      <c r="N1202" s="12"/>
      <c r="O1202" s="12"/>
      <c r="P1202" s="12"/>
      <c r="Q1202" s="12"/>
      <c r="R1202" s="12"/>
      <c r="S1202" s="12"/>
      <c r="T1202" s="12"/>
      <c r="U1202" s="12"/>
      <c r="V1202" s="12"/>
      <c r="W1202" s="12"/>
      <c r="X1202" s="12"/>
      <c r="Y1202" s="12"/>
      <c r="Z1202" s="12"/>
      <c r="AA1202" s="12"/>
      <c r="AB1202" s="12"/>
      <c r="AC1202" s="3" t="e" cm="1">
        <f t="array" ref="AC1202">_xlfn.IFS(A1202="FA", 17, A1202="SFCR", 0, A1202="CFCR", 17, A1202="TR", 0, A1202="CAB1",17,A1202="CAB2",0,A1202="CAB3",17,A1202="CAB4",0,A1202="CAB5S",17,A1202="CAB5M",0,A1202="CAB5L",17,A1202="CAB6",0)</f>
        <v>#N/A</v>
      </c>
    </row>
    <row r="1203" spans="1:29" x14ac:dyDescent="0.15">
      <c r="A1203" s="7"/>
      <c r="B1203" s="25"/>
      <c r="C1203" s="1" t="s">
        <v>1215</v>
      </c>
      <c r="H1203" s="12"/>
      <c r="I1203" s="12"/>
      <c r="J1203" s="12"/>
      <c r="K1203" s="12"/>
      <c r="L1203" s="12"/>
      <c r="M1203" s="12"/>
      <c r="N1203" s="12"/>
      <c r="O1203" s="12"/>
      <c r="P1203" s="12"/>
      <c r="Q1203" s="12"/>
      <c r="R1203" s="12"/>
      <c r="S1203" s="12"/>
      <c r="T1203" s="12"/>
      <c r="U1203" s="12"/>
      <c r="V1203" s="12"/>
      <c r="W1203" s="12"/>
      <c r="X1203" s="12"/>
      <c r="Y1203" s="12"/>
      <c r="Z1203" s="12"/>
      <c r="AA1203" s="12"/>
      <c r="AB1203" s="12"/>
      <c r="AC1203" s="3" t="e" cm="1">
        <f t="array" ref="AC1203">_xlfn.IFS(A1203="FA", 17, A1203="SFCR", 0, A1203="CFCR", 17, A1203="TR", 0, A1203="CAB1",17,A1203="CAB2",0,A1203="CAB3",17,A1203="CAB4",0,A1203="CAB5S",17,A1203="CAB5M",0,A1203="CAB5L",17,A1203="CAB6",0)</f>
        <v>#N/A</v>
      </c>
    </row>
    <row r="1204" spans="1:29" x14ac:dyDescent="0.15">
      <c r="A1204" s="7"/>
      <c r="B1204" s="25"/>
      <c r="C1204" s="1" t="s">
        <v>1216</v>
      </c>
      <c r="H1204" s="12"/>
      <c r="I1204" s="12"/>
      <c r="J1204" s="12"/>
      <c r="K1204" s="12"/>
      <c r="L1204" s="12"/>
      <c r="M1204" s="12"/>
      <c r="N1204" s="12"/>
      <c r="O1204" s="12"/>
      <c r="P1204" s="12"/>
      <c r="Q1204" s="12"/>
      <c r="R1204" s="12"/>
      <c r="S1204" s="12"/>
      <c r="T1204" s="12"/>
      <c r="U1204" s="12"/>
      <c r="V1204" s="12"/>
      <c r="W1204" s="12"/>
      <c r="X1204" s="12"/>
      <c r="Y1204" s="12"/>
      <c r="Z1204" s="12"/>
      <c r="AA1204" s="12"/>
      <c r="AB1204" s="12"/>
      <c r="AC1204" s="3" t="e" cm="1">
        <f t="array" ref="AC1204">_xlfn.IFS(A1204="FA", 17, A1204="SFCR", 0, A1204="CFCR", 17, A1204="TR", 0, A1204="CAB1",17,A1204="CAB2",0,A1204="CAB3",17,A1204="CAB4",0,A1204="CAB5S",17,A1204="CAB5M",0,A1204="CAB5L",17,A1204="CAB6",0)</f>
        <v>#N/A</v>
      </c>
    </row>
    <row r="1205" spans="1:29" x14ac:dyDescent="0.15">
      <c r="A1205" s="7"/>
      <c r="B1205" s="25"/>
      <c r="C1205" s="1" t="s">
        <v>1217</v>
      </c>
      <c r="H1205" s="12"/>
      <c r="I1205" s="12"/>
      <c r="J1205" s="12"/>
      <c r="K1205" s="12"/>
      <c r="L1205" s="12"/>
      <c r="M1205" s="12"/>
      <c r="N1205" s="12"/>
      <c r="O1205" s="12"/>
      <c r="P1205" s="12"/>
      <c r="Q1205" s="12"/>
      <c r="R1205" s="12"/>
      <c r="S1205" s="12"/>
      <c r="T1205" s="12"/>
      <c r="U1205" s="12"/>
      <c r="V1205" s="12"/>
      <c r="W1205" s="12"/>
      <c r="X1205" s="12"/>
      <c r="Y1205" s="12"/>
      <c r="Z1205" s="12"/>
      <c r="AA1205" s="12"/>
      <c r="AB1205" s="12"/>
      <c r="AC1205" s="3" t="e" cm="1">
        <f t="array" ref="AC1205">_xlfn.IFS(A1205="FA", 17, A1205="SFCR", 0, A1205="CFCR", 17, A1205="TR", 0, A1205="CAB1",17,A1205="CAB2",0,A1205="CAB3",17,A1205="CAB4",0,A1205="CAB5S",17,A1205="CAB5M",0,A1205="CAB5L",17,A1205="CAB6",0)</f>
        <v>#N/A</v>
      </c>
    </row>
    <row r="1206" spans="1:29" x14ac:dyDescent="0.15">
      <c r="A1206" s="7"/>
      <c r="B1206" s="25"/>
      <c r="C1206" s="1" t="s">
        <v>1218</v>
      </c>
      <c r="H1206" s="12"/>
      <c r="I1206" s="12"/>
      <c r="J1206" s="12"/>
      <c r="K1206" s="12"/>
      <c r="L1206" s="12"/>
      <c r="M1206" s="12"/>
      <c r="N1206" s="12"/>
      <c r="O1206" s="12"/>
      <c r="P1206" s="12"/>
      <c r="Q1206" s="12"/>
      <c r="R1206" s="12"/>
      <c r="S1206" s="12"/>
      <c r="T1206" s="12"/>
      <c r="U1206" s="12"/>
      <c r="V1206" s="12"/>
      <c r="W1206" s="12"/>
      <c r="X1206" s="12"/>
      <c r="Y1206" s="12"/>
      <c r="Z1206" s="12"/>
      <c r="AA1206" s="12"/>
      <c r="AB1206" s="12"/>
      <c r="AC1206" s="3" t="e" cm="1">
        <f t="array" ref="AC1206">_xlfn.IFS(A1206="FA", 17, A1206="SFCR", 0, A1206="CFCR", 17, A1206="TR", 0, A1206="CAB1",17,A1206="CAB2",0,A1206="CAB3",17,A1206="CAB4",0,A1206="CAB5S",17,A1206="CAB5M",0,A1206="CAB5L",17,A1206="CAB6",0)</f>
        <v>#N/A</v>
      </c>
    </row>
    <row r="1207" spans="1:29" x14ac:dyDescent="0.15">
      <c r="A1207" s="7"/>
      <c r="B1207" s="25"/>
      <c r="C1207" s="1" t="s">
        <v>1219</v>
      </c>
      <c r="H1207" s="12"/>
      <c r="I1207" s="12"/>
      <c r="J1207" s="12"/>
      <c r="K1207" s="12"/>
      <c r="L1207" s="12"/>
      <c r="M1207" s="12"/>
      <c r="N1207" s="12"/>
      <c r="O1207" s="12"/>
      <c r="P1207" s="12"/>
      <c r="Q1207" s="12"/>
      <c r="R1207" s="12"/>
      <c r="S1207" s="12"/>
      <c r="T1207" s="12"/>
      <c r="U1207" s="12"/>
      <c r="V1207" s="12"/>
      <c r="W1207" s="12"/>
      <c r="X1207" s="12"/>
      <c r="Y1207" s="12"/>
      <c r="Z1207" s="12"/>
      <c r="AA1207" s="12"/>
      <c r="AB1207" s="12"/>
      <c r="AC1207" s="3" t="e" cm="1">
        <f t="array" ref="AC1207">_xlfn.IFS(A1207="FA", 17, A1207="SFCR", 0, A1207="CFCR", 17, A1207="TR", 0, A1207="CAB1",17,A1207="CAB2",0,A1207="CAB3",17,A1207="CAB4",0,A1207="CAB5S",17,A1207="CAB5M",0,A1207="CAB5L",17,A1207="CAB6",0)</f>
        <v>#N/A</v>
      </c>
    </row>
    <row r="1208" spans="1:29" x14ac:dyDescent="0.15">
      <c r="A1208" s="7"/>
      <c r="B1208" s="25"/>
      <c r="C1208" s="1" t="s">
        <v>1220</v>
      </c>
      <c r="H1208" s="12"/>
      <c r="I1208" s="12"/>
      <c r="J1208" s="12"/>
      <c r="K1208" s="12"/>
      <c r="L1208" s="12"/>
      <c r="M1208" s="12"/>
      <c r="N1208" s="12"/>
      <c r="O1208" s="12"/>
      <c r="P1208" s="12"/>
      <c r="Q1208" s="12"/>
      <c r="R1208" s="12"/>
      <c r="S1208" s="12"/>
      <c r="T1208" s="12"/>
      <c r="U1208" s="12"/>
      <c r="V1208" s="12"/>
      <c r="W1208" s="12"/>
      <c r="X1208" s="12"/>
      <c r="Y1208" s="12"/>
      <c r="Z1208" s="12"/>
      <c r="AA1208" s="12"/>
      <c r="AB1208" s="12"/>
      <c r="AC1208" s="3" t="e" cm="1">
        <f t="array" ref="AC1208">_xlfn.IFS(A1208="FA", 17, A1208="SFCR", 0, A1208="CFCR", 17, A1208="TR", 0, A1208="CAB1",17,A1208="CAB2",0,A1208="CAB3",17,A1208="CAB4",0,A1208="CAB5S",17,A1208="CAB5M",0,A1208="CAB5L",17,A1208="CAB6",0)</f>
        <v>#N/A</v>
      </c>
    </row>
    <row r="1209" spans="1:29" x14ac:dyDescent="0.15">
      <c r="A1209" s="7"/>
      <c r="B1209" s="25"/>
      <c r="C1209" s="1" t="s">
        <v>1221</v>
      </c>
      <c r="H1209" s="12"/>
      <c r="I1209" s="12"/>
      <c r="J1209" s="12"/>
      <c r="K1209" s="12"/>
      <c r="L1209" s="12"/>
      <c r="M1209" s="12"/>
      <c r="N1209" s="12"/>
      <c r="O1209" s="12"/>
      <c r="P1209" s="12"/>
      <c r="Q1209" s="12"/>
      <c r="R1209" s="12"/>
      <c r="S1209" s="12"/>
      <c r="T1209" s="12"/>
      <c r="U1209" s="12"/>
      <c r="V1209" s="12"/>
      <c r="W1209" s="12"/>
      <c r="X1209" s="12"/>
      <c r="Y1209" s="12"/>
      <c r="Z1209" s="12"/>
      <c r="AA1209" s="12"/>
      <c r="AB1209" s="12"/>
      <c r="AC1209" s="3" t="e" cm="1">
        <f t="array" ref="AC1209">_xlfn.IFS(A1209="FA", 17, A1209="SFCR", 0, A1209="CFCR", 17, A1209="TR", 0, A1209="CAB1",17,A1209="CAB2",0,A1209="CAB3",17,A1209="CAB4",0,A1209="CAB5S",17,A1209="CAB5M",0,A1209="CAB5L",17,A1209="CAB6",0)</f>
        <v>#N/A</v>
      </c>
    </row>
    <row r="1210" spans="1:29" x14ac:dyDescent="0.15">
      <c r="A1210" s="7"/>
      <c r="B1210" s="25"/>
      <c r="C1210" s="1" t="s">
        <v>1222</v>
      </c>
      <c r="H1210" s="12"/>
      <c r="I1210" s="12"/>
      <c r="J1210" s="12"/>
      <c r="K1210" s="12"/>
      <c r="L1210" s="12"/>
      <c r="M1210" s="12"/>
      <c r="N1210" s="12"/>
      <c r="O1210" s="12"/>
      <c r="P1210" s="12"/>
      <c r="Q1210" s="12"/>
      <c r="R1210" s="12"/>
      <c r="S1210" s="12"/>
      <c r="T1210" s="12"/>
      <c r="U1210" s="12"/>
      <c r="V1210" s="12"/>
      <c r="W1210" s="12"/>
      <c r="X1210" s="12"/>
      <c r="Y1210" s="12"/>
      <c r="Z1210" s="12"/>
      <c r="AA1210" s="12"/>
      <c r="AB1210" s="12"/>
      <c r="AC1210" s="3" t="e" cm="1">
        <f t="array" ref="AC1210">_xlfn.IFS(A1210="FA", 17, A1210="SFCR", 0, A1210="CFCR", 17, A1210="TR", 0, A1210="CAB1",17,A1210="CAB2",0,A1210="CAB3",17,A1210="CAB4",0,A1210="CAB5S",17,A1210="CAB5M",0,A1210="CAB5L",17,A1210="CAB6",0)</f>
        <v>#N/A</v>
      </c>
    </row>
    <row r="1211" spans="1:29" x14ac:dyDescent="0.15">
      <c r="A1211" s="7"/>
      <c r="B1211" s="25"/>
      <c r="C1211" s="1" t="s">
        <v>1223</v>
      </c>
      <c r="H1211" s="12"/>
      <c r="I1211" s="12"/>
      <c r="J1211" s="12"/>
      <c r="K1211" s="12"/>
      <c r="L1211" s="12"/>
      <c r="M1211" s="12"/>
      <c r="N1211" s="12"/>
      <c r="O1211" s="12"/>
      <c r="P1211" s="12"/>
      <c r="Q1211" s="12"/>
      <c r="R1211" s="12"/>
      <c r="S1211" s="12"/>
      <c r="T1211" s="12"/>
      <c r="U1211" s="12"/>
      <c r="V1211" s="12"/>
      <c r="W1211" s="12"/>
      <c r="X1211" s="12"/>
      <c r="Y1211" s="12"/>
      <c r="Z1211" s="12"/>
      <c r="AA1211" s="12"/>
      <c r="AB1211" s="12"/>
      <c r="AC1211" s="3" t="e" cm="1">
        <f t="array" ref="AC1211">_xlfn.IFS(A1211="FA", 17, A1211="SFCR", 0, A1211="CFCR", 17, A1211="TR", 0, A1211="CAB1",17,A1211="CAB2",0,A1211="CAB3",17,A1211="CAB4",0,A1211="CAB5S",17,A1211="CAB5M",0,A1211="CAB5L",17,A1211="CAB6",0)</f>
        <v>#N/A</v>
      </c>
    </row>
    <row r="1212" spans="1:29" x14ac:dyDescent="0.15">
      <c r="A1212" s="7"/>
      <c r="B1212" s="25"/>
      <c r="C1212" s="1" t="s">
        <v>1224</v>
      </c>
      <c r="H1212" s="12"/>
      <c r="I1212" s="12"/>
      <c r="J1212" s="12"/>
      <c r="K1212" s="12"/>
      <c r="L1212" s="12"/>
      <c r="M1212" s="12"/>
      <c r="N1212" s="12"/>
      <c r="O1212" s="12"/>
      <c r="P1212" s="12"/>
      <c r="Q1212" s="12"/>
      <c r="R1212" s="12"/>
      <c r="S1212" s="12"/>
      <c r="T1212" s="12"/>
      <c r="U1212" s="12"/>
      <c r="V1212" s="12"/>
      <c r="W1212" s="12"/>
      <c r="X1212" s="12"/>
      <c r="Y1212" s="12"/>
      <c r="Z1212" s="12"/>
      <c r="AA1212" s="12"/>
      <c r="AB1212" s="12"/>
      <c r="AC1212" s="3" t="e" cm="1">
        <f t="array" ref="AC1212">_xlfn.IFS(A1212="FA", 17, A1212="SFCR", 0, A1212="CFCR", 17, A1212="TR", 0, A1212="CAB1",17,A1212="CAB2",0,A1212="CAB3",17,A1212="CAB4",0,A1212="CAB5S",17,A1212="CAB5M",0,A1212="CAB5L",17,A1212="CAB6",0)</f>
        <v>#N/A</v>
      </c>
    </row>
    <row r="1213" spans="1:29" x14ac:dyDescent="0.15">
      <c r="A1213" s="7"/>
      <c r="B1213" s="25"/>
      <c r="C1213" s="1" t="s">
        <v>1225</v>
      </c>
      <c r="H1213" s="12"/>
      <c r="I1213" s="12"/>
      <c r="J1213" s="12"/>
      <c r="K1213" s="12"/>
      <c r="L1213" s="12"/>
      <c r="M1213" s="12"/>
      <c r="N1213" s="12"/>
      <c r="O1213" s="12"/>
      <c r="P1213" s="12"/>
      <c r="Q1213" s="12"/>
      <c r="R1213" s="12"/>
      <c r="S1213" s="12"/>
      <c r="T1213" s="12"/>
      <c r="U1213" s="12"/>
      <c r="V1213" s="12"/>
      <c r="W1213" s="12"/>
      <c r="X1213" s="12"/>
      <c r="Y1213" s="12"/>
      <c r="Z1213" s="12"/>
      <c r="AA1213" s="12"/>
      <c r="AB1213" s="12"/>
      <c r="AC1213" s="3" t="e" cm="1">
        <f t="array" ref="AC1213">_xlfn.IFS(A1213="FA", 17, A1213="SFCR", 0, A1213="CFCR", 17, A1213="TR", 0, A1213="CAB1",17,A1213="CAB2",0,A1213="CAB3",17,A1213="CAB4",0,A1213="CAB5S",17,A1213="CAB5M",0,A1213="CAB5L",17,A1213="CAB6",0)</f>
        <v>#N/A</v>
      </c>
    </row>
    <row r="1214" spans="1:29" x14ac:dyDescent="0.15">
      <c r="A1214" s="7"/>
      <c r="B1214" s="25"/>
      <c r="C1214" s="1" t="s">
        <v>1226</v>
      </c>
      <c r="H1214" s="12"/>
      <c r="I1214" s="12"/>
      <c r="J1214" s="12"/>
      <c r="K1214" s="12"/>
      <c r="L1214" s="12"/>
      <c r="M1214" s="12"/>
      <c r="N1214" s="12"/>
      <c r="O1214" s="12"/>
      <c r="P1214" s="12"/>
      <c r="Q1214" s="12"/>
      <c r="R1214" s="12"/>
      <c r="S1214" s="12"/>
      <c r="T1214" s="12"/>
      <c r="U1214" s="12"/>
      <c r="V1214" s="12"/>
      <c r="W1214" s="12"/>
      <c r="X1214" s="12"/>
      <c r="Y1214" s="12"/>
      <c r="Z1214" s="12"/>
      <c r="AA1214" s="12"/>
      <c r="AB1214" s="12"/>
      <c r="AC1214" s="3" t="e" cm="1">
        <f t="array" ref="AC1214">_xlfn.IFS(A1214="FA", 17, A1214="SFCR", 0, A1214="CFCR", 17, A1214="TR", 0, A1214="CAB1",17,A1214="CAB2",0,A1214="CAB3",17,A1214="CAB4",0,A1214="CAB5S",17,A1214="CAB5M",0,A1214="CAB5L",17,A1214="CAB6",0)</f>
        <v>#N/A</v>
      </c>
    </row>
    <row r="1215" spans="1:29" x14ac:dyDescent="0.15">
      <c r="A1215" s="7"/>
      <c r="B1215" s="25"/>
      <c r="C1215" s="1" t="s">
        <v>1227</v>
      </c>
      <c r="H1215" s="12"/>
      <c r="I1215" s="12"/>
      <c r="J1215" s="12"/>
      <c r="K1215" s="12"/>
      <c r="L1215" s="12"/>
      <c r="M1215" s="12"/>
      <c r="N1215" s="12"/>
      <c r="O1215" s="12"/>
      <c r="P1215" s="12"/>
      <c r="Q1215" s="12"/>
      <c r="R1215" s="12"/>
      <c r="S1215" s="12"/>
      <c r="T1215" s="12"/>
      <c r="U1215" s="12"/>
      <c r="V1215" s="12"/>
      <c r="W1215" s="12"/>
      <c r="X1215" s="12"/>
      <c r="Y1215" s="12"/>
      <c r="Z1215" s="12"/>
      <c r="AA1215" s="12"/>
      <c r="AB1215" s="12"/>
      <c r="AC1215" s="3" t="e" cm="1">
        <f t="array" ref="AC1215">_xlfn.IFS(A1215="FA", 17, A1215="SFCR", 0, A1215="CFCR", 17, A1215="TR", 0, A1215="CAB1",17,A1215="CAB2",0,A1215="CAB3",17,A1215="CAB4",0,A1215="CAB5S",17,A1215="CAB5M",0,A1215="CAB5L",17,A1215="CAB6",0)</f>
        <v>#N/A</v>
      </c>
    </row>
    <row r="1216" spans="1:29" x14ac:dyDescent="0.15">
      <c r="A1216" s="7"/>
      <c r="B1216" s="25"/>
      <c r="C1216" s="1" t="s">
        <v>1228</v>
      </c>
      <c r="H1216" s="12"/>
      <c r="I1216" s="12"/>
      <c r="J1216" s="12"/>
      <c r="K1216" s="12"/>
      <c r="L1216" s="12"/>
      <c r="M1216" s="12"/>
      <c r="N1216" s="12"/>
      <c r="O1216" s="12"/>
      <c r="P1216" s="12"/>
      <c r="Q1216" s="12"/>
      <c r="R1216" s="12"/>
      <c r="S1216" s="12"/>
      <c r="T1216" s="12"/>
      <c r="U1216" s="12"/>
      <c r="V1216" s="12"/>
      <c r="W1216" s="12"/>
      <c r="X1216" s="12"/>
      <c r="Y1216" s="12"/>
      <c r="Z1216" s="12"/>
      <c r="AA1216" s="12"/>
      <c r="AB1216" s="12"/>
      <c r="AC1216" s="3" t="e" cm="1">
        <f t="array" ref="AC1216">_xlfn.IFS(A1216="FA", 17, A1216="SFCR", 0, A1216="CFCR", 17, A1216="TR", 0, A1216="CAB1",17,A1216="CAB2",0,A1216="CAB3",17,A1216="CAB4",0,A1216="CAB5S",17,A1216="CAB5M",0,A1216="CAB5L",17,A1216="CAB6",0)</f>
        <v>#N/A</v>
      </c>
    </row>
    <row r="1217" spans="1:29" x14ac:dyDescent="0.15">
      <c r="A1217" s="7"/>
      <c r="B1217" s="25"/>
      <c r="C1217" s="1" t="s">
        <v>1229</v>
      </c>
      <c r="H1217" s="12"/>
      <c r="I1217" s="12"/>
      <c r="J1217" s="12"/>
      <c r="K1217" s="12"/>
      <c r="L1217" s="12"/>
      <c r="M1217" s="12"/>
      <c r="N1217" s="12"/>
      <c r="O1217" s="12"/>
      <c r="P1217" s="12"/>
      <c r="Q1217" s="12"/>
      <c r="R1217" s="12"/>
      <c r="S1217" s="12"/>
      <c r="T1217" s="12"/>
      <c r="U1217" s="12"/>
      <c r="V1217" s="12"/>
      <c r="W1217" s="12"/>
      <c r="X1217" s="12"/>
      <c r="Y1217" s="12"/>
      <c r="Z1217" s="12"/>
      <c r="AA1217" s="12"/>
      <c r="AB1217" s="12"/>
      <c r="AC1217" s="3" t="e" cm="1">
        <f t="array" ref="AC1217">_xlfn.IFS(A1217="FA", 17, A1217="SFCR", 0, A1217="CFCR", 17, A1217="TR", 0, A1217="CAB1",17,A1217="CAB2",0,A1217="CAB3",17,A1217="CAB4",0,A1217="CAB5S",17,A1217="CAB5M",0,A1217="CAB5L",17,A1217="CAB6",0)</f>
        <v>#N/A</v>
      </c>
    </row>
    <row r="1218" spans="1:29" x14ac:dyDescent="0.15">
      <c r="A1218" s="7"/>
      <c r="B1218" s="25"/>
      <c r="C1218" s="1" t="s">
        <v>1230</v>
      </c>
      <c r="H1218" s="12"/>
      <c r="I1218" s="12"/>
      <c r="J1218" s="12"/>
      <c r="K1218" s="12"/>
      <c r="L1218" s="12"/>
      <c r="M1218" s="12"/>
      <c r="N1218" s="12"/>
      <c r="O1218" s="12"/>
      <c r="P1218" s="12"/>
      <c r="Q1218" s="12"/>
      <c r="R1218" s="12"/>
      <c r="S1218" s="12"/>
      <c r="T1218" s="12"/>
      <c r="U1218" s="12"/>
      <c r="V1218" s="12"/>
      <c r="W1218" s="12"/>
      <c r="X1218" s="12"/>
      <c r="Y1218" s="12"/>
      <c r="Z1218" s="12"/>
      <c r="AA1218" s="12"/>
      <c r="AB1218" s="12"/>
      <c r="AC1218" s="3" t="e" cm="1">
        <f t="array" ref="AC1218">_xlfn.IFS(A1218="FA", 17, A1218="SFCR", 0, A1218="CFCR", 17, A1218="TR", 0, A1218="CAB1",17,A1218="CAB2",0,A1218="CAB3",17,A1218="CAB4",0,A1218="CAB5S",17,A1218="CAB5M",0,A1218="CAB5L",17,A1218="CAB6",0)</f>
        <v>#N/A</v>
      </c>
    </row>
    <row r="1219" spans="1:29" x14ac:dyDescent="0.15">
      <c r="A1219" s="7"/>
      <c r="B1219" s="25"/>
      <c r="C1219" s="1" t="s">
        <v>1231</v>
      </c>
      <c r="H1219" s="12"/>
      <c r="I1219" s="12"/>
      <c r="J1219" s="12"/>
      <c r="K1219" s="12"/>
      <c r="L1219" s="12"/>
      <c r="M1219" s="12"/>
      <c r="N1219" s="12"/>
      <c r="O1219" s="12"/>
      <c r="P1219" s="12"/>
      <c r="Q1219" s="12"/>
      <c r="R1219" s="12"/>
      <c r="S1219" s="12"/>
      <c r="T1219" s="12"/>
      <c r="U1219" s="12"/>
      <c r="V1219" s="12"/>
      <c r="W1219" s="12"/>
      <c r="X1219" s="12"/>
      <c r="Y1219" s="12"/>
      <c r="Z1219" s="12"/>
      <c r="AA1219" s="12"/>
      <c r="AB1219" s="12"/>
      <c r="AC1219" s="3" t="e" cm="1">
        <f t="array" ref="AC1219">_xlfn.IFS(A1219="FA", 17, A1219="SFCR", 0, A1219="CFCR", 17, A1219="TR", 0, A1219="CAB1",17,A1219="CAB2",0,A1219="CAB3",17,A1219="CAB4",0,A1219="CAB5S",17,A1219="CAB5M",0,A1219="CAB5L",17,A1219="CAB6",0)</f>
        <v>#N/A</v>
      </c>
    </row>
    <row r="1220" spans="1:29" x14ac:dyDescent="0.15">
      <c r="A1220" s="7"/>
      <c r="B1220" s="25"/>
      <c r="C1220" s="1" t="s">
        <v>1232</v>
      </c>
      <c r="H1220" s="12"/>
      <c r="I1220" s="12"/>
      <c r="J1220" s="12"/>
      <c r="K1220" s="12"/>
      <c r="L1220" s="12"/>
      <c r="M1220" s="12"/>
      <c r="N1220" s="12"/>
      <c r="O1220" s="12"/>
      <c r="P1220" s="12"/>
      <c r="Q1220" s="12"/>
      <c r="R1220" s="12"/>
      <c r="S1220" s="12"/>
      <c r="T1220" s="12"/>
      <c r="U1220" s="12"/>
      <c r="V1220" s="12"/>
      <c r="W1220" s="12"/>
      <c r="X1220" s="12"/>
      <c r="Y1220" s="12"/>
      <c r="Z1220" s="12"/>
      <c r="AA1220" s="12"/>
      <c r="AB1220" s="12"/>
      <c r="AC1220" s="3" t="e" cm="1">
        <f t="array" ref="AC1220">_xlfn.IFS(A1220="FA", 17, A1220="SFCR", 0, A1220="CFCR", 17, A1220="TR", 0, A1220="CAB1",17,A1220="CAB2",0,A1220="CAB3",17,A1220="CAB4",0,A1220="CAB5S",17,A1220="CAB5M",0,A1220="CAB5L",17,A1220="CAB6",0)</f>
        <v>#N/A</v>
      </c>
    </row>
    <row r="1221" spans="1:29" x14ac:dyDescent="0.15">
      <c r="A1221" s="7"/>
      <c r="B1221" s="25"/>
      <c r="C1221" s="1" t="s">
        <v>1233</v>
      </c>
      <c r="H1221" s="12"/>
      <c r="I1221" s="12"/>
      <c r="J1221" s="12"/>
      <c r="K1221" s="12"/>
      <c r="L1221" s="12"/>
      <c r="M1221" s="12"/>
      <c r="N1221" s="12"/>
      <c r="O1221" s="12"/>
      <c r="P1221" s="12"/>
      <c r="Q1221" s="12"/>
      <c r="R1221" s="12"/>
      <c r="S1221" s="12"/>
      <c r="T1221" s="12"/>
      <c r="U1221" s="12"/>
      <c r="V1221" s="12"/>
      <c r="W1221" s="12"/>
      <c r="X1221" s="12"/>
      <c r="Y1221" s="12"/>
      <c r="Z1221" s="12"/>
      <c r="AA1221" s="12"/>
      <c r="AB1221" s="12"/>
      <c r="AC1221" s="3" t="e" cm="1">
        <f t="array" ref="AC1221">_xlfn.IFS(A1221="FA", 17, A1221="SFCR", 0, A1221="CFCR", 17, A1221="TR", 0, A1221="CAB1",17,A1221="CAB2",0,A1221="CAB3",17,A1221="CAB4",0,A1221="CAB5S",17,A1221="CAB5M",0,A1221="CAB5L",17,A1221="CAB6",0)</f>
        <v>#N/A</v>
      </c>
    </row>
    <row r="1222" spans="1:29" x14ac:dyDescent="0.15">
      <c r="A1222" s="7"/>
      <c r="B1222" s="25"/>
      <c r="C1222" s="1" t="s">
        <v>1234</v>
      </c>
      <c r="H1222" s="12"/>
      <c r="I1222" s="12"/>
      <c r="J1222" s="12"/>
      <c r="K1222" s="12"/>
      <c r="L1222" s="12"/>
      <c r="M1222" s="12"/>
      <c r="N1222" s="12"/>
      <c r="O1222" s="12"/>
      <c r="P1222" s="12"/>
      <c r="Q1222" s="12"/>
      <c r="R1222" s="12"/>
      <c r="S1222" s="12"/>
      <c r="T1222" s="12"/>
      <c r="U1222" s="12"/>
      <c r="V1222" s="12"/>
      <c r="W1222" s="12"/>
      <c r="X1222" s="12"/>
      <c r="Y1222" s="12"/>
      <c r="Z1222" s="12"/>
      <c r="AA1222" s="12"/>
      <c r="AB1222" s="12"/>
      <c r="AC1222" s="3" t="e" cm="1">
        <f t="array" ref="AC1222">_xlfn.IFS(A1222="FA", 17, A1222="SFCR", 0, A1222="CFCR", 17, A1222="TR", 0, A1222="CAB1",17,A1222="CAB2",0,A1222="CAB3",17,A1222="CAB4",0,A1222="CAB5S",17,A1222="CAB5M",0,A1222="CAB5L",17,A1222="CAB6",0)</f>
        <v>#N/A</v>
      </c>
    </row>
    <row r="1223" spans="1:29" x14ac:dyDescent="0.15">
      <c r="A1223" s="7"/>
      <c r="B1223" s="25"/>
      <c r="C1223" s="1" t="s">
        <v>1235</v>
      </c>
      <c r="H1223" s="12"/>
      <c r="I1223" s="12"/>
      <c r="J1223" s="12"/>
      <c r="K1223" s="12"/>
      <c r="L1223" s="12"/>
      <c r="M1223" s="12"/>
      <c r="N1223" s="12"/>
      <c r="O1223" s="12"/>
      <c r="P1223" s="12"/>
      <c r="Q1223" s="12"/>
      <c r="R1223" s="12"/>
      <c r="S1223" s="12"/>
      <c r="T1223" s="12"/>
      <c r="U1223" s="12"/>
      <c r="V1223" s="12"/>
      <c r="W1223" s="12"/>
      <c r="X1223" s="12"/>
      <c r="Y1223" s="12"/>
      <c r="Z1223" s="12"/>
      <c r="AA1223" s="12"/>
      <c r="AB1223" s="12"/>
      <c r="AC1223" s="3" t="e" cm="1">
        <f t="array" ref="AC1223">_xlfn.IFS(A1223="FA", 17, A1223="SFCR", 0, A1223="CFCR", 17, A1223="TR", 0, A1223="CAB1",17,A1223="CAB2",0,A1223="CAB3",17,A1223="CAB4",0,A1223="CAB5S",17,A1223="CAB5M",0,A1223="CAB5L",17,A1223="CAB6",0)</f>
        <v>#N/A</v>
      </c>
    </row>
    <row r="1224" spans="1:29" x14ac:dyDescent="0.15">
      <c r="A1224" s="7"/>
      <c r="B1224" s="25"/>
      <c r="C1224" s="1" t="s">
        <v>1236</v>
      </c>
      <c r="H1224" s="12"/>
      <c r="I1224" s="12"/>
      <c r="J1224" s="12"/>
      <c r="K1224" s="12"/>
      <c r="L1224" s="12"/>
      <c r="M1224" s="12"/>
      <c r="N1224" s="12"/>
      <c r="O1224" s="12"/>
      <c r="P1224" s="12"/>
      <c r="Q1224" s="12"/>
      <c r="R1224" s="12"/>
      <c r="S1224" s="12"/>
      <c r="T1224" s="12"/>
      <c r="U1224" s="12"/>
      <c r="V1224" s="12"/>
      <c r="W1224" s="12"/>
      <c r="X1224" s="12"/>
      <c r="Y1224" s="12"/>
      <c r="Z1224" s="12"/>
      <c r="AA1224" s="12"/>
      <c r="AB1224" s="12"/>
      <c r="AC1224" s="3" t="e" cm="1">
        <f t="array" ref="AC1224">_xlfn.IFS(A1224="FA", 17, A1224="SFCR", 0, A1224="CFCR", 17, A1224="TR", 0, A1224="CAB1",17,A1224="CAB2",0,A1224="CAB3",17,A1224="CAB4",0,A1224="CAB5S",17,A1224="CAB5M",0,A1224="CAB5L",17,A1224="CAB6",0)</f>
        <v>#N/A</v>
      </c>
    </row>
    <row r="1225" spans="1:29" x14ac:dyDescent="0.15">
      <c r="A1225" s="7"/>
      <c r="B1225" s="25"/>
      <c r="C1225" s="1" t="s">
        <v>1237</v>
      </c>
      <c r="H1225" s="12"/>
      <c r="I1225" s="12"/>
      <c r="J1225" s="12"/>
      <c r="K1225" s="12"/>
      <c r="L1225" s="12"/>
      <c r="M1225" s="12"/>
      <c r="N1225" s="12"/>
      <c r="O1225" s="12"/>
      <c r="P1225" s="12"/>
      <c r="Q1225" s="12"/>
      <c r="R1225" s="12"/>
      <c r="S1225" s="12"/>
      <c r="T1225" s="12"/>
      <c r="U1225" s="12"/>
      <c r="V1225" s="12"/>
      <c r="W1225" s="12"/>
      <c r="X1225" s="12"/>
      <c r="Y1225" s="12"/>
      <c r="Z1225" s="12"/>
      <c r="AA1225" s="12"/>
      <c r="AB1225" s="12"/>
      <c r="AC1225" s="3" t="e" cm="1">
        <f t="array" ref="AC1225">_xlfn.IFS(A1225="FA", 17, A1225="SFCR", 0, A1225="CFCR", 17, A1225="TR", 0, A1225="CAB1",17,A1225="CAB2",0,A1225="CAB3",17,A1225="CAB4",0,A1225="CAB5S",17,A1225="CAB5M",0,A1225="CAB5L",17,A1225="CAB6",0)</f>
        <v>#N/A</v>
      </c>
    </row>
    <row r="1226" spans="1:29" x14ac:dyDescent="0.15">
      <c r="A1226" s="7"/>
      <c r="B1226" s="25"/>
      <c r="C1226" s="1" t="s">
        <v>1238</v>
      </c>
      <c r="H1226" s="12"/>
      <c r="I1226" s="12"/>
      <c r="J1226" s="12"/>
      <c r="K1226" s="12"/>
      <c r="L1226" s="12"/>
      <c r="M1226" s="12"/>
      <c r="N1226" s="12"/>
      <c r="O1226" s="12"/>
      <c r="P1226" s="12"/>
      <c r="Q1226" s="12"/>
      <c r="R1226" s="12"/>
      <c r="S1226" s="12"/>
      <c r="T1226" s="12"/>
      <c r="U1226" s="12"/>
      <c r="V1226" s="12"/>
      <c r="W1226" s="12"/>
      <c r="X1226" s="12"/>
      <c r="Y1226" s="12"/>
      <c r="Z1226" s="12"/>
      <c r="AA1226" s="12"/>
      <c r="AB1226" s="12"/>
      <c r="AC1226" s="3" t="e" cm="1">
        <f t="array" ref="AC1226">_xlfn.IFS(A1226="FA", 17, A1226="SFCR", 0, A1226="CFCR", 17, A1226="TR", 0, A1226="CAB1",17,A1226="CAB2",0,A1226="CAB3",17,A1226="CAB4",0,A1226="CAB5S",17,A1226="CAB5M",0,A1226="CAB5L",17,A1226="CAB6",0)</f>
        <v>#N/A</v>
      </c>
    </row>
    <row r="1227" spans="1:29" x14ac:dyDescent="0.15">
      <c r="A1227" s="7"/>
      <c r="B1227" s="25"/>
      <c r="C1227" s="1" t="s">
        <v>1239</v>
      </c>
      <c r="H1227" s="12"/>
      <c r="I1227" s="12"/>
      <c r="J1227" s="12"/>
      <c r="K1227" s="12"/>
      <c r="L1227" s="12"/>
      <c r="M1227" s="12"/>
      <c r="N1227" s="12"/>
      <c r="O1227" s="12"/>
      <c r="P1227" s="12"/>
      <c r="Q1227" s="12"/>
      <c r="R1227" s="12"/>
      <c r="S1227" s="12"/>
      <c r="T1227" s="12"/>
      <c r="U1227" s="12"/>
      <c r="V1227" s="12"/>
      <c r="W1227" s="12"/>
      <c r="X1227" s="12"/>
      <c r="Y1227" s="12"/>
      <c r="Z1227" s="12"/>
      <c r="AA1227" s="12"/>
      <c r="AB1227" s="12"/>
      <c r="AC1227" s="3" t="e" cm="1">
        <f t="array" ref="AC1227">_xlfn.IFS(A1227="FA", 17, A1227="SFCR", 0, A1227="CFCR", 17, A1227="TR", 0, A1227="CAB1",17,A1227="CAB2",0,A1227="CAB3",17,A1227="CAB4",0,A1227="CAB5S",17,A1227="CAB5M",0,A1227="CAB5L",17,A1227="CAB6",0)</f>
        <v>#N/A</v>
      </c>
    </row>
    <row r="1228" spans="1:29" x14ac:dyDescent="0.15">
      <c r="A1228" s="7"/>
      <c r="B1228" s="25"/>
      <c r="C1228" s="1" t="s">
        <v>1240</v>
      </c>
      <c r="H1228" s="12"/>
      <c r="I1228" s="12"/>
      <c r="J1228" s="12"/>
      <c r="K1228" s="12"/>
      <c r="L1228" s="12"/>
      <c r="M1228" s="12"/>
      <c r="N1228" s="12"/>
      <c r="O1228" s="12"/>
      <c r="P1228" s="12"/>
      <c r="Q1228" s="12"/>
      <c r="R1228" s="12"/>
      <c r="S1228" s="12"/>
      <c r="T1228" s="12"/>
      <c r="U1228" s="12"/>
      <c r="V1228" s="12"/>
      <c r="W1228" s="12"/>
      <c r="X1228" s="12"/>
      <c r="Y1228" s="12"/>
      <c r="Z1228" s="12"/>
      <c r="AA1228" s="12"/>
      <c r="AB1228" s="12"/>
      <c r="AC1228" s="3" t="e" cm="1">
        <f t="array" ref="AC1228">_xlfn.IFS(A1228="FA", 17, A1228="SFCR", 0, A1228="CFCR", 17, A1228="TR", 0, A1228="CAB1",17,A1228="CAB2",0,A1228="CAB3",17,A1228="CAB4",0,A1228="CAB5S",17,A1228="CAB5M",0,A1228="CAB5L",17,A1228="CAB6",0)</f>
        <v>#N/A</v>
      </c>
    </row>
    <row r="1229" spans="1:29" x14ac:dyDescent="0.15">
      <c r="A1229" s="7"/>
      <c r="B1229" s="25"/>
      <c r="C1229" s="1" t="s">
        <v>1241</v>
      </c>
      <c r="H1229" s="12"/>
      <c r="I1229" s="12"/>
      <c r="J1229" s="12"/>
      <c r="K1229" s="12"/>
      <c r="L1229" s="12"/>
      <c r="M1229" s="12"/>
      <c r="N1229" s="12"/>
      <c r="O1229" s="12"/>
      <c r="P1229" s="12"/>
      <c r="Q1229" s="12"/>
      <c r="R1229" s="12"/>
      <c r="S1229" s="12"/>
      <c r="T1229" s="12"/>
      <c r="U1229" s="12"/>
      <c r="V1229" s="12"/>
      <c r="W1229" s="12"/>
      <c r="X1229" s="12"/>
      <c r="Y1229" s="12"/>
      <c r="Z1229" s="12"/>
      <c r="AA1229" s="12"/>
      <c r="AB1229" s="12"/>
      <c r="AC1229" s="3" t="e" cm="1">
        <f t="array" ref="AC1229">_xlfn.IFS(A1229="FA", 17, A1229="SFCR", 0, A1229="CFCR", 17, A1229="TR", 0, A1229="CAB1",17,A1229="CAB2",0,A1229="CAB3",17,A1229="CAB4",0,A1229="CAB5S",17,A1229="CAB5M",0,A1229="CAB5L",17,A1229="CAB6",0)</f>
        <v>#N/A</v>
      </c>
    </row>
    <row r="1230" spans="1:29" x14ac:dyDescent="0.15">
      <c r="A1230" s="7"/>
      <c r="B1230" s="25"/>
      <c r="C1230" s="1" t="s">
        <v>1242</v>
      </c>
      <c r="H1230" s="12"/>
      <c r="I1230" s="12"/>
      <c r="J1230" s="12"/>
      <c r="K1230" s="12"/>
      <c r="L1230" s="12"/>
      <c r="M1230" s="12"/>
      <c r="N1230" s="12"/>
      <c r="O1230" s="12"/>
      <c r="P1230" s="12"/>
      <c r="Q1230" s="12"/>
      <c r="R1230" s="12"/>
      <c r="S1230" s="12"/>
      <c r="T1230" s="12"/>
      <c r="U1230" s="12"/>
      <c r="V1230" s="12"/>
      <c r="W1230" s="12"/>
      <c r="X1230" s="12"/>
      <c r="Y1230" s="12"/>
      <c r="Z1230" s="12"/>
      <c r="AA1230" s="12"/>
      <c r="AB1230" s="12"/>
      <c r="AC1230" s="3" t="e" cm="1">
        <f t="array" ref="AC1230">_xlfn.IFS(A1230="FA", 17, A1230="SFCR", 0, A1230="CFCR", 17, A1230="TR", 0, A1230="CAB1",17,A1230="CAB2",0,A1230="CAB3",17,A1230="CAB4",0,A1230="CAB5S",17,A1230="CAB5M",0,A1230="CAB5L",17,A1230="CAB6",0)</f>
        <v>#N/A</v>
      </c>
    </row>
    <row r="1231" spans="1:29" x14ac:dyDescent="0.15">
      <c r="A1231" s="7"/>
      <c r="B1231" s="25"/>
      <c r="C1231" s="1" t="s">
        <v>1243</v>
      </c>
      <c r="H1231" s="12"/>
      <c r="I1231" s="12"/>
      <c r="J1231" s="12"/>
      <c r="K1231" s="12"/>
      <c r="L1231" s="12"/>
      <c r="M1231" s="12"/>
      <c r="N1231" s="12"/>
      <c r="O1231" s="12"/>
      <c r="P1231" s="12"/>
      <c r="Q1231" s="12"/>
      <c r="R1231" s="12"/>
      <c r="S1231" s="12"/>
      <c r="T1231" s="12"/>
      <c r="U1231" s="12"/>
      <c r="V1231" s="12"/>
      <c r="W1231" s="12"/>
      <c r="X1231" s="12"/>
      <c r="Y1231" s="12"/>
      <c r="Z1231" s="12"/>
      <c r="AA1231" s="12"/>
      <c r="AB1231" s="12"/>
      <c r="AC1231" s="3" t="e" cm="1">
        <f t="array" ref="AC1231">_xlfn.IFS(A1231="FA", 17, A1231="SFCR", 0, A1231="CFCR", 17, A1231="TR", 0, A1231="CAB1",17,A1231="CAB2",0,A1231="CAB3",17,A1231="CAB4",0,A1231="CAB5S",17,A1231="CAB5M",0,A1231="CAB5L",17,A1231="CAB6",0)</f>
        <v>#N/A</v>
      </c>
    </row>
    <row r="1232" spans="1:29" x14ac:dyDescent="0.15">
      <c r="A1232" s="7"/>
      <c r="B1232" s="25"/>
      <c r="C1232" s="1" t="s">
        <v>1244</v>
      </c>
      <c r="H1232" s="12"/>
      <c r="I1232" s="12"/>
      <c r="J1232" s="12"/>
      <c r="K1232" s="12"/>
      <c r="L1232" s="12"/>
      <c r="M1232" s="12"/>
      <c r="N1232" s="12"/>
      <c r="O1232" s="12"/>
      <c r="P1232" s="12"/>
      <c r="Q1232" s="12"/>
      <c r="R1232" s="12"/>
      <c r="S1232" s="12"/>
      <c r="T1232" s="12"/>
      <c r="U1232" s="12"/>
      <c r="V1232" s="12"/>
      <c r="W1232" s="12"/>
      <c r="X1232" s="12"/>
      <c r="Y1232" s="12"/>
      <c r="Z1232" s="12"/>
      <c r="AA1232" s="12"/>
      <c r="AB1232" s="12"/>
      <c r="AC1232" s="3" t="e" cm="1">
        <f t="array" ref="AC1232">_xlfn.IFS(A1232="FA", 17, A1232="SFCR", 0, A1232="CFCR", 17, A1232="TR", 0, A1232="CAB1",17,A1232="CAB2",0,A1232="CAB3",17,A1232="CAB4",0,A1232="CAB5S",17,A1232="CAB5M",0,A1232="CAB5L",17,A1232="CAB6",0)</f>
        <v>#N/A</v>
      </c>
    </row>
    <row r="1233" spans="1:29" x14ac:dyDescent="0.15">
      <c r="A1233" s="7"/>
      <c r="B1233" s="25"/>
      <c r="C1233" s="1" t="s">
        <v>1245</v>
      </c>
      <c r="H1233" s="12"/>
      <c r="I1233" s="12"/>
      <c r="J1233" s="12"/>
      <c r="K1233" s="12"/>
      <c r="L1233" s="12"/>
      <c r="M1233" s="12"/>
      <c r="N1233" s="12"/>
      <c r="O1233" s="12"/>
      <c r="P1233" s="12"/>
      <c r="Q1233" s="12"/>
      <c r="R1233" s="12"/>
      <c r="S1233" s="12"/>
      <c r="T1233" s="12"/>
      <c r="U1233" s="12"/>
      <c r="V1233" s="12"/>
      <c r="W1233" s="12"/>
      <c r="X1233" s="12"/>
      <c r="Y1233" s="12"/>
      <c r="Z1233" s="12"/>
      <c r="AA1233" s="12"/>
      <c r="AB1233" s="12"/>
      <c r="AC1233" s="3" t="e" cm="1">
        <f t="array" ref="AC1233">_xlfn.IFS(A1233="FA", 17, A1233="SFCR", 0, A1233="CFCR", 17, A1233="TR", 0, A1233="CAB1",17,A1233="CAB2",0,A1233="CAB3",17,A1233="CAB4",0,A1233="CAB5S",17,A1233="CAB5M",0,A1233="CAB5L",17,A1233="CAB6",0)</f>
        <v>#N/A</v>
      </c>
    </row>
    <row r="1234" spans="1:29" x14ac:dyDescent="0.15">
      <c r="A1234" s="7"/>
      <c r="B1234" s="25"/>
      <c r="C1234" s="1" t="s">
        <v>1246</v>
      </c>
      <c r="H1234" s="12"/>
      <c r="I1234" s="12"/>
      <c r="J1234" s="12"/>
      <c r="K1234" s="12"/>
      <c r="L1234" s="12"/>
      <c r="M1234" s="12"/>
      <c r="N1234" s="12"/>
      <c r="O1234" s="12"/>
      <c r="P1234" s="12"/>
      <c r="Q1234" s="12"/>
      <c r="R1234" s="12"/>
      <c r="S1234" s="12"/>
      <c r="T1234" s="12"/>
      <c r="U1234" s="12"/>
      <c r="V1234" s="12"/>
      <c r="W1234" s="12"/>
      <c r="X1234" s="12"/>
      <c r="Y1234" s="12"/>
      <c r="Z1234" s="12"/>
      <c r="AA1234" s="12"/>
      <c r="AB1234" s="12"/>
      <c r="AC1234" s="3" t="e" cm="1">
        <f t="array" ref="AC1234">_xlfn.IFS(A1234="FA", 17, A1234="SFCR", 0, A1234="CFCR", 17, A1234="TR", 0, A1234="CAB1",17,A1234="CAB2",0,A1234="CAB3",17,A1234="CAB4",0,A1234="CAB5S",17,A1234="CAB5M",0,A1234="CAB5L",17,A1234="CAB6",0)</f>
        <v>#N/A</v>
      </c>
    </row>
    <row r="1235" spans="1:29" x14ac:dyDescent="0.15">
      <c r="A1235" s="7"/>
      <c r="B1235" s="25"/>
      <c r="C1235" s="1" t="s">
        <v>1247</v>
      </c>
      <c r="H1235" s="12"/>
      <c r="I1235" s="12"/>
      <c r="J1235" s="12"/>
      <c r="K1235" s="12"/>
      <c r="L1235" s="12"/>
      <c r="M1235" s="12"/>
      <c r="N1235" s="12"/>
      <c r="O1235" s="12"/>
      <c r="P1235" s="12"/>
      <c r="Q1235" s="12"/>
      <c r="R1235" s="12"/>
      <c r="S1235" s="12"/>
      <c r="T1235" s="12"/>
      <c r="U1235" s="12"/>
      <c r="V1235" s="12"/>
      <c r="W1235" s="12"/>
      <c r="X1235" s="12"/>
      <c r="Y1235" s="12"/>
      <c r="Z1235" s="12"/>
      <c r="AA1235" s="12"/>
      <c r="AB1235" s="12"/>
      <c r="AC1235" s="3" t="e" cm="1">
        <f t="array" ref="AC1235">_xlfn.IFS(A1235="FA", 17, A1235="SFCR", 0, A1235="CFCR", 17, A1235="TR", 0, A1235="CAB1",17,A1235="CAB2",0,A1235="CAB3",17,A1235="CAB4",0,A1235="CAB5S",17,A1235="CAB5M",0,A1235="CAB5L",17,A1235="CAB6",0)</f>
        <v>#N/A</v>
      </c>
    </row>
    <row r="1236" spans="1:29" x14ac:dyDescent="0.15">
      <c r="A1236" s="7"/>
      <c r="B1236" s="25"/>
      <c r="C1236" s="1" t="s">
        <v>1248</v>
      </c>
      <c r="H1236" s="12"/>
      <c r="I1236" s="12"/>
      <c r="J1236" s="12"/>
      <c r="K1236" s="12"/>
      <c r="L1236" s="12"/>
      <c r="M1236" s="12"/>
      <c r="N1236" s="12"/>
      <c r="O1236" s="12"/>
      <c r="P1236" s="12"/>
      <c r="Q1236" s="12"/>
      <c r="R1236" s="12"/>
      <c r="S1236" s="12"/>
      <c r="T1236" s="12"/>
      <c r="U1236" s="12"/>
      <c r="V1236" s="12"/>
      <c r="W1236" s="12"/>
      <c r="X1236" s="12"/>
      <c r="Y1236" s="12"/>
      <c r="Z1236" s="12"/>
      <c r="AA1236" s="12"/>
      <c r="AB1236" s="12"/>
      <c r="AC1236" s="3" t="e" cm="1">
        <f t="array" ref="AC1236">_xlfn.IFS(A1236="FA", 17, A1236="SFCR", 0, A1236="CFCR", 17, A1236="TR", 0, A1236="CAB1",17,A1236="CAB2",0,A1236="CAB3",17,A1236="CAB4",0,A1236="CAB5S",17,A1236="CAB5M",0,A1236="CAB5L",17,A1236="CAB6",0)</f>
        <v>#N/A</v>
      </c>
    </row>
    <row r="1237" spans="1:29" x14ac:dyDescent="0.15">
      <c r="A1237" s="7"/>
      <c r="B1237" s="25"/>
      <c r="C1237" s="1" t="s">
        <v>1249</v>
      </c>
      <c r="H1237" s="12"/>
      <c r="I1237" s="12"/>
      <c r="J1237" s="12"/>
      <c r="K1237" s="12"/>
      <c r="L1237" s="12"/>
      <c r="M1237" s="12"/>
      <c r="N1237" s="12"/>
      <c r="O1237" s="12"/>
      <c r="P1237" s="12"/>
      <c r="Q1237" s="12"/>
      <c r="R1237" s="12"/>
      <c r="S1237" s="12"/>
      <c r="T1237" s="12"/>
      <c r="U1237" s="12"/>
      <c r="V1237" s="12"/>
      <c r="W1237" s="12"/>
      <c r="X1237" s="12"/>
      <c r="Y1237" s="12"/>
      <c r="Z1237" s="12"/>
      <c r="AA1237" s="12"/>
      <c r="AB1237" s="12"/>
      <c r="AC1237" s="3" t="e" cm="1">
        <f t="array" ref="AC1237">_xlfn.IFS(A1237="FA", 17, A1237="SFCR", 0, A1237="CFCR", 17, A1237="TR", 0, A1237="CAB1",17,A1237="CAB2",0,A1237="CAB3",17,A1237="CAB4",0,A1237="CAB5S",17,A1237="CAB5M",0,A1237="CAB5L",17,A1237="CAB6",0)</f>
        <v>#N/A</v>
      </c>
    </row>
    <row r="1238" spans="1:29" x14ac:dyDescent="0.15">
      <c r="A1238" s="7"/>
      <c r="B1238" s="25"/>
      <c r="C1238" s="1" t="s">
        <v>1250</v>
      </c>
      <c r="H1238" s="12"/>
      <c r="I1238" s="12"/>
      <c r="J1238" s="12"/>
      <c r="K1238" s="12"/>
      <c r="L1238" s="12"/>
      <c r="M1238" s="12"/>
      <c r="N1238" s="12"/>
      <c r="O1238" s="12"/>
      <c r="P1238" s="12"/>
      <c r="Q1238" s="12"/>
      <c r="R1238" s="12"/>
      <c r="S1238" s="12"/>
      <c r="T1238" s="12"/>
      <c r="U1238" s="12"/>
      <c r="V1238" s="12"/>
      <c r="W1238" s="12"/>
      <c r="X1238" s="12"/>
      <c r="Y1238" s="12"/>
      <c r="Z1238" s="12"/>
      <c r="AA1238" s="12"/>
      <c r="AB1238" s="12"/>
      <c r="AC1238" s="3" t="e" cm="1">
        <f t="array" ref="AC1238">_xlfn.IFS(A1238="FA", 17, A1238="SFCR", 0, A1238="CFCR", 17, A1238="TR", 0, A1238="CAB1",17,A1238="CAB2",0,A1238="CAB3",17,A1238="CAB4",0,A1238="CAB5S",17,A1238="CAB5M",0,A1238="CAB5L",17,A1238="CAB6",0)</f>
        <v>#N/A</v>
      </c>
    </row>
    <row r="1239" spans="1:29" x14ac:dyDescent="0.15">
      <c r="A1239" s="7"/>
      <c r="B1239" s="25"/>
      <c r="C1239" s="1" t="s">
        <v>1251</v>
      </c>
      <c r="H1239" s="12"/>
      <c r="I1239" s="12"/>
      <c r="J1239" s="12"/>
      <c r="K1239" s="12"/>
      <c r="L1239" s="12"/>
      <c r="M1239" s="12"/>
      <c r="N1239" s="12"/>
      <c r="O1239" s="12"/>
      <c r="P1239" s="12"/>
      <c r="Q1239" s="12"/>
      <c r="R1239" s="12"/>
      <c r="S1239" s="12"/>
      <c r="T1239" s="12"/>
      <c r="U1239" s="12"/>
      <c r="V1239" s="12"/>
      <c r="W1239" s="12"/>
      <c r="X1239" s="12"/>
      <c r="Y1239" s="12"/>
      <c r="Z1239" s="12"/>
      <c r="AA1239" s="12"/>
      <c r="AB1239" s="12"/>
      <c r="AC1239" s="3" t="e" cm="1">
        <f t="array" ref="AC1239">_xlfn.IFS(A1239="FA", 17, A1239="SFCR", 0, A1239="CFCR", 17, A1239="TR", 0, A1239="CAB1",17,A1239="CAB2",0,A1239="CAB3",17,A1239="CAB4",0,A1239="CAB5S",17,A1239="CAB5M",0,A1239="CAB5L",17,A1239="CAB6",0)</f>
        <v>#N/A</v>
      </c>
    </row>
    <row r="1240" spans="1:29" x14ac:dyDescent="0.15">
      <c r="A1240" s="7"/>
      <c r="B1240" s="25"/>
      <c r="C1240" s="1" t="s">
        <v>1252</v>
      </c>
      <c r="H1240" s="12"/>
      <c r="I1240" s="12"/>
      <c r="J1240" s="12"/>
      <c r="K1240" s="12"/>
      <c r="L1240" s="12"/>
      <c r="M1240" s="12"/>
      <c r="N1240" s="12"/>
      <c r="O1240" s="12"/>
      <c r="P1240" s="12"/>
      <c r="Q1240" s="12"/>
      <c r="R1240" s="12"/>
      <c r="S1240" s="12"/>
      <c r="T1240" s="12"/>
      <c r="U1240" s="12"/>
      <c r="V1240" s="12"/>
      <c r="W1240" s="12"/>
      <c r="X1240" s="12"/>
      <c r="Y1240" s="12"/>
      <c r="Z1240" s="12"/>
      <c r="AA1240" s="12"/>
      <c r="AB1240" s="12"/>
      <c r="AC1240" s="3" t="e" cm="1">
        <f t="array" ref="AC1240">_xlfn.IFS(A1240="FA", 17, A1240="SFCR", 0, A1240="CFCR", 17, A1240="TR", 0, A1240="CAB1",17,A1240="CAB2",0,A1240="CAB3",17,A1240="CAB4",0,A1240="CAB5S",17,A1240="CAB5M",0,A1240="CAB5L",17,A1240="CAB6",0)</f>
        <v>#N/A</v>
      </c>
    </row>
    <row r="1241" spans="1:29" x14ac:dyDescent="0.15">
      <c r="A1241" s="7"/>
      <c r="B1241" s="25"/>
      <c r="C1241" s="1" t="s">
        <v>1253</v>
      </c>
      <c r="H1241" s="12"/>
      <c r="I1241" s="12"/>
      <c r="J1241" s="12"/>
      <c r="K1241" s="12"/>
      <c r="L1241" s="12"/>
      <c r="M1241" s="12"/>
      <c r="N1241" s="12"/>
      <c r="O1241" s="12"/>
      <c r="P1241" s="12"/>
      <c r="Q1241" s="12"/>
      <c r="R1241" s="12"/>
      <c r="S1241" s="12"/>
      <c r="T1241" s="12"/>
      <c r="U1241" s="12"/>
      <c r="V1241" s="12"/>
      <c r="W1241" s="12"/>
      <c r="X1241" s="12"/>
      <c r="Y1241" s="12"/>
      <c r="Z1241" s="12"/>
      <c r="AA1241" s="12"/>
      <c r="AB1241" s="12"/>
      <c r="AC1241" s="3" t="e" cm="1">
        <f t="array" ref="AC1241">_xlfn.IFS(A1241="FA", 17, A1241="SFCR", 0, A1241="CFCR", 17, A1241="TR", 0, A1241="CAB1",17,A1241="CAB2",0,A1241="CAB3",17,A1241="CAB4",0,A1241="CAB5S",17,A1241="CAB5M",0,A1241="CAB5L",17,A1241="CAB6",0)</f>
        <v>#N/A</v>
      </c>
    </row>
    <row r="1242" spans="1:29" x14ac:dyDescent="0.15">
      <c r="A1242" s="7"/>
      <c r="B1242" s="25"/>
      <c r="C1242" s="1" t="s">
        <v>1254</v>
      </c>
      <c r="H1242" s="12"/>
      <c r="I1242" s="12"/>
      <c r="J1242" s="12"/>
      <c r="K1242" s="12"/>
      <c r="L1242" s="12"/>
      <c r="M1242" s="12"/>
      <c r="N1242" s="12"/>
      <c r="O1242" s="12"/>
      <c r="P1242" s="12"/>
      <c r="Q1242" s="12"/>
      <c r="R1242" s="12"/>
      <c r="S1242" s="12"/>
      <c r="T1242" s="12"/>
      <c r="U1242" s="12"/>
      <c r="V1242" s="12"/>
      <c r="W1242" s="12"/>
      <c r="X1242" s="12"/>
      <c r="Y1242" s="12"/>
      <c r="Z1242" s="12"/>
      <c r="AA1242" s="12"/>
      <c r="AB1242" s="12"/>
      <c r="AC1242" s="3" t="e" cm="1">
        <f t="array" ref="AC1242">_xlfn.IFS(A1242="FA", 17, A1242="SFCR", 0, A1242="CFCR", 17, A1242="TR", 0, A1242="CAB1",17,A1242="CAB2",0,A1242="CAB3",17,A1242="CAB4",0,A1242="CAB5S",17,A1242="CAB5M",0,A1242="CAB5L",17,A1242="CAB6",0)</f>
        <v>#N/A</v>
      </c>
    </row>
    <row r="1243" spans="1:29" x14ac:dyDescent="0.15">
      <c r="A1243" s="7"/>
      <c r="B1243" s="25"/>
      <c r="C1243" s="1" t="s">
        <v>1255</v>
      </c>
      <c r="H1243" s="12"/>
      <c r="I1243" s="12"/>
      <c r="J1243" s="12"/>
      <c r="K1243" s="12"/>
      <c r="L1243" s="12"/>
      <c r="M1243" s="12"/>
      <c r="N1243" s="12"/>
      <c r="O1243" s="12"/>
      <c r="P1243" s="12"/>
      <c r="Q1243" s="12"/>
      <c r="R1243" s="12"/>
      <c r="S1243" s="12"/>
      <c r="T1243" s="12"/>
      <c r="U1243" s="12"/>
      <c r="V1243" s="12"/>
      <c r="W1243" s="12"/>
      <c r="X1243" s="12"/>
      <c r="Y1243" s="12"/>
      <c r="Z1243" s="12"/>
      <c r="AA1243" s="12"/>
      <c r="AB1243" s="12"/>
      <c r="AC1243" s="3" t="e" cm="1">
        <f t="array" ref="AC1243">_xlfn.IFS(A1243="FA", 17, A1243="SFCR", 0, A1243="CFCR", 17, A1243="TR", 0, A1243="CAB1",17,A1243="CAB2",0,A1243="CAB3",17,A1243="CAB4",0,A1243="CAB5S",17,A1243="CAB5M",0,A1243="CAB5L",17,A1243="CAB6",0)</f>
        <v>#N/A</v>
      </c>
    </row>
    <row r="1244" spans="1:29" x14ac:dyDescent="0.15">
      <c r="A1244" s="7"/>
      <c r="B1244" s="25"/>
      <c r="C1244" s="1" t="s">
        <v>1256</v>
      </c>
      <c r="H1244" s="12"/>
      <c r="I1244" s="12"/>
      <c r="J1244" s="12"/>
      <c r="K1244" s="12"/>
      <c r="L1244" s="12"/>
      <c r="M1244" s="12"/>
      <c r="N1244" s="12"/>
      <c r="O1244" s="12"/>
      <c r="P1244" s="12"/>
      <c r="Q1244" s="12"/>
      <c r="R1244" s="12"/>
      <c r="S1244" s="12"/>
      <c r="T1244" s="12"/>
      <c r="U1244" s="12"/>
      <c r="V1244" s="12"/>
      <c r="W1244" s="12"/>
      <c r="X1244" s="12"/>
      <c r="Y1244" s="12"/>
      <c r="Z1244" s="12"/>
      <c r="AA1244" s="12"/>
      <c r="AB1244" s="12"/>
      <c r="AC1244" s="3" t="e" cm="1">
        <f t="array" ref="AC1244">_xlfn.IFS(A1244="FA", 17, A1244="SFCR", 0, A1244="CFCR", 17, A1244="TR", 0, A1244="CAB1",17,A1244="CAB2",0,A1244="CAB3",17,A1244="CAB4",0,A1244="CAB5S",17,A1244="CAB5M",0,A1244="CAB5L",17,A1244="CAB6",0)</f>
        <v>#N/A</v>
      </c>
    </row>
    <row r="1245" spans="1:29" x14ac:dyDescent="0.15">
      <c r="A1245" s="7"/>
      <c r="B1245" s="25"/>
      <c r="C1245" s="1" t="s">
        <v>1257</v>
      </c>
      <c r="H1245" s="12"/>
      <c r="I1245" s="12"/>
      <c r="J1245" s="12"/>
      <c r="K1245" s="12"/>
      <c r="L1245" s="12"/>
      <c r="M1245" s="12"/>
      <c r="N1245" s="12"/>
      <c r="O1245" s="12"/>
      <c r="P1245" s="12"/>
      <c r="Q1245" s="12"/>
      <c r="R1245" s="12"/>
      <c r="S1245" s="12"/>
      <c r="T1245" s="12"/>
      <c r="U1245" s="12"/>
      <c r="V1245" s="12"/>
      <c r="W1245" s="12"/>
      <c r="X1245" s="12"/>
      <c r="Y1245" s="12"/>
      <c r="Z1245" s="12"/>
      <c r="AA1245" s="12"/>
      <c r="AB1245" s="12"/>
      <c r="AC1245" s="3" t="e" cm="1">
        <f t="array" ref="AC1245">_xlfn.IFS(A1245="FA", 17, A1245="SFCR", 0, A1245="CFCR", 17, A1245="TR", 0, A1245="CAB1",17,A1245="CAB2",0,A1245="CAB3",17,A1245="CAB4",0,A1245="CAB5S",17,A1245="CAB5M",0,A1245="CAB5L",17,A1245="CAB6",0)</f>
        <v>#N/A</v>
      </c>
    </row>
    <row r="1246" spans="1:29" x14ac:dyDescent="0.15">
      <c r="A1246" s="7"/>
      <c r="B1246" s="25"/>
      <c r="C1246" s="1" t="s">
        <v>1258</v>
      </c>
      <c r="H1246" s="12"/>
      <c r="I1246" s="12"/>
      <c r="J1246" s="12"/>
      <c r="K1246" s="12"/>
      <c r="L1246" s="12"/>
      <c r="M1246" s="12"/>
      <c r="N1246" s="12"/>
      <c r="O1246" s="12"/>
      <c r="P1246" s="12"/>
      <c r="Q1246" s="12"/>
      <c r="R1246" s="12"/>
      <c r="S1246" s="12"/>
      <c r="T1246" s="12"/>
      <c r="U1246" s="12"/>
      <c r="V1246" s="12"/>
      <c r="W1246" s="12"/>
      <c r="X1246" s="12"/>
      <c r="Y1246" s="12"/>
      <c r="Z1246" s="12"/>
      <c r="AA1246" s="12"/>
      <c r="AB1246" s="12"/>
      <c r="AC1246" s="3" t="e" cm="1">
        <f t="array" ref="AC1246">_xlfn.IFS(A1246="FA", 17, A1246="SFCR", 0, A1246="CFCR", 17, A1246="TR", 0, A1246="CAB1",17,A1246="CAB2",0,A1246="CAB3",17,A1246="CAB4",0,A1246="CAB5S",17,A1246="CAB5M",0,A1246="CAB5L",17,A1246="CAB6",0)</f>
        <v>#N/A</v>
      </c>
    </row>
    <row r="1247" spans="1:29" x14ac:dyDescent="0.15">
      <c r="A1247" s="7"/>
      <c r="B1247" s="25"/>
      <c r="C1247" s="1" t="s">
        <v>1259</v>
      </c>
      <c r="H1247" s="12"/>
      <c r="I1247" s="12"/>
      <c r="J1247" s="12"/>
      <c r="K1247" s="12"/>
      <c r="L1247" s="12"/>
      <c r="M1247" s="12"/>
      <c r="N1247" s="12"/>
      <c r="O1247" s="12"/>
      <c r="P1247" s="12"/>
      <c r="Q1247" s="12"/>
      <c r="R1247" s="12"/>
      <c r="S1247" s="12"/>
      <c r="T1247" s="12"/>
      <c r="U1247" s="12"/>
      <c r="V1247" s="12"/>
      <c r="W1247" s="12"/>
      <c r="X1247" s="12"/>
      <c r="Y1247" s="12"/>
      <c r="Z1247" s="12"/>
      <c r="AA1247" s="12"/>
      <c r="AB1247" s="12"/>
      <c r="AC1247" s="3" t="e" cm="1">
        <f t="array" ref="AC1247">_xlfn.IFS(A1247="FA", 17, A1247="SFCR", 0, A1247="CFCR", 17, A1247="TR", 0, A1247="CAB1",17,A1247="CAB2",0,A1247="CAB3",17,A1247="CAB4",0,A1247="CAB5S",17,A1247="CAB5M",0,A1247="CAB5L",17,A1247="CAB6",0)</f>
        <v>#N/A</v>
      </c>
    </row>
    <row r="1248" spans="1:29" x14ac:dyDescent="0.15">
      <c r="A1248" s="7"/>
      <c r="B1248" s="25"/>
      <c r="C1248" s="1" t="s">
        <v>1260</v>
      </c>
      <c r="H1248" s="12"/>
      <c r="I1248" s="12"/>
      <c r="J1248" s="12"/>
      <c r="K1248" s="12"/>
      <c r="L1248" s="12"/>
      <c r="M1248" s="12"/>
      <c r="N1248" s="12"/>
      <c r="O1248" s="12"/>
      <c r="P1248" s="12"/>
      <c r="Q1248" s="12"/>
      <c r="R1248" s="12"/>
      <c r="S1248" s="12"/>
      <c r="T1248" s="12"/>
      <c r="U1248" s="12"/>
      <c r="V1248" s="12"/>
      <c r="W1248" s="12"/>
      <c r="X1248" s="12"/>
      <c r="Y1248" s="12"/>
      <c r="Z1248" s="12"/>
      <c r="AA1248" s="12"/>
      <c r="AB1248" s="12"/>
      <c r="AC1248" s="3" t="e" cm="1">
        <f t="array" ref="AC1248">_xlfn.IFS(A1248="FA", 17, A1248="SFCR", 0, A1248="CFCR", 17, A1248="TR", 0, A1248="CAB1",17,A1248="CAB2",0,A1248="CAB3",17,A1248="CAB4",0,A1248="CAB5S",17,A1248="CAB5M",0,A1248="CAB5L",17,A1248="CAB6",0)</f>
        <v>#N/A</v>
      </c>
    </row>
    <row r="1249" spans="1:29" x14ac:dyDescent="0.15">
      <c r="A1249" s="7"/>
      <c r="B1249" s="25"/>
      <c r="C1249" s="1" t="s">
        <v>1261</v>
      </c>
      <c r="H1249" s="12"/>
      <c r="I1249" s="12"/>
      <c r="J1249" s="12"/>
      <c r="K1249" s="12"/>
      <c r="L1249" s="12"/>
      <c r="M1249" s="12"/>
      <c r="N1249" s="12"/>
      <c r="O1249" s="12"/>
      <c r="P1249" s="12"/>
      <c r="Q1249" s="12"/>
      <c r="R1249" s="12"/>
      <c r="S1249" s="12"/>
      <c r="T1249" s="12"/>
      <c r="U1249" s="12"/>
      <c r="V1249" s="12"/>
      <c r="W1249" s="12"/>
      <c r="X1249" s="12"/>
      <c r="Y1249" s="12"/>
      <c r="Z1249" s="12"/>
      <c r="AA1249" s="12"/>
      <c r="AB1249" s="12"/>
      <c r="AC1249" s="3" t="e" cm="1">
        <f t="array" ref="AC1249">_xlfn.IFS(A1249="FA", 17, A1249="SFCR", 0, A1249="CFCR", 17, A1249="TR", 0, A1249="CAB1",17,A1249="CAB2",0,A1249="CAB3",17,A1249="CAB4",0,A1249="CAB5S",17,A1249="CAB5M",0,A1249="CAB5L",17,A1249="CAB6",0)</f>
        <v>#N/A</v>
      </c>
    </row>
    <row r="1250" spans="1:29" x14ac:dyDescent="0.15">
      <c r="A1250" s="7"/>
      <c r="B1250" s="25"/>
      <c r="C1250" s="1" t="s">
        <v>1262</v>
      </c>
      <c r="H1250" s="12"/>
      <c r="I1250" s="12"/>
      <c r="J1250" s="12"/>
      <c r="K1250" s="12"/>
      <c r="L1250" s="12"/>
      <c r="M1250" s="12"/>
      <c r="N1250" s="12"/>
      <c r="O1250" s="12"/>
      <c r="P1250" s="12"/>
      <c r="Q1250" s="12"/>
      <c r="R1250" s="12"/>
      <c r="S1250" s="12"/>
      <c r="T1250" s="12"/>
      <c r="U1250" s="12"/>
      <c r="V1250" s="12"/>
      <c r="W1250" s="12"/>
      <c r="X1250" s="12"/>
      <c r="Y1250" s="12"/>
      <c r="Z1250" s="12"/>
      <c r="AA1250" s="12"/>
      <c r="AB1250" s="12"/>
      <c r="AC1250" s="3" t="e" cm="1">
        <f t="array" ref="AC1250">_xlfn.IFS(A1250="FA", 17, A1250="SFCR", 0, A1250="CFCR", 17, A1250="TR", 0, A1250="CAB1",17,A1250="CAB2",0,A1250="CAB3",17,A1250="CAB4",0,A1250="CAB5S",17,A1250="CAB5M",0,A1250="CAB5L",17,A1250="CAB6",0)</f>
        <v>#N/A</v>
      </c>
    </row>
    <row r="1251" spans="1:29" x14ac:dyDescent="0.15">
      <c r="A1251" s="7"/>
      <c r="B1251" s="25"/>
      <c r="C1251" s="1" t="s">
        <v>1263</v>
      </c>
      <c r="H1251" s="12"/>
      <c r="I1251" s="12"/>
      <c r="J1251" s="12"/>
      <c r="K1251" s="12"/>
      <c r="L1251" s="12"/>
      <c r="M1251" s="12"/>
      <c r="N1251" s="12"/>
      <c r="O1251" s="12"/>
      <c r="P1251" s="12"/>
      <c r="Q1251" s="12"/>
      <c r="R1251" s="12"/>
      <c r="S1251" s="12"/>
      <c r="T1251" s="12"/>
      <c r="U1251" s="12"/>
      <c r="V1251" s="12"/>
      <c r="W1251" s="12"/>
      <c r="X1251" s="12"/>
      <c r="Y1251" s="12"/>
      <c r="Z1251" s="12"/>
      <c r="AA1251" s="12"/>
      <c r="AB1251" s="12"/>
      <c r="AC1251" s="3" t="e" cm="1">
        <f t="array" ref="AC1251">_xlfn.IFS(A1251="FA", 17, A1251="SFCR", 0, A1251="CFCR", 17, A1251="TR", 0, A1251="CAB1",17,A1251="CAB2",0,A1251="CAB3",17,A1251="CAB4",0,A1251="CAB5S",17,A1251="CAB5M",0,A1251="CAB5L",17,A1251="CAB6",0)</f>
        <v>#N/A</v>
      </c>
    </row>
    <row r="1252" spans="1:29" x14ac:dyDescent="0.15">
      <c r="A1252" s="7"/>
      <c r="B1252" s="25"/>
      <c r="C1252" s="1" t="s">
        <v>1264</v>
      </c>
      <c r="H1252" s="12"/>
      <c r="I1252" s="12"/>
      <c r="J1252" s="12"/>
      <c r="K1252" s="12"/>
      <c r="L1252" s="12"/>
      <c r="M1252" s="12"/>
      <c r="N1252" s="12"/>
      <c r="O1252" s="12"/>
      <c r="P1252" s="12"/>
      <c r="Q1252" s="12"/>
      <c r="R1252" s="12"/>
      <c r="S1252" s="12"/>
      <c r="T1252" s="12"/>
      <c r="U1252" s="12"/>
      <c r="V1252" s="12"/>
      <c r="W1252" s="12"/>
      <c r="X1252" s="12"/>
      <c r="Y1252" s="12"/>
      <c r="Z1252" s="12"/>
      <c r="AA1252" s="12"/>
      <c r="AB1252" s="12"/>
      <c r="AC1252" s="3" t="e" cm="1">
        <f t="array" ref="AC1252">_xlfn.IFS(A1252="FA", 17, A1252="SFCR", 0, A1252="CFCR", 17, A1252="TR", 0, A1252="CAB1",17,A1252="CAB2",0,A1252="CAB3",17,A1252="CAB4",0,A1252="CAB5S",17,A1252="CAB5M",0,A1252="CAB5L",17,A1252="CAB6",0)</f>
        <v>#N/A</v>
      </c>
    </row>
    <row r="1253" spans="1:29" x14ac:dyDescent="0.15">
      <c r="A1253" s="7"/>
      <c r="B1253" s="25"/>
      <c r="C1253" s="1" t="s">
        <v>1265</v>
      </c>
      <c r="H1253" s="12"/>
      <c r="I1253" s="12"/>
      <c r="J1253" s="12"/>
      <c r="K1253" s="12"/>
      <c r="L1253" s="12"/>
      <c r="M1253" s="12"/>
      <c r="N1253" s="12"/>
      <c r="O1253" s="12"/>
      <c r="P1253" s="12"/>
      <c r="Q1253" s="12"/>
      <c r="R1253" s="12"/>
      <c r="S1253" s="12"/>
      <c r="T1253" s="12"/>
      <c r="U1253" s="12"/>
      <c r="V1253" s="12"/>
      <c r="W1253" s="12"/>
      <c r="X1253" s="12"/>
      <c r="Y1253" s="12"/>
      <c r="Z1253" s="12"/>
      <c r="AA1253" s="12"/>
      <c r="AB1253" s="12"/>
      <c r="AC1253" s="3" t="e" cm="1">
        <f t="array" ref="AC1253">_xlfn.IFS(A1253="FA", 17, A1253="SFCR", 0, A1253="CFCR", 17, A1253="TR", 0, A1253="CAB1",17,A1253="CAB2",0,A1253="CAB3",17,A1253="CAB4",0,A1253="CAB5S",17,A1253="CAB5M",0,A1253="CAB5L",17,A1253="CAB6",0)</f>
        <v>#N/A</v>
      </c>
    </row>
    <row r="1254" spans="1:29" x14ac:dyDescent="0.15">
      <c r="A1254" s="7"/>
      <c r="B1254" s="25"/>
      <c r="C1254" s="1" t="s">
        <v>1266</v>
      </c>
      <c r="H1254" s="12"/>
      <c r="I1254" s="12"/>
      <c r="J1254" s="12"/>
      <c r="K1254" s="12"/>
      <c r="L1254" s="12"/>
      <c r="M1254" s="12"/>
      <c r="N1254" s="12"/>
      <c r="O1254" s="12"/>
      <c r="P1254" s="12"/>
      <c r="Q1254" s="12"/>
      <c r="R1254" s="12"/>
      <c r="S1254" s="12"/>
      <c r="T1254" s="12"/>
      <c r="U1254" s="12"/>
      <c r="V1254" s="12"/>
      <c r="W1254" s="12"/>
      <c r="X1254" s="12"/>
      <c r="Y1254" s="12"/>
      <c r="Z1254" s="12"/>
      <c r="AA1254" s="12"/>
      <c r="AB1254" s="12"/>
      <c r="AC1254" s="3" t="e" cm="1">
        <f t="array" ref="AC1254">_xlfn.IFS(A1254="FA", 17, A1254="SFCR", 0, A1254="CFCR", 17, A1254="TR", 0, A1254="CAB1",17,A1254="CAB2",0,A1254="CAB3",17,A1254="CAB4",0,A1254="CAB5S",17,A1254="CAB5M",0,A1254="CAB5L",17,A1254="CAB6",0)</f>
        <v>#N/A</v>
      </c>
    </row>
    <row r="1255" spans="1:29" x14ac:dyDescent="0.15">
      <c r="A1255" s="7"/>
      <c r="B1255" s="25"/>
      <c r="C1255" s="1" t="s">
        <v>1267</v>
      </c>
      <c r="H1255" s="12"/>
      <c r="I1255" s="12"/>
      <c r="J1255" s="12"/>
      <c r="K1255" s="12"/>
      <c r="L1255" s="12"/>
      <c r="M1255" s="12"/>
      <c r="N1255" s="12"/>
      <c r="O1255" s="12"/>
      <c r="P1255" s="12"/>
      <c r="Q1255" s="12"/>
      <c r="R1255" s="12"/>
      <c r="S1255" s="12"/>
      <c r="T1255" s="12"/>
      <c r="U1255" s="12"/>
      <c r="V1255" s="12"/>
      <c r="W1255" s="12"/>
      <c r="X1255" s="12"/>
      <c r="Y1255" s="12"/>
      <c r="Z1255" s="12"/>
      <c r="AA1255" s="12"/>
      <c r="AB1255" s="12"/>
      <c r="AC1255" s="3" t="e" cm="1">
        <f t="array" ref="AC1255">_xlfn.IFS(A1255="FA", 17, A1255="SFCR", 0, A1255="CFCR", 17, A1255="TR", 0, A1255="CAB1",17,A1255="CAB2",0,A1255="CAB3",17,A1255="CAB4",0,A1255="CAB5S",17,A1255="CAB5M",0,A1255="CAB5L",17,A1255="CAB6",0)</f>
        <v>#N/A</v>
      </c>
    </row>
    <row r="1256" spans="1:29" x14ac:dyDescent="0.15">
      <c r="A1256" s="7"/>
      <c r="B1256" s="25"/>
      <c r="C1256" s="1" t="s">
        <v>1268</v>
      </c>
      <c r="H1256" s="12"/>
      <c r="I1256" s="12"/>
      <c r="J1256" s="12"/>
      <c r="K1256" s="12"/>
      <c r="L1256" s="12"/>
      <c r="M1256" s="12"/>
      <c r="N1256" s="12"/>
      <c r="O1256" s="12"/>
      <c r="P1256" s="12"/>
      <c r="Q1256" s="12"/>
      <c r="R1256" s="12"/>
      <c r="S1256" s="12"/>
      <c r="T1256" s="12"/>
      <c r="U1256" s="12"/>
      <c r="V1256" s="12"/>
      <c r="W1256" s="12"/>
      <c r="X1256" s="12"/>
      <c r="Y1256" s="12"/>
      <c r="Z1256" s="12"/>
      <c r="AA1256" s="12"/>
      <c r="AB1256" s="12"/>
      <c r="AC1256" s="3" t="e" cm="1">
        <f t="array" ref="AC1256">_xlfn.IFS(A1256="FA", 17, A1256="SFCR", 0, A1256="CFCR", 17, A1256="TR", 0, A1256="CAB1",17,A1256="CAB2",0,A1256="CAB3",17,A1256="CAB4",0,A1256="CAB5S",17,A1256="CAB5M",0,A1256="CAB5L",17,A1256="CAB6",0)</f>
        <v>#N/A</v>
      </c>
    </row>
    <row r="1257" spans="1:29" x14ac:dyDescent="0.15">
      <c r="A1257" s="7"/>
      <c r="B1257" s="25"/>
      <c r="C1257" s="1" t="s">
        <v>1269</v>
      </c>
      <c r="H1257" s="12"/>
      <c r="I1257" s="12"/>
      <c r="J1257" s="12"/>
      <c r="K1257" s="12"/>
      <c r="L1257" s="12"/>
      <c r="M1257" s="12"/>
      <c r="N1257" s="12"/>
      <c r="O1257" s="12"/>
      <c r="P1257" s="12"/>
      <c r="Q1257" s="12"/>
      <c r="R1257" s="12"/>
      <c r="S1257" s="12"/>
      <c r="T1257" s="12"/>
      <c r="U1257" s="12"/>
      <c r="V1257" s="12"/>
      <c r="W1257" s="12"/>
      <c r="X1257" s="12"/>
      <c r="Y1257" s="12"/>
      <c r="Z1257" s="12"/>
      <c r="AA1257" s="12"/>
      <c r="AB1257" s="12"/>
      <c r="AC1257" s="3" t="e" cm="1">
        <f t="array" ref="AC1257">_xlfn.IFS(A1257="FA", 17, A1257="SFCR", 0, A1257="CFCR", 17, A1257="TR", 0, A1257="CAB1",17,A1257="CAB2",0,A1257="CAB3",17,A1257="CAB4",0,A1257="CAB5S",17,A1257="CAB5M",0,A1257="CAB5L",17,A1257="CAB6",0)</f>
        <v>#N/A</v>
      </c>
    </row>
    <row r="1258" spans="1:29" x14ac:dyDescent="0.15">
      <c r="A1258" s="7"/>
      <c r="B1258" s="25"/>
      <c r="C1258" s="1" t="s">
        <v>1270</v>
      </c>
      <c r="H1258" s="12"/>
      <c r="I1258" s="12"/>
      <c r="J1258" s="12"/>
      <c r="K1258" s="12"/>
      <c r="L1258" s="12"/>
      <c r="M1258" s="12"/>
      <c r="N1258" s="12"/>
      <c r="O1258" s="12"/>
      <c r="P1258" s="12"/>
      <c r="Q1258" s="12"/>
      <c r="R1258" s="12"/>
      <c r="S1258" s="12"/>
      <c r="T1258" s="12"/>
      <c r="U1258" s="12"/>
      <c r="V1258" s="12"/>
      <c r="W1258" s="12"/>
      <c r="X1258" s="12"/>
      <c r="Y1258" s="12"/>
      <c r="Z1258" s="12"/>
      <c r="AA1258" s="12"/>
      <c r="AB1258" s="12"/>
      <c r="AC1258" s="3" t="e" cm="1">
        <f t="array" ref="AC1258">_xlfn.IFS(A1258="FA", 17, A1258="SFCR", 0, A1258="CFCR", 17, A1258="TR", 0, A1258="CAB1",17,A1258="CAB2",0,A1258="CAB3",17,A1258="CAB4",0,A1258="CAB5S",17,A1258="CAB5M",0,A1258="CAB5L",17,A1258="CAB6",0)</f>
        <v>#N/A</v>
      </c>
    </row>
    <row r="1259" spans="1:29" x14ac:dyDescent="0.15">
      <c r="A1259" s="7"/>
      <c r="B1259" s="25"/>
      <c r="C1259" s="1" t="s">
        <v>1271</v>
      </c>
      <c r="H1259" s="12"/>
      <c r="I1259" s="12"/>
      <c r="J1259" s="12"/>
      <c r="K1259" s="12"/>
      <c r="L1259" s="12"/>
      <c r="M1259" s="12"/>
      <c r="N1259" s="12"/>
      <c r="O1259" s="12"/>
      <c r="P1259" s="12"/>
      <c r="Q1259" s="12"/>
      <c r="R1259" s="12"/>
      <c r="S1259" s="12"/>
      <c r="T1259" s="12"/>
      <c r="U1259" s="12"/>
      <c r="V1259" s="12"/>
      <c r="W1259" s="12"/>
      <c r="X1259" s="12"/>
      <c r="Y1259" s="12"/>
      <c r="Z1259" s="12"/>
      <c r="AA1259" s="12"/>
      <c r="AB1259" s="12"/>
      <c r="AC1259" s="3" t="e" cm="1">
        <f t="array" ref="AC1259">_xlfn.IFS(A1259="FA", 17, A1259="SFCR", 0, A1259="CFCR", 17, A1259="TR", 0, A1259="CAB1",17,A1259="CAB2",0,A1259="CAB3",17,A1259="CAB4",0,A1259="CAB5S",17,A1259="CAB5M",0,A1259="CAB5L",17,A1259="CAB6",0)</f>
        <v>#N/A</v>
      </c>
    </row>
    <row r="1260" spans="1:29" x14ac:dyDescent="0.15">
      <c r="A1260" s="7"/>
      <c r="B1260" s="25"/>
      <c r="C1260" s="1" t="s">
        <v>1272</v>
      </c>
      <c r="H1260" s="12"/>
      <c r="I1260" s="12"/>
      <c r="J1260" s="12"/>
      <c r="K1260" s="12"/>
      <c r="L1260" s="12"/>
      <c r="M1260" s="12"/>
      <c r="N1260" s="12"/>
      <c r="O1260" s="12"/>
      <c r="P1260" s="12"/>
      <c r="Q1260" s="12"/>
      <c r="R1260" s="12"/>
      <c r="S1260" s="12"/>
      <c r="T1260" s="12"/>
      <c r="U1260" s="12"/>
      <c r="V1260" s="12"/>
      <c r="W1260" s="12"/>
      <c r="X1260" s="12"/>
      <c r="Y1260" s="12"/>
      <c r="Z1260" s="12"/>
      <c r="AA1260" s="12"/>
      <c r="AB1260" s="12"/>
      <c r="AC1260" s="3" t="e" cm="1">
        <f t="array" ref="AC1260">_xlfn.IFS(A1260="FA", 17, A1260="SFCR", 0, A1260="CFCR", 17, A1260="TR", 0, A1260="CAB1",17,A1260="CAB2",0,A1260="CAB3",17,A1260="CAB4",0,A1260="CAB5S",17,A1260="CAB5M",0,A1260="CAB5L",17,A1260="CAB6",0)</f>
        <v>#N/A</v>
      </c>
    </row>
    <row r="1261" spans="1:29" x14ac:dyDescent="0.15">
      <c r="A1261" s="7"/>
      <c r="B1261" s="25"/>
      <c r="C1261" s="1" t="s">
        <v>1273</v>
      </c>
      <c r="H1261" s="12"/>
      <c r="I1261" s="12"/>
      <c r="J1261" s="12"/>
      <c r="K1261" s="12"/>
      <c r="L1261" s="12"/>
      <c r="M1261" s="12"/>
      <c r="N1261" s="12"/>
      <c r="O1261" s="12"/>
      <c r="P1261" s="12"/>
      <c r="Q1261" s="12"/>
      <c r="R1261" s="12"/>
      <c r="S1261" s="12"/>
      <c r="T1261" s="12"/>
      <c r="U1261" s="12"/>
      <c r="V1261" s="12"/>
      <c r="W1261" s="12"/>
      <c r="X1261" s="12"/>
      <c r="Y1261" s="12"/>
      <c r="Z1261" s="12"/>
      <c r="AA1261" s="12"/>
      <c r="AB1261" s="12"/>
      <c r="AC1261" s="3" t="e" cm="1">
        <f t="array" ref="AC1261">_xlfn.IFS(A1261="FA", 17, A1261="SFCR", 0, A1261="CFCR", 17, A1261="TR", 0, A1261="CAB1",17,A1261="CAB2",0,A1261="CAB3",17,A1261="CAB4",0,A1261="CAB5S",17,A1261="CAB5M",0,A1261="CAB5L",17,A1261="CAB6",0)</f>
        <v>#N/A</v>
      </c>
    </row>
    <row r="1262" spans="1:29" x14ac:dyDescent="0.15">
      <c r="A1262" s="7"/>
      <c r="B1262" s="25"/>
      <c r="C1262" s="1" t="s">
        <v>1274</v>
      </c>
      <c r="H1262" s="12"/>
      <c r="I1262" s="12"/>
      <c r="J1262" s="12"/>
      <c r="K1262" s="12"/>
      <c r="L1262" s="12"/>
      <c r="M1262" s="12"/>
      <c r="N1262" s="12"/>
      <c r="O1262" s="12"/>
      <c r="P1262" s="12"/>
      <c r="Q1262" s="12"/>
      <c r="R1262" s="12"/>
      <c r="S1262" s="12"/>
      <c r="T1262" s="12"/>
      <c r="U1262" s="12"/>
      <c r="V1262" s="12"/>
      <c r="W1262" s="12"/>
      <c r="X1262" s="12"/>
      <c r="Y1262" s="12"/>
      <c r="Z1262" s="12"/>
      <c r="AA1262" s="12"/>
      <c r="AB1262" s="12"/>
      <c r="AC1262" s="3" t="e" cm="1">
        <f t="array" ref="AC1262">_xlfn.IFS(A1262="FA", 17, A1262="SFCR", 0, A1262="CFCR", 17, A1262="TR", 0, A1262="CAB1",17,A1262="CAB2",0,A1262="CAB3",17,A1262="CAB4",0,A1262="CAB5S",17,A1262="CAB5M",0,A1262="CAB5L",17,A1262="CAB6",0)</f>
        <v>#N/A</v>
      </c>
    </row>
    <row r="1263" spans="1:29" x14ac:dyDescent="0.15">
      <c r="A1263" s="7"/>
      <c r="B1263" s="25"/>
      <c r="C1263" s="1" t="s">
        <v>1275</v>
      </c>
      <c r="H1263" s="12"/>
      <c r="I1263" s="12"/>
      <c r="J1263" s="12"/>
      <c r="K1263" s="12"/>
      <c r="L1263" s="12"/>
      <c r="M1263" s="12"/>
      <c r="N1263" s="12"/>
      <c r="O1263" s="12"/>
      <c r="P1263" s="12"/>
      <c r="Q1263" s="12"/>
      <c r="R1263" s="12"/>
      <c r="S1263" s="12"/>
      <c r="T1263" s="12"/>
      <c r="U1263" s="12"/>
      <c r="V1263" s="12"/>
      <c r="W1263" s="12"/>
      <c r="X1263" s="12"/>
      <c r="Y1263" s="12"/>
      <c r="Z1263" s="12"/>
      <c r="AA1263" s="12"/>
      <c r="AB1263" s="12"/>
      <c r="AC1263" s="3" t="e" cm="1">
        <f t="array" ref="AC1263">_xlfn.IFS(A1263="FA", 17, A1263="SFCR", 0, A1263="CFCR", 17, A1263="TR", 0, A1263="CAB1",17,A1263="CAB2",0,A1263="CAB3",17,A1263="CAB4",0,A1263="CAB5S",17,A1263="CAB5M",0,A1263="CAB5L",17,A1263="CAB6",0)</f>
        <v>#N/A</v>
      </c>
    </row>
    <row r="1264" spans="1:29" x14ac:dyDescent="0.15">
      <c r="A1264" s="7"/>
      <c r="B1264" s="25"/>
      <c r="C1264" s="1" t="s">
        <v>1276</v>
      </c>
      <c r="H1264" s="12"/>
      <c r="I1264" s="12"/>
      <c r="J1264" s="12"/>
      <c r="K1264" s="12"/>
      <c r="L1264" s="12"/>
      <c r="M1264" s="12"/>
      <c r="N1264" s="12"/>
      <c r="O1264" s="12"/>
      <c r="P1264" s="12"/>
      <c r="Q1264" s="12"/>
      <c r="R1264" s="12"/>
      <c r="S1264" s="12"/>
      <c r="T1264" s="12"/>
      <c r="U1264" s="12"/>
      <c r="V1264" s="12"/>
      <c r="W1264" s="12"/>
      <c r="X1264" s="12"/>
      <c r="Y1264" s="12"/>
      <c r="Z1264" s="12"/>
      <c r="AA1264" s="12"/>
      <c r="AB1264" s="12"/>
      <c r="AC1264" s="3" t="e" cm="1">
        <f t="array" ref="AC1264">_xlfn.IFS(A1264="FA", 17, A1264="SFCR", 0, A1264="CFCR", 17, A1264="TR", 0, A1264="CAB1",17,A1264="CAB2",0,A1264="CAB3",17,A1264="CAB4",0,A1264="CAB5S",17,A1264="CAB5M",0,A1264="CAB5L",17,A1264="CAB6",0)</f>
        <v>#N/A</v>
      </c>
    </row>
    <row r="1265" spans="1:29" x14ac:dyDescent="0.15">
      <c r="A1265" s="7"/>
      <c r="B1265" s="25"/>
      <c r="C1265" s="1" t="s">
        <v>1277</v>
      </c>
      <c r="H1265" s="12"/>
      <c r="I1265" s="12"/>
      <c r="J1265" s="12"/>
      <c r="K1265" s="12"/>
      <c r="L1265" s="12"/>
      <c r="M1265" s="12"/>
      <c r="N1265" s="12"/>
      <c r="O1265" s="12"/>
      <c r="P1265" s="12"/>
      <c r="Q1265" s="12"/>
      <c r="R1265" s="12"/>
      <c r="S1265" s="12"/>
      <c r="T1265" s="12"/>
      <c r="U1265" s="12"/>
      <c r="V1265" s="12"/>
      <c r="W1265" s="12"/>
      <c r="X1265" s="12"/>
      <c r="Y1265" s="12"/>
      <c r="Z1265" s="12"/>
      <c r="AA1265" s="12"/>
      <c r="AB1265" s="12"/>
      <c r="AC1265" s="3" t="e" cm="1">
        <f t="array" ref="AC1265">_xlfn.IFS(A1265="FA", 17, A1265="SFCR", 0, A1265="CFCR", 17, A1265="TR", 0, A1265="CAB1",17,A1265="CAB2",0,A1265="CAB3",17,A1265="CAB4",0,A1265="CAB5S",17,A1265="CAB5M",0,A1265="CAB5L",17,A1265="CAB6",0)</f>
        <v>#N/A</v>
      </c>
    </row>
    <row r="1266" spans="1:29" x14ac:dyDescent="0.15">
      <c r="A1266" s="7"/>
      <c r="B1266" s="25"/>
      <c r="C1266" s="1" t="s">
        <v>1278</v>
      </c>
      <c r="H1266" s="12"/>
      <c r="I1266" s="12"/>
      <c r="J1266" s="12"/>
      <c r="K1266" s="12"/>
      <c r="L1266" s="12"/>
      <c r="M1266" s="12"/>
      <c r="N1266" s="12"/>
      <c r="O1266" s="12"/>
      <c r="P1266" s="12"/>
      <c r="Q1266" s="12"/>
      <c r="R1266" s="12"/>
      <c r="S1266" s="12"/>
      <c r="T1266" s="12"/>
      <c r="U1266" s="12"/>
      <c r="V1266" s="12"/>
      <c r="W1266" s="12"/>
      <c r="X1266" s="12"/>
      <c r="Y1266" s="12"/>
      <c r="Z1266" s="12"/>
      <c r="AA1266" s="12"/>
      <c r="AB1266" s="12"/>
      <c r="AC1266" s="3" t="e" cm="1">
        <f t="array" ref="AC1266">_xlfn.IFS(A1266="FA", 17, A1266="SFCR", 0, A1266="CFCR", 17, A1266="TR", 0, A1266="CAB1",17,A1266="CAB2",0,A1266="CAB3",17,A1266="CAB4",0,A1266="CAB5S",17,A1266="CAB5M",0,A1266="CAB5L",17,A1266="CAB6",0)</f>
        <v>#N/A</v>
      </c>
    </row>
    <row r="1267" spans="1:29" x14ac:dyDescent="0.15">
      <c r="A1267" s="7"/>
      <c r="B1267" s="25"/>
      <c r="C1267" s="1" t="s">
        <v>1279</v>
      </c>
      <c r="H1267" s="12"/>
      <c r="I1267" s="12"/>
      <c r="J1267" s="12"/>
      <c r="K1267" s="12"/>
      <c r="L1267" s="12"/>
      <c r="M1267" s="12"/>
      <c r="N1267" s="12"/>
      <c r="O1267" s="12"/>
      <c r="P1267" s="12"/>
      <c r="Q1267" s="12"/>
      <c r="R1267" s="12"/>
      <c r="S1267" s="12"/>
      <c r="T1267" s="12"/>
      <c r="U1267" s="12"/>
      <c r="V1267" s="12"/>
      <c r="W1267" s="12"/>
      <c r="X1267" s="12"/>
      <c r="Y1267" s="12"/>
      <c r="Z1267" s="12"/>
      <c r="AA1267" s="12"/>
      <c r="AB1267" s="12"/>
      <c r="AC1267" s="3" t="e" cm="1">
        <f t="array" ref="AC1267">_xlfn.IFS(A1267="FA", 17, A1267="SFCR", 0, A1267="CFCR", 17, A1267="TR", 0, A1267="CAB1",17,A1267="CAB2",0,A1267="CAB3",17,A1267="CAB4",0,A1267="CAB5S",17,A1267="CAB5M",0,A1267="CAB5L",17,A1267="CAB6",0)</f>
        <v>#N/A</v>
      </c>
    </row>
    <row r="1268" spans="1:29" x14ac:dyDescent="0.15">
      <c r="A1268" s="7"/>
      <c r="B1268" s="25"/>
      <c r="C1268" s="1" t="s">
        <v>1280</v>
      </c>
      <c r="H1268" s="12"/>
      <c r="I1268" s="12"/>
      <c r="J1268" s="12"/>
      <c r="K1268" s="12"/>
      <c r="L1268" s="12"/>
      <c r="M1268" s="12"/>
      <c r="N1268" s="12"/>
      <c r="O1268" s="12"/>
      <c r="P1268" s="12"/>
      <c r="Q1268" s="12"/>
      <c r="R1268" s="12"/>
      <c r="S1268" s="12"/>
      <c r="T1268" s="12"/>
      <c r="U1268" s="12"/>
      <c r="V1268" s="12"/>
      <c r="W1268" s="12"/>
      <c r="X1268" s="12"/>
      <c r="Y1268" s="12"/>
      <c r="Z1268" s="12"/>
      <c r="AA1268" s="12"/>
      <c r="AB1268" s="12"/>
      <c r="AC1268" s="3" t="e" cm="1">
        <f t="array" ref="AC1268">_xlfn.IFS(A1268="FA", 17, A1268="SFCR", 0, A1268="CFCR", 17, A1268="TR", 0, A1268="CAB1",17,A1268="CAB2",0,A1268="CAB3",17,A1268="CAB4",0,A1268="CAB5S",17,A1268="CAB5M",0,A1268="CAB5L",17,A1268="CAB6",0)</f>
        <v>#N/A</v>
      </c>
    </row>
    <row r="1269" spans="1:29" x14ac:dyDescent="0.15">
      <c r="A1269" s="7"/>
      <c r="B1269" s="25"/>
      <c r="C1269" s="1" t="s">
        <v>1281</v>
      </c>
      <c r="H1269" s="12"/>
      <c r="I1269" s="12"/>
      <c r="J1269" s="12"/>
      <c r="K1269" s="12"/>
      <c r="L1269" s="12"/>
      <c r="M1269" s="12"/>
      <c r="N1269" s="12"/>
      <c r="O1269" s="12"/>
      <c r="P1269" s="12"/>
      <c r="Q1269" s="12"/>
      <c r="R1269" s="12"/>
      <c r="S1269" s="12"/>
      <c r="T1269" s="12"/>
      <c r="U1269" s="12"/>
      <c r="V1269" s="12"/>
      <c r="W1269" s="12"/>
      <c r="X1269" s="12"/>
      <c r="Y1269" s="12"/>
      <c r="Z1269" s="12"/>
      <c r="AA1269" s="12"/>
      <c r="AB1269" s="12"/>
      <c r="AC1269" s="3" t="e" cm="1">
        <f t="array" ref="AC1269">_xlfn.IFS(A1269="FA", 17, A1269="SFCR", 0, A1269="CFCR", 17, A1269="TR", 0, A1269="CAB1",17,A1269="CAB2",0,A1269="CAB3",17,A1269="CAB4",0,A1269="CAB5S",17,A1269="CAB5M",0,A1269="CAB5L",17,A1269="CAB6",0)</f>
        <v>#N/A</v>
      </c>
    </row>
    <row r="1270" spans="1:29" x14ac:dyDescent="0.15">
      <c r="A1270" s="7"/>
      <c r="B1270" s="25"/>
      <c r="C1270" s="1" t="s">
        <v>1282</v>
      </c>
      <c r="H1270" s="12"/>
      <c r="I1270" s="12"/>
      <c r="J1270" s="12"/>
      <c r="K1270" s="12"/>
      <c r="L1270" s="12"/>
      <c r="M1270" s="12"/>
      <c r="N1270" s="12"/>
      <c r="O1270" s="12"/>
      <c r="P1270" s="12"/>
      <c r="Q1270" s="12"/>
      <c r="R1270" s="12"/>
      <c r="S1270" s="12"/>
      <c r="T1270" s="12"/>
      <c r="U1270" s="12"/>
      <c r="V1270" s="12"/>
      <c r="W1270" s="12"/>
      <c r="X1270" s="12"/>
      <c r="Y1270" s="12"/>
      <c r="Z1270" s="12"/>
      <c r="AA1270" s="12"/>
      <c r="AB1270" s="12"/>
      <c r="AC1270" s="3" t="e" cm="1">
        <f t="array" ref="AC1270">_xlfn.IFS(A1270="FA", 17, A1270="SFCR", 0, A1270="CFCR", 17, A1270="TR", 0, A1270="CAB1",17,A1270="CAB2",0,A1270="CAB3",17,A1270="CAB4",0,A1270="CAB5S",17,A1270="CAB5M",0,A1270="CAB5L",17,A1270="CAB6",0)</f>
        <v>#N/A</v>
      </c>
    </row>
    <row r="1271" spans="1:29" x14ac:dyDescent="0.15">
      <c r="A1271" s="7"/>
      <c r="B1271" s="25"/>
      <c r="C1271" s="1" t="s">
        <v>1283</v>
      </c>
      <c r="H1271" s="12"/>
      <c r="I1271" s="12"/>
      <c r="J1271" s="12"/>
      <c r="K1271" s="12"/>
      <c r="L1271" s="12"/>
      <c r="M1271" s="12"/>
      <c r="N1271" s="12"/>
      <c r="O1271" s="12"/>
      <c r="P1271" s="12"/>
      <c r="Q1271" s="12"/>
      <c r="R1271" s="12"/>
      <c r="S1271" s="12"/>
      <c r="T1271" s="12"/>
      <c r="U1271" s="12"/>
      <c r="V1271" s="12"/>
      <c r="W1271" s="12"/>
      <c r="X1271" s="12"/>
      <c r="Y1271" s="12"/>
      <c r="Z1271" s="12"/>
      <c r="AA1271" s="12"/>
      <c r="AB1271" s="12"/>
      <c r="AC1271" s="3" t="e" cm="1">
        <f t="array" ref="AC1271">_xlfn.IFS(A1271="FA", 17, A1271="SFCR", 0, A1271="CFCR", 17, A1271="TR", 0, A1271="CAB1",17,A1271="CAB2",0,A1271="CAB3",17,A1271="CAB4",0,A1271="CAB5S",17,A1271="CAB5M",0,A1271="CAB5L",17,A1271="CAB6",0)</f>
        <v>#N/A</v>
      </c>
    </row>
    <row r="1272" spans="1:29" x14ac:dyDescent="0.15">
      <c r="A1272" s="7"/>
      <c r="B1272" s="25"/>
      <c r="C1272" s="1" t="s">
        <v>1284</v>
      </c>
      <c r="H1272" s="12"/>
      <c r="I1272" s="12"/>
      <c r="J1272" s="12"/>
      <c r="K1272" s="12"/>
      <c r="L1272" s="12"/>
      <c r="M1272" s="12"/>
      <c r="N1272" s="12"/>
      <c r="O1272" s="12"/>
      <c r="P1272" s="12"/>
      <c r="Q1272" s="12"/>
      <c r="R1272" s="12"/>
      <c r="S1272" s="12"/>
      <c r="T1272" s="12"/>
      <c r="U1272" s="12"/>
      <c r="V1272" s="12"/>
      <c r="W1272" s="12"/>
      <c r="X1272" s="12"/>
      <c r="Y1272" s="12"/>
      <c r="Z1272" s="12"/>
      <c r="AA1272" s="12"/>
      <c r="AB1272" s="12"/>
      <c r="AC1272" s="3" t="e" cm="1">
        <f t="array" ref="AC1272">_xlfn.IFS(A1272="FA", 17, A1272="SFCR", 0, A1272="CFCR", 17, A1272="TR", 0, A1272="CAB1",17,A1272="CAB2",0,A1272="CAB3",17,A1272="CAB4",0,A1272="CAB5S",17,A1272="CAB5M",0,A1272="CAB5L",17,A1272="CAB6",0)</f>
        <v>#N/A</v>
      </c>
    </row>
    <row r="1273" spans="1:29" x14ac:dyDescent="0.15">
      <c r="A1273" s="7"/>
      <c r="B1273" s="25"/>
      <c r="C1273" s="1" t="s">
        <v>1285</v>
      </c>
      <c r="H1273" s="12"/>
      <c r="I1273" s="12"/>
      <c r="J1273" s="12"/>
      <c r="K1273" s="12"/>
      <c r="L1273" s="12"/>
      <c r="M1273" s="12"/>
      <c r="N1273" s="12"/>
      <c r="O1273" s="12"/>
      <c r="P1273" s="12"/>
      <c r="Q1273" s="12"/>
      <c r="R1273" s="12"/>
      <c r="S1273" s="12"/>
      <c r="T1273" s="12"/>
      <c r="U1273" s="12"/>
      <c r="V1273" s="12"/>
      <c r="W1273" s="12"/>
      <c r="X1273" s="12"/>
      <c r="Y1273" s="12"/>
      <c r="Z1273" s="12"/>
      <c r="AA1273" s="12"/>
      <c r="AB1273" s="12"/>
      <c r="AC1273" s="3" t="e" cm="1">
        <f t="array" ref="AC1273">_xlfn.IFS(A1273="FA", 17, A1273="SFCR", 0, A1273="CFCR", 17, A1273="TR", 0, A1273="CAB1",17,A1273="CAB2",0,A1273="CAB3",17,A1273="CAB4",0,A1273="CAB5S",17,A1273="CAB5M",0,A1273="CAB5L",17,A1273="CAB6",0)</f>
        <v>#N/A</v>
      </c>
    </row>
    <row r="1274" spans="1:29" x14ac:dyDescent="0.15">
      <c r="A1274" s="7"/>
      <c r="B1274" s="25"/>
      <c r="C1274" s="1" t="s">
        <v>1286</v>
      </c>
      <c r="H1274" s="12"/>
      <c r="I1274" s="12"/>
      <c r="J1274" s="12"/>
      <c r="K1274" s="12"/>
      <c r="L1274" s="12"/>
      <c r="M1274" s="12"/>
      <c r="N1274" s="12"/>
      <c r="O1274" s="12"/>
      <c r="P1274" s="12"/>
      <c r="Q1274" s="12"/>
      <c r="R1274" s="12"/>
      <c r="S1274" s="12"/>
      <c r="T1274" s="12"/>
      <c r="U1274" s="12"/>
      <c r="V1274" s="12"/>
      <c r="W1274" s="12"/>
      <c r="X1274" s="12"/>
      <c r="Y1274" s="12"/>
      <c r="Z1274" s="12"/>
      <c r="AA1274" s="12"/>
      <c r="AB1274" s="12"/>
      <c r="AC1274" s="3" t="e" cm="1">
        <f t="array" ref="AC1274">_xlfn.IFS(A1274="FA", 17, A1274="SFCR", 0, A1274="CFCR", 17, A1274="TR", 0, A1274="CAB1",17,A1274="CAB2",0,A1274="CAB3",17,A1274="CAB4",0,A1274="CAB5S",17,A1274="CAB5M",0,A1274="CAB5L",17,A1274="CAB6",0)</f>
        <v>#N/A</v>
      </c>
    </row>
    <row r="1275" spans="1:29" x14ac:dyDescent="0.15">
      <c r="A1275" s="7"/>
      <c r="B1275" s="25"/>
      <c r="C1275" s="1" t="s">
        <v>1287</v>
      </c>
      <c r="H1275" s="12"/>
      <c r="I1275" s="12"/>
      <c r="J1275" s="12"/>
      <c r="K1275" s="12"/>
      <c r="L1275" s="12"/>
      <c r="M1275" s="12"/>
      <c r="N1275" s="12"/>
      <c r="O1275" s="12"/>
      <c r="P1275" s="12"/>
      <c r="Q1275" s="12"/>
      <c r="R1275" s="12"/>
      <c r="S1275" s="12"/>
      <c r="T1275" s="12"/>
      <c r="U1275" s="12"/>
      <c r="V1275" s="12"/>
      <c r="W1275" s="12"/>
      <c r="X1275" s="12"/>
      <c r="Y1275" s="12"/>
      <c r="Z1275" s="12"/>
      <c r="AA1275" s="12"/>
      <c r="AB1275" s="12"/>
      <c r="AC1275" s="3" t="e" cm="1">
        <f t="array" ref="AC1275">_xlfn.IFS(A1275="FA", 17, A1275="SFCR", 0, A1275="CFCR", 17, A1275="TR", 0, A1275="CAB1",17,A1275="CAB2",0,A1275="CAB3",17,A1275="CAB4",0,A1275="CAB5S",17,A1275="CAB5M",0,A1275="CAB5L",17,A1275="CAB6",0)</f>
        <v>#N/A</v>
      </c>
    </row>
    <row r="1276" spans="1:29" x14ac:dyDescent="0.15">
      <c r="A1276" s="7"/>
      <c r="B1276" s="25"/>
      <c r="C1276" s="1" t="s">
        <v>1288</v>
      </c>
      <c r="H1276" s="12"/>
      <c r="I1276" s="12"/>
      <c r="J1276" s="12"/>
      <c r="K1276" s="12"/>
      <c r="L1276" s="12"/>
      <c r="M1276" s="12"/>
      <c r="N1276" s="12"/>
      <c r="O1276" s="12"/>
      <c r="P1276" s="12"/>
      <c r="Q1276" s="12"/>
      <c r="R1276" s="12"/>
      <c r="S1276" s="12"/>
      <c r="T1276" s="12"/>
      <c r="U1276" s="12"/>
      <c r="V1276" s="12"/>
      <c r="W1276" s="12"/>
      <c r="X1276" s="12"/>
      <c r="Y1276" s="12"/>
      <c r="Z1276" s="12"/>
      <c r="AA1276" s="12"/>
      <c r="AB1276" s="12"/>
      <c r="AC1276" s="3" t="e" cm="1">
        <f t="array" ref="AC1276">_xlfn.IFS(A1276="FA", 17, A1276="SFCR", 0, A1276="CFCR", 17, A1276="TR", 0, A1276="CAB1",17,A1276="CAB2",0,A1276="CAB3",17,A1276="CAB4",0,A1276="CAB5S",17,A1276="CAB5M",0,A1276="CAB5L",17,A1276="CAB6",0)</f>
        <v>#N/A</v>
      </c>
    </row>
    <row r="1277" spans="1:29" x14ac:dyDescent="0.15">
      <c r="A1277" s="7"/>
      <c r="B1277" s="25"/>
      <c r="C1277" s="1" t="s">
        <v>1289</v>
      </c>
      <c r="H1277" s="12"/>
      <c r="I1277" s="12"/>
      <c r="J1277" s="12"/>
      <c r="K1277" s="12"/>
      <c r="L1277" s="12"/>
      <c r="M1277" s="12"/>
      <c r="N1277" s="12"/>
      <c r="O1277" s="12"/>
      <c r="P1277" s="12"/>
      <c r="Q1277" s="12"/>
      <c r="R1277" s="12"/>
      <c r="S1277" s="12"/>
      <c r="T1277" s="12"/>
      <c r="U1277" s="12"/>
      <c r="V1277" s="12"/>
      <c r="W1277" s="12"/>
      <c r="X1277" s="12"/>
      <c r="Y1277" s="12"/>
      <c r="Z1277" s="12"/>
      <c r="AA1277" s="12"/>
      <c r="AB1277" s="12"/>
      <c r="AC1277" s="3" t="e" cm="1">
        <f t="array" ref="AC1277">_xlfn.IFS(A1277="FA", 17, A1277="SFCR", 0, A1277="CFCR", 17, A1277="TR", 0, A1277="CAB1",17,A1277="CAB2",0,A1277="CAB3",17,A1277="CAB4",0,A1277="CAB5S",17,A1277="CAB5M",0,A1277="CAB5L",17,A1277="CAB6",0)</f>
        <v>#N/A</v>
      </c>
    </row>
    <row r="1278" spans="1:29" x14ac:dyDescent="0.15">
      <c r="A1278" s="7"/>
      <c r="B1278" s="25"/>
      <c r="C1278" s="1" t="s">
        <v>1290</v>
      </c>
      <c r="H1278" s="12"/>
      <c r="I1278" s="12"/>
      <c r="J1278" s="12"/>
      <c r="K1278" s="12"/>
      <c r="L1278" s="12"/>
      <c r="M1278" s="12"/>
      <c r="N1278" s="12"/>
      <c r="O1278" s="12"/>
      <c r="P1278" s="12"/>
      <c r="Q1278" s="12"/>
      <c r="R1278" s="12"/>
      <c r="S1278" s="12"/>
      <c r="T1278" s="12"/>
      <c r="U1278" s="12"/>
      <c r="V1278" s="12"/>
      <c r="W1278" s="12"/>
      <c r="X1278" s="12"/>
      <c r="Y1278" s="12"/>
      <c r="Z1278" s="12"/>
      <c r="AA1278" s="12"/>
      <c r="AB1278" s="12"/>
      <c r="AC1278" s="3" t="e" cm="1">
        <f t="array" ref="AC1278">_xlfn.IFS(A1278="FA", 17, A1278="SFCR", 0, A1278="CFCR", 17, A1278="TR", 0, A1278="CAB1",17,A1278="CAB2",0,A1278="CAB3",17,A1278="CAB4",0,A1278="CAB5S",17,A1278="CAB5M",0,A1278="CAB5L",17,A1278="CAB6",0)</f>
        <v>#N/A</v>
      </c>
    </row>
    <row r="1279" spans="1:29" x14ac:dyDescent="0.15">
      <c r="A1279" s="7"/>
      <c r="B1279" s="25"/>
      <c r="C1279" s="1" t="s">
        <v>1291</v>
      </c>
      <c r="H1279" s="12"/>
      <c r="I1279" s="12"/>
      <c r="J1279" s="12"/>
      <c r="K1279" s="12"/>
      <c r="L1279" s="12"/>
      <c r="M1279" s="12"/>
      <c r="N1279" s="12"/>
      <c r="O1279" s="12"/>
      <c r="P1279" s="12"/>
      <c r="Q1279" s="12"/>
      <c r="R1279" s="12"/>
      <c r="S1279" s="12"/>
      <c r="T1279" s="12"/>
      <c r="U1279" s="12"/>
      <c r="V1279" s="12"/>
      <c r="W1279" s="12"/>
      <c r="X1279" s="12"/>
      <c r="Y1279" s="12"/>
      <c r="Z1279" s="12"/>
      <c r="AA1279" s="12"/>
      <c r="AB1279" s="12"/>
      <c r="AC1279" s="3" t="e" cm="1">
        <f t="array" ref="AC1279">_xlfn.IFS(A1279="FA", 17, A1279="SFCR", 0, A1279="CFCR", 17, A1279="TR", 0, A1279="CAB1",17,A1279="CAB2",0,A1279="CAB3",17,A1279="CAB4",0,A1279="CAB5S",17,A1279="CAB5M",0,A1279="CAB5L",17,A1279="CAB6",0)</f>
        <v>#N/A</v>
      </c>
    </row>
    <row r="1280" spans="1:29" x14ac:dyDescent="0.15">
      <c r="A1280" s="7"/>
      <c r="B1280" s="25"/>
      <c r="C1280" s="1" t="s">
        <v>1292</v>
      </c>
      <c r="H1280" s="12"/>
      <c r="I1280" s="12"/>
      <c r="J1280" s="12"/>
      <c r="K1280" s="12"/>
      <c r="L1280" s="12"/>
      <c r="M1280" s="12"/>
      <c r="N1280" s="12"/>
      <c r="O1280" s="12"/>
      <c r="P1280" s="12"/>
      <c r="Q1280" s="12"/>
      <c r="R1280" s="12"/>
      <c r="S1280" s="12"/>
      <c r="T1280" s="12"/>
      <c r="U1280" s="12"/>
      <c r="V1280" s="12"/>
      <c r="W1280" s="12"/>
      <c r="X1280" s="12"/>
      <c r="Y1280" s="12"/>
      <c r="Z1280" s="12"/>
      <c r="AA1280" s="12"/>
      <c r="AB1280" s="12"/>
      <c r="AC1280" s="3" t="e" cm="1">
        <f t="array" ref="AC1280">_xlfn.IFS(A1280="FA", 17, A1280="SFCR", 0, A1280="CFCR", 17, A1280="TR", 0, A1280="CAB1",17,A1280="CAB2",0,A1280="CAB3",17,A1280="CAB4",0,A1280="CAB5S",17,A1280="CAB5M",0,A1280="CAB5L",17,A1280="CAB6",0)</f>
        <v>#N/A</v>
      </c>
    </row>
    <row r="1281" spans="1:29" x14ac:dyDescent="0.15">
      <c r="A1281" s="7"/>
      <c r="B1281" s="25"/>
      <c r="C1281" s="1" t="s">
        <v>1293</v>
      </c>
      <c r="H1281" s="12"/>
      <c r="I1281" s="12"/>
      <c r="J1281" s="12"/>
      <c r="K1281" s="12"/>
      <c r="L1281" s="12"/>
      <c r="M1281" s="12"/>
      <c r="N1281" s="12"/>
      <c r="O1281" s="12"/>
      <c r="P1281" s="12"/>
      <c r="Q1281" s="12"/>
      <c r="R1281" s="12"/>
      <c r="S1281" s="12"/>
      <c r="T1281" s="12"/>
      <c r="U1281" s="12"/>
      <c r="V1281" s="12"/>
      <c r="W1281" s="12"/>
      <c r="X1281" s="12"/>
      <c r="Y1281" s="12"/>
      <c r="Z1281" s="12"/>
      <c r="AA1281" s="12"/>
      <c r="AB1281" s="12"/>
      <c r="AC1281" s="3" t="e" cm="1">
        <f t="array" ref="AC1281">_xlfn.IFS(A1281="FA", 17, A1281="SFCR", 0, A1281="CFCR", 17, A1281="TR", 0, A1281="CAB1",17,A1281="CAB2",0,A1281="CAB3",17,A1281="CAB4",0,A1281="CAB5S",17,A1281="CAB5M",0,A1281="CAB5L",17,A1281="CAB6",0)</f>
        <v>#N/A</v>
      </c>
    </row>
    <row r="1282" spans="1:29" x14ac:dyDescent="0.15">
      <c r="A1282" s="7"/>
      <c r="B1282" s="25"/>
      <c r="C1282" s="1" t="s">
        <v>1294</v>
      </c>
      <c r="H1282" s="12"/>
      <c r="I1282" s="12"/>
      <c r="J1282" s="12"/>
      <c r="K1282" s="12"/>
      <c r="L1282" s="12"/>
      <c r="M1282" s="12"/>
      <c r="N1282" s="32"/>
      <c r="O1282" s="32"/>
      <c r="P1282" s="32"/>
      <c r="Q1282" s="32"/>
      <c r="R1282" s="32"/>
      <c r="S1282" s="32"/>
      <c r="T1282" s="32"/>
      <c r="U1282" s="32"/>
      <c r="V1282" s="32"/>
      <c r="W1282" s="32"/>
      <c r="X1282" s="32"/>
      <c r="Y1282" s="32"/>
      <c r="Z1282" s="32"/>
      <c r="AA1282" s="32"/>
      <c r="AB1282" s="32"/>
      <c r="AC1282" s="3" t="e" cm="1">
        <f t="array" ref="AC1282">_xlfn.IFS(A1282="FA", 17, A1282="SFCR", 0, A1282="CFCR", 17, A1282="TR", 0, A1282="CAB1",17,A1282="CAB2",0,A1282="CAB3",17,A1282="CAB4",0,A1282="CAB5S",17,A1282="CAB5M",0,A1282="CAB5L",17,A1282="CAB6",0)</f>
        <v>#N/A</v>
      </c>
    </row>
    <row r="1283" spans="1:29" x14ac:dyDescent="0.15">
      <c r="A1283" s="7"/>
      <c r="B1283" s="25"/>
      <c r="C1283" s="1" t="s">
        <v>1295</v>
      </c>
      <c r="H1283" s="12"/>
      <c r="I1283" s="12"/>
      <c r="J1283" s="12"/>
      <c r="K1283" s="12"/>
      <c r="L1283" s="12"/>
      <c r="M1283" s="12"/>
      <c r="N1283" s="32"/>
      <c r="O1283" s="32"/>
      <c r="P1283" s="32"/>
      <c r="Q1283" s="32"/>
      <c r="R1283" s="32"/>
      <c r="S1283" s="32"/>
      <c r="T1283" s="32"/>
      <c r="U1283" s="32"/>
      <c r="V1283" s="32"/>
      <c r="W1283" s="32"/>
      <c r="X1283" s="32"/>
      <c r="Y1283" s="32"/>
      <c r="Z1283" s="32"/>
      <c r="AA1283" s="32"/>
      <c r="AB1283" s="32"/>
      <c r="AC1283" s="3" t="e" cm="1">
        <f t="array" ref="AC1283">_xlfn.IFS(A1283="FA", 17, A1283="SFCR", 0, A1283="CFCR", 17, A1283="TR", 0, A1283="CAB1",17,A1283="CAB2",0,A1283="CAB3",17,A1283="CAB4",0,A1283="CAB5S",17,A1283="CAB5M",0,A1283="CAB5L",17,A1283="CAB6",0)</f>
        <v>#N/A</v>
      </c>
    </row>
    <row r="1284" spans="1:29" x14ac:dyDescent="0.15">
      <c r="A1284" s="7"/>
      <c r="B1284" s="25"/>
      <c r="C1284" s="1" t="s">
        <v>1296</v>
      </c>
      <c r="H1284" s="12"/>
      <c r="I1284" s="12"/>
      <c r="J1284" s="12"/>
      <c r="K1284" s="12"/>
      <c r="L1284" s="12"/>
      <c r="M1284" s="12"/>
      <c r="N1284" s="12"/>
      <c r="O1284" s="12"/>
      <c r="P1284" s="12"/>
      <c r="Q1284" s="12"/>
      <c r="R1284" s="12"/>
      <c r="S1284" s="12"/>
      <c r="T1284" s="12"/>
      <c r="U1284" s="12"/>
      <c r="V1284" s="12"/>
      <c r="W1284" s="12"/>
      <c r="X1284" s="12"/>
      <c r="Y1284" s="12"/>
      <c r="Z1284" s="12"/>
      <c r="AA1284" s="12"/>
      <c r="AB1284" s="12"/>
      <c r="AC1284" s="3" t="e" cm="1">
        <f t="array" ref="AC1284">_xlfn.IFS(A1284="FA", 17, A1284="SFCR", 0, A1284="CFCR", 17, A1284="TR", 0, A1284="CAB1",17,A1284="CAB2",0,A1284="CAB3",17,A1284="CAB4",0,A1284="CAB5S",17,A1284="CAB5M",0,A1284="CAB5L",17,A1284="CAB6",0)</f>
        <v>#N/A</v>
      </c>
    </row>
    <row r="1285" spans="1:29" x14ac:dyDescent="0.15">
      <c r="A1285" s="7"/>
      <c r="B1285" s="25"/>
      <c r="C1285" s="1" t="s">
        <v>1297</v>
      </c>
      <c r="H1285" s="12"/>
      <c r="I1285" s="12"/>
      <c r="J1285" s="12"/>
      <c r="K1285" s="12"/>
      <c r="L1285" s="12"/>
      <c r="M1285" s="12"/>
      <c r="N1285" s="32"/>
      <c r="O1285" s="32"/>
      <c r="P1285" s="32"/>
      <c r="Q1285" s="32"/>
      <c r="R1285" s="32"/>
      <c r="S1285" s="32"/>
      <c r="T1285" s="32"/>
      <c r="U1285" s="32"/>
      <c r="V1285" s="32"/>
      <c r="W1285" s="32"/>
      <c r="X1285" s="32"/>
      <c r="Y1285" s="32"/>
      <c r="Z1285" s="32"/>
      <c r="AA1285" s="32"/>
      <c r="AB1285" s="32"/>
      <c r="AC1285" s="3" t="e" cm="1">
        <f t="array" ref="AC1285">_xlfn.IFS(A1285="FA", 17, A1285="SFCR", 0, A1285="CFCR", 17, A1285="TR", 0, A1285="CAB1",17,A1285="CAB2",0,A1285="CAB3",17,A1285="CAB4",0,A1285="CAB5S",17,A1285="CAB5M",0,A1285="CAB5L",17,A1285="CAB6",0)</f>
        <v>#N/A</v>
      </c>
    </row>
    <row r="1286" spans="1:29" x14ac:dyDescent="0.15">
      <c r="A1286" s="7"/>
      <c r="B1286" s="25"/>
      <c r="C1286" s="1" t="s">
        <v>1298</v>
      </c>
      <c r="H1286" s="12"/>
      <c r="I1286" s="12"/>
      <c r="J1286" s="12"/>
      <c r="K1286" s="12"/>
      <c r="L1286" s="12"/>
      <c r="M1286" s="12"/>
      <c r="N1286" s="32"/>
      <c r="O1286" s="32"/>
      <c r="P1286" s="32"/>
      <c r="Q1286" s="32"/>
      <c r="R1286" s="32"/>
      <c r="S1286" s="32"/>
      <c r="T1286" s="32"/>
      <c r="U1286" s="32"/>
      <c r="V1286" s="32"/>
      <c r="W1286" s="32"/>
      <c r="X1286" s="32"/>
      <c r="Y1286" s="32"/>
      <c r="Z1286" s="32"/>
      <c r="AA1286" s="32"/>
      <c r="AB1286" s="32"/>
      <c r="AC1286" s="3" t="e" cm="1">
        <f t="array" ref="AC1286">_xlfn.IFS(A1286="FA", 17, A1286="SFCR", 0, A1286="CFCR", 17, A1286="TR", 0, A1286="CAB1",17,A1286="CAB2",0,A1286="CAB3",17,A1286="CAB4",0,A1286="CAB5S",17,A1286="CAB5M",0,A1286="CAB5L",17,A1286="CAB6",0)</f>
        <v>#N/A</v>
      </c>
    </row>
    <row r="1287" spans="1:29" x14ac:dyDescent="0.15">
      <c r="A1287" s="7"/>
      <c r="B1287" s="25"/>
      <c r="C1287" s="1" t="s">
        <v>1299</v>
      </c>
      <c r="H1287" s="12"/>
      <c r="I1287" s="12"/>
      <c r="J1287" s="12"/>
      <c r="K1287" s="12"/>
      <c r="L1287" s="12"/>
      <c r="M1287" s="12"/>
      <c r="N1287" s="32"/>
      <c r="O1287" s="32"/>
      <c r="P1287" s="32"/>
      <c r="Q1287" s="32"/>
      <c r="R1287" s="32"/>
      <c r="S1287" s="32"/>
      <c r="T1287" s="32"/>
      <c r="U1287" s="32"/>
      <c r="V1287" s="32"/>
      <c r="W1287" s="32"/>
      <c r="X1287" s="32"/>
      <c r="Y1287" s="32"/>
      <c r="Z1287" s="32"/>
      <c r="AA1287" s="32"/>
      <c r="AB1287" s="32"/>
      <c r="AC1287" s="3" t="e" cm="1">
        <f t="array" ref="AC1287">_xlfn.IFS(A1287="FA", 17, A1287="SFCR", 0, A1287="CFCR", 17, A1287="TR", 0, A1287="CAB1",17,A1287="CAB2",0,A1287="CAB3",17,A1287="CAB4",0,A1287="CAB5S",17,A1287="CAB5M",0,A1287="CAB5L",17,A1287="CAB6",0)</f>
        <v>#N/A</v>
      </c>
    </row>
    <row r="1288" spans="1:29" x14ac:dyDescent="0.15">
      <c r="A1288" s="7"/>
      <c r="B1288" s="25"/>
      <c r="C1288" s="1" t="s">
        <v>1300</v>
      </c>
      <c r="H1288" s="12"/>
      <c r="I1288" s="12"/>
      <c r="J1288" s="12"/>
      <c r="K1288" s="12"/>
      <c r="L1288" s="12"/>
      <c r="M1288" s="12"/>
      <c r="N1288" s="12"/>
      <c r="O1288" s="12"/>
      <c r="P1288" s="12"/>
      <c r="Q1288" s="12"/>
      <c r="R1288" s="12"/>
      <c r="S1288" s="12"/>
      <c r="T1288" s="12"/>
      <c r="U1288" s="12"/>
      <c r="V1288" s="12"/>
      <c r="W1288" s="12"/>
      <c r="X1288" s="12"/>
      <c r="Y1288" s="12"/>
      <c r="Z1288" s="12"/>
      <c r="AA1288" s="12"/>
      <c r="AB1288" s="12"/>
      <c r="AC1288" s="3" t="e" cm="1">
        <f t="array" ref="AC1288">_xlfn.IFS(A1288="FA", 17, A1288="SFCR", 0, A1288="CFCR", 17, A1288="TR", 0, A1288="CAB1",17,A1288="CAB2",0,A1288="CAB3",17,A1288="CAB4",0,A1288="CAB5S",17,A1288="CAB5M",0,A1288="CAB5L",17,A1288="CAB6",0)</f>
        <v>#N/A</v>
      </c>
    </row>
    <row r="1289" spans="1:29" x14ac:dyDescent="0.15">
      <c r="A1289" s="7"/>
      <c r="B1289" s="25"/>
      <c r="C1289" s="1" t="s">
        <v>1301</v>
      </c>
      <c r="H1289" s="12"/>
      <c r="I1289" s="12"/>
      <c r="J1289" s="12"/>
      <c r="K1289" s="12"/>
      <c r="L1289" s="12"/>
      <c r="M1289" s="12"/>
      <c r="N1289" s="32"/>
      <c r="O1289" s="32"/>
      <c r="P1289" s="32"/>
      <c r="Q1289" s="32"/>
      <c r="R1289" s="32"/>
      <c r="S1289" s="32"/>
      <c r="T1289" s="32"/>
      <c r="U1289" s="32"/>
      <c r="V1289" s="32"/>
      <c r="W1289" s="32"/>
      <c r="X1289" s="32"/>
      <c r="Y1289" s="32"/>
      <c r="Z1289" s="32"/>
      <c r="AA1289" s="32"/>
      <c r="AB1289" s="32"/>
      <c r="AC1289" s="3" t="e" cm="1">
        <f t="array" ref="AC1289">_xlfn.IFS(A1289="FA", 17, A1289="SFCR", 0, A1289="CFCR", 17, A1289="TR", 0, A1289="CAB1",17,A1289="CAB2",0,A1289="CAB3",17,A1289="CAB4",0,A1289="CAB5S",17,A1289="CAB5M",0,A1289="CAB5L",17,A1289="CAB6",0)</f>
        <v>#N/A</v>
      </c>
    </row>
    <row r="1290" spans="1:29" x14ac:dyDescent="0.15">
      <c r="A1290" s="7"/>
      <c r="B1290" s="25"/>
      <c r="C1290" s="1" t="s">
        <v>1302</v>
      </c>
      <c r="H1290" s="12"/>
      <c r="I1290" s="12"/>
      <c r="J1290" s="12"/>
      <c r="K1290" s="12"/>
      <c r="L1290" s="12"/>
      <c r="M1290" s="12"/>
      <c r="N1290" s="12"/>
      <c r="O1290" s="12"/>
      <c r="P1290" s="12"/>
      <c r="Q1290" s="12"/>
      <c r="R1290" s="12"/>
      <c r="S1290" s="12"/>
      <c r="T1290" s="12"/>
      <c r="U1290" s="12"/>
      <c r="V1290" s="12"/>
      <c r="W1290" s="12"/>
      <c r="X1290" s="12"/>
      <c r="Y1290" s="12"/>
      <c r="Z1290" s="12"/>
      <c r="AA1290" s="12"/>
      <c r="AB1290" s="12"/>
      <c r="AC1290" s="3" t="e" cm="1">
        <f t="array" ref="AC1290">_xlfn.IFS(A1290="FA", 17, A1290="SFCR", 0, A1290="CFCR", 17, A1290="TR", 0, A1290="CAB1",17,A1290="CAB2",0,A1290="CAB3",17,A1290="CAB4",0,A1290="CAB5S",17,A1290="CAB5M",0,A1290="CAB5L",17,A1290="CAB6",0)</f>
        <v>#N/A</v>
      </c>
    </row>
    <row r="1291" spans="1:29" x14ac:dyDescent="0.15">
      <c r="A1291" s="7"/>
      <c r="B1291" s="25"/>
      <c r="C1291" s="1" t="s">
        <v>1303</v>
      </c>
      <c r="H1291" s="12"/>
      <c r="I1291" s="12"/>
      <c r="J1291" s="12"/>
      <c r="K1291" s="12"/>
      <c r="L1291" s="12"/>
      <c r="M1291" s="12"/>
      <c r="N1291" s="12"/>
      <c r="O1291" s="12"/>
      <c r="P1291" s="12"/>
      <c r="Q1291" s="12"/>
      <c r="R1291" s="12"/>
      <c r="S1291" s="12"/>
      <c r="T1291" s="12"/>
      <c r="U1291" s="12"/>
      <c r="V1291" s="12"/>
      <c r="W1291" s="12"/>
      <c r="X1291" s="12"/>
      <c r="Y1291" s="12"/>
      <c r="Z1291" s="12"/>
      <c r="AA1291" s="12"/>
      <c r="AB1291" s="12"/>
      <c r="AC1291" s="3" t="e" cm="1">
        <f t="array" ref="AC1291">_xlfn.IFS(A1291="FA", 17, A1291="SFCR", 0, A1291="CFCR", 17, A1291="TR", 0, A1291="CAB1",17,A1291="CAB2",0,A1291="CAB3",17,A1291="CAB4",0,A1291="CAB5S",17,A1291="CAB5M",0,A1291="CAB5L",17,A1291="CAB6",0)</f>
        <v>#N/A</v>
      </c>
    </row>
    <row r="1292" spans="1:29" x14ac:dyDescent="0.15">
      <c r="A1292" s="7"/>
      <c r="B1292" s="25"/>
      <c r="C1292" s="1" t="s">
        <v>1304</v>
      </c>
      <c r="H1292" s="12"/>
      <c r="I1292" s="12"/>
      <c r="J1292" s="12"/>
      <c r="K1292" s="12"/>
      <c r="L1292" s="12"/>
      <c r="M1292" s="12"/>
      <c r="N1292" s="12"/>
      <c r="O1292" s="12"/>
      <c r="P1292" s="12"/>
      <c r="Q1292" s="12"/>
      <c r="R1292" s="12"/>
      <c r="S1292" s="12"/>
      <c r="T1292" s="12"/>
      <c r="U1292" s="12"/>
      <c r="V1292" s="12"/>
      <c r="W1292" s="12"/>
      <c r="X1292" s="12"/>
      <c r="Y1292" s="12"/>
      <c r="Z1292" s="12"/>
      <c r="AA1292" s="12"/>
      <c r="AB1292" s="12"/>
      <c r="AC1292" s="3" t="e" cm="1">
        <f t="array" ref="AC1292">_xlfn.IFS(A1292="FA", 17, A1292="SFCR", 0, A1292="CFCR", 17, A1292="TR", 0, A1292="CAB1",17,A1292="CAB2",0,A1292="CAB3",17,A1292="CAB4",0,A1292="CAB5S",17,A1292="CAB5M",0,A1292="CAB5L",17,A1292="CAB6",0)</f>
        <v>#N/A</v>
      </c>
    </row>
    <row r="1293" spans="1:29" x14ac:dyDescent="0.15">
      <c r="A1293" s="7"/>
      <c r="B1293" s="25"/>
      <c r="C1293" s="1" t="s">
        <v>1305</v>
      </c>
      <c r="H1293" s="12"/>
      <c r="I1293" s="12"/>
      <c r="J1293" s="12"/>
      <c r="K1293" s="12"/>
      <c r="L1293" s="12"/>
      <c r="M1293" s="12"/>
      <c r="N1293" s="12"/>
      <c r="O1293" s="12"/>
      <c r="P1293" s="12"/>
      <c r="Q1293" s="12"/>
      <c r="R1293" s="12"/>
      <c r="S1293" s="12"/>
      <c r="T1293" s="12"/>
      <c r="U1293" s="12"/>
      <c r="V1293" s="12"/>
      <c r="W1293" s="12"/>
      <c r="X1293" s="12"/>
      <c r="Y1293" s="12"/>
      <c r="Z1293" s="12"/>
      <c r="AA1293" s="12"/>
      <c r="AB1293" s="12"/>
      <c r="AC1293" s="3" t="e" cm="1">
        <f t="array" ref="AC1293">_xlfn.IFS(A1293="FA", 17, A1293="SFCR", 0, A1293="CFCR", 17, A1293="TR", 0, A1293="CAB1",17,A1293="CAB2",0,A1293="CAB3",17,A1293="CAB4",0,A1293="CAB5S",17,A1293="CAB5M",0,A1293="CAB5L",17,A1293="CAB6",0)</f>
        <v>#N/A</v>
      </c>
    </row>
    <row r="1294" spans="1:29" x14ac:dyDescent="0.15">
      <c r="A1294" s="7"/>
      <c r="B1294" s="25"/>
      <c r="C1294" s="1" t="s">
        <v>1306</v>
      </c>
      <c r="H1294" s="12"/>
      <c r="I1294" s="12"/>
      <c r="J1294" s="12"/>
      <c r="K1294" s="12"/>
      <c r="L1294" s="12"/>
      <c r="M1294" s="12"/>
      <c r="N1294" s="12"/>
      <c r="O1294" s="12"/>
      <c r="P1294" s="12"/>
      <c r="Q1294" s="12"/>
      <c r="R1294" s="12"/>
      <c r="S1294" s="12"/>
      <c r="T1294" s="12"/>
      <c r="U1294" s="12"/>
      <c r="V1294" s="12"/>
      <c r="W1294" s="12"/>
      <c r="X1294" s="12"/>
      <c r="Y1294" s="12"/>
      <c r="Z1294" s="12"/>
      <c r="AA1294" s="12"/>
      <c r="AB1294" s="12"/>
      <c r="AC1294" s="3" t="e" cm="1">
        <f t="array" ref="AC1294">_xlfn.IFS(A1294="FA", 17, A1294="SFCR", 0, A1294="CFCR", 17, A1294="TR", 0, A1294="CAB1",17,A1294="CAB2",0,A1294="CAB3",17,A1294="CAB4",0,A1294="CAB5S",17,A1294="CAB5M",0,A1294="CAB5L",17,A1294="CAB6",0)</f>
        <v>#N/A</v>
      </c>
    </row>
    <row r="1295" spans="1:29" x14ac:dyDescent="0.15">
      <c r="A1295" s="7"/>
      <c r="B1295" s="25"/>
      <c r="C1295" s="1" t="s">
        <v>1307</v>
      </c>
      <c r="H1295" s="12"/>
      <c r="I1295" s="12"/>
      <c r="J1295" s="12"/>
      <c r="K1295" s="12"/>
      <c r="L1295" s="12"/>
      <c r="M1295" s="12"/>
      <c r="N1295" s="12"/>
      <c r="O1295" s="12"/>
      <c r="P1295" s="12"/>
      <c r="Q1295" s="12"/>
      <c r="R1295" s="12"/>
      <c r="S1295" s="12"/>
      <c r="T1295" s="12"/>
      <c r="U1295" s="12"/>
      <c r="V1295" s="12"/>
      <c r="W1295" s="12"/>
      <c r="X1295" s="12"/>
      <c r="Y1295" s="12"/>
      <c r="Z1295" s="12"/>
      <c r="AA1295" s="12"/>
      <c r="AB1295" s="12"/>
      <c r="AC1295" s="3" t="e" cm="1">
        <f t="array" ref="AC1295">_xlfn.IFS(A1295="FA", 17, A1295="SFCR", 0, A1295="CFCR", 17, A1295="TR", 0, A1295="CAB1",17,A1295="CAB2",0,A1295="CAB3",17,A1295="CAB4",0,A1295="CAB5S",17,A1295="CAB5M",0,A1295="CAB5L",17,A1295="CAB6",0)</f>
        <v>#N/A</v>
      </c>
    </row>
    <row r="1296" spans="1:29" x14ac:dyDescent="0.15">
      <c r="A1296" s="7"/>
      <c r="B1296" s="25"/>
      <c r="C1296" s="1" t="s">
        <v>1308</v>
      </c>
      <c r="H1296" s="12"/>
      <c r="I1296" s="12"/>
      <c r="J1296" s="12"/>
      <c r="K1296" s="12"/>
      <c r="L1296" s="12"/>
      <c r="M1296" s="12"/>
      <c r="N1296" s="12"/>
      <c r="O1296" s="12"/>
      <c r="P1296" s="12"/>
      <c r="Q1296" s="12"/>
      <c r="R1296" s="12"/>
      <c r="S1296" s="12"/>
      <c r="T1296" s="12"/>
      <c r="U1296" s="12"/>
      <c r="V1296" s="12"/>
      <c r="W1296" s="12"/>
      <c r="X1296" s="12"/>
      <c r="Y1296" s="12"/>
      <c r="Z1296" s="12"/>
      <c r="AA1296" s="12"/>
      <c r="AB1296" s="12"/>
      <c r="AC1296" s="3" t="e" cm="1">
        <f t="array" ref="AC1296">_xlfn.IFS(A1296="FA", 17, A1296="SFCR", 0, A1296="CFCR", 17, A1296="TR", 0, A1296="CAB1",17,A1296="CAB2",0,A1296="CAB3",17,A1296="CAB4",0,A1296="CAB5S",17,A1296="CAB5M",0,A1296="CAB5L",17,A1296="CAB6",0)</f>
        <v>#N/A</v>
      </c>
    </row>
    <row r="1297" spans="1:29" x14ac:dyDescent="0.15">
      <c r="A1297" s="7"/>
      <c r="B1297" s="25"/>
      <c r="C1297" s="1" t="s">
        <v>1309</v>
      </c>
      <c r="H1297" s="12"/>
      <c r="I1297" s="12"/>
      <c r="J1297" s="12"/>
      <c r="K1297" s="12"/>
      <c r="L1297" s="12"/>
      <c r="M1297" s="12"/>
      <c r="N1297" s="12"/>
      <c r="O1297" s="12"/>
      <c r="P1297" s="12"/>
      <c r="Q1297" s="12"/>
      <c r="R1297" s="12"/>
      <c r="S1297" s="12"/>
      <c r="T1297" s="12"/>
      <c r="U1297" s="12"/>
      <c r="V1297" s="12"/>
      <c r="W1297" s="12"/>
      <c r="X1297" s="12"/>
      <c r="Y1297" s="12"/>
      <c r="Z1297" s="12"/>
      <c r="AA1297" s="12"/>
      <c r="AB1297" s="12"/>
      <c r="AC1297" s="3" t="e" cm="1">
        <f t="array" ref="AC1297">_xlfn.IFS(A1297="FA", 17, A1297="SFCR", 0, A1297="CFCR", 17, A1297="TR", 0, A1297="CAB1",17,A1297="CAB2",0,A1297="CAB3",17,A1297="CAB4",0,A1297="CAB5S",17,A1297="CAB5M",0,A1297="CAB5L",17,A1297="CAB6",0)</f>
        <v>#N/A</v>
      </c>
    </row>
    <row r="1298" spans="1:29" x14ac:dyDescent="0.15">
      <c r="A1298" s="7"/>
      <c r="B1298" s="25"/>
      <c r="C1298" s="1" t="s">
        <v>1310</v>
      </c>
      <c r="H1298" s="12"/>
      <c r="I1298" s="12"/>
      <c r="J1298" s="12"/>
      <c r="K1298" s="12"/>
      <c r="L1298" s="12"/>
      <c r="M1298" s="12"/>
      <c r="N1298" s="12"/>
      <c r="O1298" s="12"/>
      <c r="P1298" s="12"/>
      <c r="Q1298" s="12"/>
      <c r="R1298" s="12"/>
      <c r="S1298" s="12"/>
      <c r="T1298" s="12"/>
      <c r="U1298" s="12"/>
      <c r="V1298" s="12"/>
      <c r="W1298" s="12"/>
      <c r="X1298" s="12"/>
      <c r="Y1298" s="12"/>
      <c r="Z1298" s="12"/>
      <c r="AA1298" s="12"/>
      <c r="AB1298" s="12"/>
      <c r="AC1298" s="3" t="e" cm="1">
        <f t="array" ref="AC1298">_xlfn.IFS(A1298="FA", 17, A1298="SFCR", 0, A1298="CFCR", 17, A1298="TR", 0, A1298="CAB1",17,A1298="CAB2",0,A1298="CAB3",17,A1298="CAB4",0,A1298="CAB5S",17,A1298="CAB5M",0,A1298="CAB5L",17,A1298="CAB6",0)</f>
        <v>#N/A</v>
      </c>
    </row>
    <row r="1299" spans="1:29" x14ac:dyDescent="0.15">
      <c r="A1299" s="7"/>
      <c r="B1299" s="25"/>
      <c r="C1299" s="1" t="s">
        <v>1311</v>
      </c>
      <c r="H1299" s="12"/>
      <c r="I1299" s="12"/>
      <c r="J1299" s="12"/>
      <c r="K1299" s="12"/>
      <c r="L1299" s="12"/>
      <c r="M1299" s="12"/>
      <c r="N1299" s="12"/>
      <c r="O1299" s="12"/>
      <c r="P1299" s="12"/>
      <c r="Q1299" s="12"/>
      <c r="R1299" s="12"/>
      <c r="S1299" s="12"/>
      <c r="T1299" s="12"/>
      <c r="U1299" s="12"/>
      <c r="V1299" s="12"/>
      <c r="W1299" s="12"/>
      <c r="X1299" s="12"/>
      <c r="Y1299" s="12"/>
      <c r="Z1299" s="12"/>
      <c r="AA1299" s="12"/>
      <c r="AB1299" s="12"/>
      <c r="AC1299" s="3" t="e" cm="1">
        <f t="array" ref="AC1299">_xlfn.IFS(A1299="FA", 17, A1299="SFCR", 0, A1299="CFCR", 17, A1299="TR", 0, A1299="CAB1",17,A1299="CAB2",0,A1299="CAB3",17,A1299="CAB4",0,A1299="CAB5S",17,A1299="CAB5M",0,A1299="CAB5L",17,A1299="CAB6",0)</f>
        <v>#N/A</v>
      </c>
    </row>
    <row r="1300" spans="1:29" x14ac:dyDescent="0.15">
      <c r="A1300" s="7"/>
      <c r="B1300" s="25"/>
      <c r="C1300" s="1" t="s">
        <v>1312</v>
      </c>
      <c r="H1300" s="12"/>
      <c r="I1300" s="12"/>
      <c r="J1300" s="12"/>
      <c r="K1300" s="12"/>
      <c r="L1300" s="12"/>
      <c r="M1300" s="12"/>
      <c r="N1300" s="12"/>
      <c r="O1300" s="12"/>
      <c r="P1300" s="12"/>
      <c r="Q1300" s="12"/>
      <c r="R1300" s="12"/>
      <c r="S1300" s="12"/>
      <c r="T1300" s="12"/>
      <c r="U1300" s="12"/>
      <c r="V1300" s="12"/>
      <c r="W1300" s="12"/>
      <c r="X1300" s="12"/>
      <c r="Y1300" s="12"/>
      <c r="Z1300" s="12"/>
      <c r="AA1300" s="12"/>
      <c r="AB1300" s="12"/>
      <c r="AC1300" s="3" t="e" cm="1">
        <f t="array" ref="AC1300">_xlfn.IFS(A1300="FA", 17, A1300="SFCR", 0, A1300="CFCR", 17, A1300="TR", 0, A1300="CAB1",17,A1300="CAB2",0,A1300="CAB3",17,A1300="CAB4",0,A1300="CAB5S",17,A1300="CAB5M",0,A1300="CAB5L",17,A1300="CAB6",0)</f>
        <v>#N/A</v>
      </c>
    </row>
    <row r="1301" spans="1:29" x14ac:dyDescent="0.15">
      <c r="A1301" s="7"/>
      <c r="B1301" s="25"/>
      <c r="C1301" s="1" t="s">
        <v>1313</v>
      </c>
      <c r="H1301" s="12"/>
      <c r="I1301" s="12"/>
      <c r="J1301" s="12"/>
      <c r="K1301" s="12"/>
      <c r="L1301" s="12"/>
      <c r="M1301" s="12"/>
      <c r="N1301" s="12"/>
      <c r="O1301" s="12"/>
      <c r="P1301" s="12"/>
      <c r="Q1301" s="12"/>
      <c r="R1301" s="12"/>
      <c r="S1301" s="12"/>
      <c r="T1301" s="12"/>
      <c r="U1301" s="12"/>
      <c r="V1301" s="12"/>
      <c r="W1301" s="12"/>
      <c r="X1301" s="12"/>
      <c r="Y1301" s="12"/>
      <c r="Z1301" s="12"/>
      <c r="AA1301" s="12"/>
      <c r="AB1301" s="12"/>
      <c r="AC1301" s="3" t="e" cm="1">
        <f t="array" ref="AC1301">_xlfn.IFS(A1301="FA", 17, A1301="SFCR", 0, A1301="CFCR", 17, A1301="TR", 0, A1301="CAB1",17,A1301="CAB2",0,A1301="CAB3",17,A1301="CAB4",0,A1301="CAB5S",17,A1301="CAB5M",0,A1301="CAB5L",17,A1301="CAB6",0)</f>
        <v>#N/A</v>
      </c>
    </row>
    <row r="1302" spans="1:29" x14ac:dyDescent="0.15">
      <c r="A1302" s="7"/>
      <c r="B1302" s="25"/>
      <c r="C1302" s="1" t="s">
        <v>1314</v>
      </c>
      <c r="H1302" s="12"/>
      <c r="I1302" s="12"/>
      <c r="J1302" s="12"/>
      <c r="K1302" s="12"/>
      <c r="L1302" s="12"/>
      <c r="M1302" s="12"/>
      <c r="N1302" s="12"/>
      <c r="O1302" s="12"/>
      <c r="P1302" s="12"/>
      <c r="Q1302" s="12"/>
      <c r="R1302" s="12"/>
      <c r="S1302" s="12"/>
      <c r="T1302" s="12"/>
      <c r="U1302" s="12"/>
      <c r="V1302" s="12"/>
      <c r="W1302" s="12"/>
      <c r="X1302" s="12"/>
      <c r="Y1302" s="12"/>
      <c r="Z1302" s="12"/>
      <c r="AA1302" s="12"/>
      <c r="AB1302" s="12"/>
      <c r="AC1302" s="3" t="e" cm="1">
        <f t="array" ref="AC1302">_xlfn.IFS(A1302="FA", 17, A1302="SFCR", 0, A1302="CFCR", 17, A1302="TR", 0, A1302="CAB1",17,A1302="CAB2",0,A1302="CAB3",17,A1302="CAB4",0,A1302="CAB5S",17,A1302="CAB5M",0,A1302="CAB5L",17,A1302="CAB6",0)</f>
        <v>#N/A</v>
      </c>
    </row>
    <row r="1303" spans="1:29" x14ac:dyDescent="0.15">
      <c r="A1303" s="7"/>
      <c r="B1303" s="25"/>
      <c r="C1303" s="1" t="s">
        <v>1315</v>
      </c>
      <c r="H1303" s="12"/>
      <c r="I1303" s="12"/>
      <c r="J1303" s="12"/>
      <c r="K1303" s="12"/>
      <c r="L1303" s="12"/>
      <c r="M1303" s="12"/>
      <c r="N1303" s="12"/>
      <c r="O1303" s="12"/>
      <c r="P1303" s="12"/>
      <c r="Q1303" s="12"/>
      <c r="R1303" s="12"/>
      <c r="S1303" s="12"/>
      <c r="T1303" s="12"/>
      <c r="U1303" s="12"/>
      <c r="V1303" s="12"/>
      <c r="W1303" s="12"/>
      <c r="X1303" s="12"/>
      <c r="Y1303" s="12"/>
      <c r="Z1303" s="12"/>
      <c r="AA1303" s="12"/>
      <c r="AB1303" s="12"/>
      <c r="AC1303" s="3" t="e" cm="1">
        <f t="array" ref="AC1303">_xlfn.IFS(A1303="FA", 17, A1303="SFCR", 0, A1303="CFCR", 17, A1303="TR", 0, A1303="CAB1",17,A1303="CAB2",0,A1303="CAB3",17,A1303="CAB4",0,A1303="CAB5S",17,A1303="CAB5M",0,A1303="CAB5L",17,A1303="CAB6",0)</f>
        <v>#N/A</v>
      </c>
    </row>
    <row r="1304" spans="1:29" x14ac:dyDescent="0.15">
      <c r="A1304" s="7"/>
      <c r="B1304" s="25"/>
      <c r="C1304" s="1" t="s">
        <v>1316</v>
      </c>
      <c r="H1304" s="12"/>
      <c r="I1304" s="12"/>
      <c r="J1304" s="12"/>
      <c r="K1304" s="12"/>
      <c r="L1304" s="12"/>
      <c r="M1304" s="12"/>
      <c r="N1304" s="12"/>
      <c r="O1304" s="12"/>
      <c r="P1304" s="12"/>
      <c r="Q1304" s="12"/>
      <c r="R1304" s="12"/>
      <c r="S1304" s="12"/>
      <c r="T1304" s="12"/>
      <c r="U1304" s="12"/>
      <c r="V1304" s="12"/>
      <c r="W1304" s="12"/>
      <c r="X1304" s="12"/>
      <c r="Y1304" s="12"/>
      <c r="Z1304" s="12"/>
      <c r="AA1304" s="12"/>
      <c r="AB1304" s="12"/>
      <c r="AC1304" s="3" t="e" cm="1">
        <f t="array" ref="AC1304">_xlfn.IFS(A1304="FA", 17, A1304="SFCR", 0, A1304="CFCR", 17, A1304="TR", 0, A1304="CAB1",17,A1304="CAB2",0,A1304="CAB3",17,A1304="CAB4",0,A1304="CAB5S",17,A1304="CAB5M",0,A1304="CAB5L",17,A1304="CAB6",0)</f>
        <v>#N/A</v>
      </c>
    </row>
    <row r="1305" spans="1:29" x14ac:dyDescent="0.15">
      <c r="A1305" s="7"/>
      <c r="B1305" s="25"/>
      <c r="C1305" s="1" t="s">
        <v>1317</v>
      </c>
      <c r="H1305" s="12"/>
      <c r="I1305" s="12"/>
      <c r="J1305" s="12"/>
      <c r="K1305" s="12"/>
      <c r="L1305" s="12"/>
      <c r="M1305" s="12"/>
      <c r="N1305" s="12"/>
      <c r="O1305" s="12"/>
      <c r="P1305" s="12"/>
      <c r="Q1305" s="12"/>
      <c r="R1305" s="12"/>
      <c r="S1305" s="12"/>
      <c r="T1305" s="12"/>
      <c r="U1305" s="12"/>
      <c r="V1305" s="12"/>
      <c r="W1305" s="12"/>
      <c r="X1305" s="12"/>
      <c r="Y1305" s="12"/>
      <c r="Z1305" s="12"/>
      <c r="AA1305" s="12"/>
      <c r="AB1305" s="12"/>
      <c r="AC1305" s="3" t="e" cm="1">
        <f t="array" ref="AC1305">_xlfn.IFS(A1305="FA", 17, A1305="SFCR", 0, A1305="CFCR", 17, A1305="TR", 0, A1305="CAB1",17,A1305="CAB2",0,A1305="CAB3",17,A1305="CAB4",0,A1305="CAB5S",17,A1305="CAB5M",0,A1305="CAB5L",17,A1305="CAB6",0)</f>
        <v>#N/A</v>
      </c>
    </row>
    <row r="1306" spans="1:29" x14ac:dyDescent="0.15">
      <c r="A1306" s="7"/>
      <c r="B1306" s="25"/>
      <c r="C1306" s="1" t="s">
        <v>1318</v>
      </c>
      <c r="H1306" s="12"/>
      <c r="I1306" s="12"/>
      <c r="J1306" s="12"/>
      <c r="K1306" s="12"/>
      <c r="L1306" s="12"/>
      <c r="M1306" s="12"/>
      <c r="N1306" s="12"/>
      <c r="O1306" s="12"/>
      <c r="P1306" s="12"/>
      <c r="Q1306" s="12"/>
      <c r="R1306" s="12"/>
      <c r="S1306" s="12"/>
      <c r="T1306" s="12"/>
      <c r="U1306" s="12"/>
      <c r="V1306" s="12"/>
      <c r="W1306" s="12"/>
      <c r="X1306" s="12"/>
      <c r="Y1306" s="12"/>
      <c r="Z1306" s="12"/>
      <c r="AA1306" s="12"/>
      <c r="AB1306" s="12"/>
      <c r="AC1306" s="3" t="e" cm="1">
        <f t="array" ref="AC1306">_xlfn.IFS(A1306="FA", 17, A1306="SFCR", 0, A1306="CFCR", 17, A1306="TR", 0, A1306="CAB1",17,A1306="CAB2",0,A1306="CAB3",17,A1306="CAB4",0,A1306="CAB5S",17,A1306="CAB5M",0,A1306="CAB5L",17,A1306="CAB6",0)</f>
        <v>#N/A</v>
      </c>
    </row>
    <row r="1307" spans="1:29" x14ac:dyDescent="0.15">
      <c r="A1307" s="7"/>
      <c r="B1307" s="25"/>
      <c r="C1307" s="1" t="s">
        <v>1319</v>
      </c>
      <c r="H1307" s="12"/>
      <c r="I1307" s="12"/>
      <c r="J1307" s="12"/>
      <c r="K1307" s="12"/>
      <c r="L1307" s="12"/>
      <c r="M1307" s="12"/>
      <c r="N1307" s="12"/>
      <c r="O1307" s="12"/>
      <c r="P1307" s="12"/>
      <c r="Q1307" s="12"/>
      <c r="R1307" s="12"/>
      <c r="S1307" s="12"/>
      <c r="T1307" s="12"/>
      <c r="U1307" s="12"/>
      <c r="V1307" s="12"/>
      <c r="W1307" s="12"/>
      <c r="X1307" s="12"/>
      <c r="Y1307" s="12"/>
      <c r="Z1307" s="12"/>
      <c r="AA1307" s="12"/>
      <c r="AB1307" s="12"/>
      <c r="AC1307" s="3" t="e" cm="1">
        <f t="array" ref="AC1307">_xlfn.IFS(A1307="FA", 17, A1307="SFCR", 0, A1307="CFCR", 17, A1307="TR", 0, A1307="CAB1",17,A1307="CAB2",0,A1307="CAB3",17,A1307="CAB4",0,A1307="CAB5S",17,A1307="CAB5M",0,A1307="CAB5L",17,A1307="CAB6",0)</f>
        <v>#N/A</v>
      </c>
    </row>
    <row r="1308" spans="1:29" x14ac:dyDescent="0.15">
      <c r="A1308" s="7"/>
      <c r="B1308" s="25"/>
      <c r="C1308" s="1" t="s">
        <v>1320</v>
      </c>
      <c r="H1308" s="12"/>
      <c r="I1308" s="12"/>
      <c r="J1308" s="12"/>
      <c r="K1308" s="12"/>
      <c r="L1308" s="12"/>
      <c r="M1308" s="12"/>
      <c r="N1308" s="12"/>
      <c r="O1308" s="12"/>
      <c r="P1308" s="12"/>
      <c r="Q1308" s="12"/>
      <c r="R1308" s="12"/>
      <c r="S1308" s="12"/>
      <c r="T1308" s="12"/>
      <c r="U1308" s="12"/>
      <c r="V1308" s="12"/>
      <c r="W1308" s="12"/>
      <c r="X1308" s="12"/>
      <c r="Y1308" s="12"/>
      <c r="Z1308" s="12"/>
      <c r="AA1308" s="12"/>
      <c r="AB1308" s="12"/>
      <c r="AC1308" s="3" t="e" cm="1">
        <f t="array" ref="AC1308">_xlfn.IFS(A1308="FA", 17, A1308="SFCR", 0, A1308="CFCR", 17, A1308="TR", 0, A1308="CAB1",17,A1308="CAB2",0,A1308="CAB3",17,A1308="CAB4",0,A1308="CAB5S",17,A1308="CAB5M",0,A1308="CAB5L",17,A1308="CAB6",0)</f>
        <v>#N/A</v>
      </c>
    </row>
    <row r="1309" spans="1:29" x14ac:dyDescent="0.15">
      <c r="A1309" s="7"/>
      <c r="B1309" s="25"/>
      <c r="C1309" s="1" t="s">
        <v>1321</v>
      </c>
      <c r="H1309" s="12"/>
      <c r="I1309" s="12"/>
      <c r="J1309" s="12"/>
      <c r="K1309" s="12"/>
      <c r="L1309" s="12"/>
      <c r="M1309" s="12"/>
      <c r="N1309" s="12"/>
      <c r="O1309" s="12"/>
      <c r="P1309" s="12"/>
      <c r="Q1309" s="12"/>
      <c r="R1309" s="12"/>
      <c r="S1309" s="12"/>
      <c r="T1309" s="12"/>
      <c r="U1309" s="12"/>
      <c r="V1309" s="12"/>
      <c r="W1309" s="12"/>
      <c r="X1309" s="12"/>
      <c r="Y1309" s="12"/>
      <c r="Z1309" s="12"/>
      <c r="AA1309" s="12"/>
      <c r="AB1309" s="12"/>
      <c r="AC1309" s="3" t="e" cm="1">
        <f t="array" ref="AC1309">_xlfn.IFS(A1309="FA", 17, A1309="SFCR", 0, A1309="CFCR", 17, A1309="TR", 0, A1309="CAB1",17,A1309="CAB2",0,A1309="CAB3",17,A1309="CAB4",0,A1309="CAB5S",17,A1309="CAB5M",0,A1309="CAB5L",17,A1309="CAB6",0)</f>
        <v>#N/A</v>
      </c>
    </row>
    <row r="1310" spans="1:29" x14ac:dyDescent="0.15">
      <c r="A1310" s="7"/>
      <c r="B1310" s="25"/>
      <c r="C1310" s="1" t="s">
        <v>1322</v>
      </c>
      <c r="H1310" s="12"/>
      <c r="I1310" s="12"/>
      <c r="J1310" s="12"/>
      <c r="K1310" s="12"/>
      <c r="L1310" s="12"/>
      <c r="M1310" s="12"/>
      <c r="N1310" s="12"/>
      <c r="O1310" s="12"/>
      <c r="P1310" s="12"/>
      <c r="Q1310" s="12"/>
      <c r="R1310" s="12"/>
      <c r="S1310" s="12"/>
      <c r="T1310" s="12"/>
      <c r="U1310" s="12"/>
      <c r="V1310" s="12"/>
      <c r="W1310" s="12"/>
      <c r="X1310" s="12"/>
      <c r="Y1310" s="12"/>
      <c r="Z1310" s="12"/>
      <c r="AA1310" s="12"/>
      <c r="AB1310" s="12"/>
      <c r="AC1310" s="3" t="e" cm="1">
        <f t="array" ref="AC1310">_xlfn.IFS(A1310="FA", 17, A1310="SFCR", 0, A1310="CFCR", 17, A1310="TR", 0, A1310="CAB1",17,A1310="CAB2",0,A1310="CAB3",17,A1310="CAB4",0,A1310="CAB5S",17,A1310="CAB5M",0,A1310="CAB5L",17,A1310="CAB6",0)</f>
        <v>#N/A</v>
      </c>
    </row>
    <row r="1311" spans="1:29" x14ac:dyDescent="0.15">
      <c r="A1311" s="7"/>
      <c r="B1311" s="25"/>
      <c r="C1311" s="1" t="s">
        <v>1323</v>
      </c>
      <c r="H1311" s="12"/>
      <c r="I1311" s="12"/>
      <c r="J1311" s="12"/>
      <c r="K1311" s="12"/>
      <c r="L1311" s="12"/>
      <c r="M1311" s="12"/>
      <c r="N1311" s="12"/>
      <c r="O1311" s="12"/>
      <c r="P1311" s="12"/>
      <c r="Q1311" s="12"/>
      <c r="R1311" s="12"/>
      <c r="S1311" s="12"/>
      <c r="T1311" s="12"/>
      <c r="U1311" s="12"/>
      <c r="V1311" s="12"/>
      <c r="W1311" s="12"/>
      <c r="X1311" s="12"/>
      <c r="Y1311" s="12"/>
      <c r="Z1311" s="12"/>
      <c r="AA1311" s="12"/>
      <c r="AB1311" s="12"/>
      <c r="AC1311" s="3" t="e" cm="1">
        <f t="array" ref="AC1311">_xlfn.IFS(A1311="FA", 17, A1311="SFCR", 0, A1311="CFCR", 17, A1311="TR", 0, A1311="CAB1",17,A1311="CAB2",0,A1311="CAB3",17,A1311="CAB4",0,A1311="CAB5S",17,A1311="CAB5M",0,A1311="CAB5L",17,A1311="CAB6",0)</f>
        <v>#N/A</v>
      </c>
    </row>
    <row r="1312" spans="1:29" x14ac:dyDescent="0.15">
      <c r="A1312" s="7"/>
      <c r="B1312" s="25"/>
      <c r="C1312" s="1" t="s">
        <v>1324</v>
      </c>
      <c r="H1312" s="12"/>
      <c r="I1312" s="12"/>
      <c r="J1312" s="12"/>
      <c r="K1312" s="12"/>
      <c r="L1312" s="12"/>
      <c r="M1312" s="12"/>
      <c r="N1312" s="12"/>
      <c r="O1312" s="12"/>
      <c r="P1312" s="12"/>
      <c r="Q1312" s="12"/>
      <c r="R1312" s="12"/>
      <c r="S1312" s="12"/>
      <c r="T1312" s="12"/>
      <c r="U1312" s="12"/>
      <c r="V1312" s="12"/>
      <c r="W1312" s="12"/>
      <c r="X1312" s="12"/>
      <c r="Y1312" s="12"/>
      <c r="Z1312" s="12"/>
      <c r="AA1312" s="12"/>
      <c r="AB1312" s="12"/>
      <c r="AC1312" s="3" t="e" cm="1">
        <f t="array" ref="AC1312">_xlfn.IFS(A1312="FA", 17, A1312="SFCR", 0, A1312="CFCR", 17, A1312="TR", 0, A1312="CAB1",17,A1312="CAB2",0,A1312="CAB3",17,A1312="CAB4",0,A1312="CAB5S",17,A1312="CAB5M",0,A1312="CAB5L",17,A1312="CAB6",0)</f>
        <v>#N/A</v>
      </c>
    </row>
    <row r="1313" spans="1:29" x14ac:dyDescent="0.15">
      <c r="A1313" s="7"/>
      <c r="B1313" s="25"/>
      <c r="C1313" s="1" t="s">
        <v>1325</v>
      </c>
      <c r="H1313" s="12"/>
      <c r="I1313" s="12"/>
      <c r="J1313" s="12"/>
      <c r="K1313" s="12"/>
      <c r="L1313" s="12"/>
      <c r="M1313" s="12"/>
      <c r="N1313" s="12"/>
      <c r="O1313" s="12"/>
      <c r="P1313" s="12"/>
      <c r="Q1313" s="12"/>
      <c r="R1313" s="12"/>
      <c r="S1313" s="12"/>
      <c r="T1313" s="12"/>
      <c r="U1313" s="12"/>
      <c r="V1313" s="12"/>
      <c r="W1313" s="12"/>
      <c r="X1313" s="12"/>
      <c r="Y1313" s="12"/>
      <c r="Z1313" s="12"/>
      <c r="AA1313" s="12"/>
      <c r="AB1313" s="12"/>
      <c r="AC1313" s="3" t="e" cm="1">
        <f t="array" ref="AC1313">_xlfn.IFS(A1313="FA", 17, A1313="SFCR", 0, A1313="CFCR", 17, A1313="TR", 0, A1313="CAB1",17,A1313="CAB2",0,A1313="CAB3",17,A1313="CAB4",0,A1313="CAB5S",17,A1313="CAB5M",0,A1313="CAB5L",17,A1313="CAB6",0)</f>
        <v>#N/A</v>
      </c>
    </row>
    <row r="1314" spans="1:29" x14ac:dyDescent="0.15">
      <c r="A1314" s="7"/>
      <c r="B1314" s="25"/>
      <c r="C1314" s="1" t="s">
        <v>1326</v>
      </c>
      <c r="H1314" s="12"/>
      <c r="I1314" s="12"/>
      <c r="J1314" s="12"/>
      <c r="K1314" s="12"/>
      <c r="L1314" s="12"/>
      <c r="M1314" s="12"/>
      <c r="N1314" s="12"/>
      <c r="O1314" s="12"/>
      <c r="P1314" s="12"/>
      <c r="Q1314" s="12"/>
      <c r="R1314" s="12"/>
      <c r="S1314" s="12"/>
      <c r="T1314" s="12"/>
      <c r="U1314" s="12"/>
      <c r="V1314" s="12"/>
      <c r="W1314" s="12"/>
      <c r="X1314" s="12"/>
      <c r="Y1314" s="12"/>
      <c r="Z1314" s="12"/>
      <c r="AA1314" s="12"/>
      <c r="AB1314" s="12"/>
      <c r="AC1314" s="3" t="e" cm="1">
        <f t="array" ref="AC1314">_xlfn.IFS(A1314="FA", 17, A1314="SFCR", 0, A1314="CFCR", 17, A1314="TR", 0, A1314="CAB1",17,A1314="CAB2",0,A1314="CAB3",17,A1314="CAB4",0,A1314="CAB5S",17,A1314="CAB5M",0,A1314="CAB5L",17,A1314="CAB6",0)</f>
        <v>#N/A</v>
      </c>
    </row>
    <row r="1315" spans="1:29" x14ac:dyDescent="0.15">
      <c r="A1315" s="7"/>
      <c r="B1315" s="25"/>
      <c r="C1315" s="1" t="s">
        <v>1327</v>
      </c>
      <c r="H1315" s="12"/>
      <c r="I1315" s="12"/>
      <c r="J1315" s="12"/>
      <c r="K1315" s="12"/>
      <c r="L1315" s="12"/>
      <c r="M1315" s="12"/>
      <c r="N1315" s="12"/>
      <c r="O1315" s="12"/>
      <c r="P1315" s="12"/>
      <c r="Q1315" s="12"/>
      <c r="R1315" s="12"/>
      <c r="S1315" s="12"/>
      <c r="T1315" s="12"/>
      <c r="U1315" s="12"/>
      <c r="V1315" s="12"/>
      <c r="W1315" s="12"/>
      <c r="X1315" s="12"/>
      <c r="Y1315" s="12"/>
      <c r="Z1315" s="12"/>
      <c r="AA1315" s="12"/>
      <c r="AB1315" s="12"/>
      <c r="AC1315" s="3" t="e" cm="1">
        <f t="array" ref="AC1315">_xlfn.IFS(A1315="FA", 17, A1315="SFCR", 0, A1315="CFCR", 17, A1315="TR", 0, A1315="CAB1",17,A1315="CAB2",0,A1315="CAB3",17,A1315="CAB4",0,A1315="CAB5S",17,A1315="CAB5M",0,A1315="CAB5L",17,A1315="CAB6",0)</f>
        <v>#N/A</v>
      </c>
    </row>
    <row r="1316" spans="1:29" x14ac:dyDescent="0.15">
      <c r="A1316" s="7"/>
      <c r="B1316" s="25"/>
      <c r="C1316" s="1" t="s">
        <v>1328</v>
      </c>
      <c r="H1316" s="12"/>
      <c r="I1316" s="12"/>
      <c r="J1316" s="12"/>
      <c r="K1316" s="12"/>
      <c r="L1316" s="12"/>
      <c r="M1316" s="12"/>
      <c r="N1316" s="12"/>
      <c r="O1316" s="12"/>
      <c r="P1316" s="12"/>
      <c r="Q1316" s="12"/>
      <c r="R1316" s="12"/>
      <c r="S1316" s="12"/>
      <c r="T1316" s="12"/>
      <c r="U1316" s="12"/>
      <c r="V1316" s="12"/>
      <c r="W1316" s="12"/>
      <c r="X1316" s="12"/>
      <c r="Y1316" s="12"/>
      <c r="Z1316" s="12"/>
      <c r="AA1316" s="12"/>
      <c r="AB1316" s="12"/>
      <c r="AC1316" s="3" t="e" cm="1">
        <f t="array" ref="AC1316">_xlfn.IFS(A1316="FA", 17, A1316="SFCR", 0, A1316="CFCR", 17, A1316="TR", 0, A1316="CAB1",17,A1316="CAB2",0,A1316="CAB3",17,A1316="CAB4",0,A1316="CAB5S",17,A1316="CAB5M",0,A1316="CAB5L",17,A1316="CAB6",0)</f>
        <v>#N/A</v>
      </c>
    </row>
    <row r="1317" spans="1:29" x14ac:dyDescent="0.15">
      <c r="A1317" s="7"/>
      <c r="B1317" s="25"/>
      <c r="C1317" s="1" t="s">
        <v>1329</v>
      </c>
      <c r="H1317" s="12"/>
      <c r="I1317" s="12"/>
      <c r="J1317" s="12"/>
      <c r="K1317" s="12"/>
      <c r="L1317" s="12"/>
      <c r="M1317" s="12"/>
      <c r="N1317" s="12"/>
      <c r="O1317" s="12"/>
      <c r="P1317" s="12"/>
      <c r="Q1317" s="12"/>
      <c r="R1317" s="12"/>
      <c r="S1317" s="12"/>
      <c r="T1317" s="12"/>
      <c r="U1317" s="12"/>
      <c r="V1317" s="12"/>
      <c r="W1317" s="12"/>
      <c r="X1317" s="12"/>
      <c r="Y1317" s="12"/>
      <c r="Z1317" s="12"/>
      <c r="AA1317" s="12"/>
      <c r="AB1317" s="12"/>
      <c r="AC1317" s="3" t="e" cm="1">
        <f t="array" ref="AC1317">_xlfn.IFS(A1317="FA", 17, A1317="SFCR", 0, A1317="CFCR", 17, A1317="TR", 0, A1317="CAB1",17,A1317="CAB2",0,A1317="CAB3",17,A1317="CAB4",0,A1317="CAB5S",17,A1317="CAB5M",0,A1317="CAB5L",17,A1317="CAB6",0)</f>
        <v>#N/A</v>
      </c>
    </row>
    <row r="1318" spans="1:29" x14ac:dyDescent="0.15">
      <c r="A1318" s="7"/>
      <c r="B1318" s="25"/>
      <c r="C1318" s="1" t="s">
        <v>1330</v>
      </c>
      <c r="H1318" s="12"/>
      <c r="I1318" s="12"/>
      <c r="J1318" s="12"/>
      <c r="K1318" s="12"/>
      <c r="L1318" s="12"/>
      <c r="M1318" s="12"/>
      <c r="N1318" s="12"/>
      <c r="O1318" s="12"/>
      <c r="P1318" s="12"/>
      <c r="Q1318" s="12"/>
      <c r="R1318" s="12"/>
      <c r="S1318" s="12"/>
      <c r="T1318" s="12"/>
      <c r="U1318" s="12"/>
      <c r="V1318" s="12"/>
      <c r="W1318" s="12"/>
      <c r="X1318" s="12"/>
      <c r="Y1318" s="12"/>
      <c r="Z1318" s="12"/>
      <c r="AA1318" s="12"/>
      <c r="AB1318" s="12"/>
      <c r="AC1318" s="3" t="e" cm="1">
        <f t="array" ref="AC1318">_xlfn.IFS(A1318="FA", 17, A1318="SFCR", 0, A1318="CFCR", 17, A1318="TR", 0, A1318="CAB1",17,A1318="CAB2",0,A1318="CAB3",17,A1318="CAB4",0,A1318="CAB5S",17,A1318="CAB5M",0,A1318="CAB5L",17,A1318="CAB6",0)</f>
        <v>#N/A</v>
      </c>
    </row>
    <row r="1319" spans="1:29" x14ac:dyDescent="0.15">
      <c r="A1319" s="7"/>
      <c r="B1319" s="25"/>
      <c r="C1319" s="1" t="s">
        <v>1331</v>
      </c>
      <c r="H1319" s="12"/>
      <c r="I1319" s="12"/>
      <c r="J1319" s="12"/>
      <c r="K1319" s="12"/>
      <c r="L1319" s="12"/>
      <c r="M1319" s="12"/>
      <c r="N1319" s="12"/>
      <c r="O1319" s="12"/>
      <c r="P1319" s="12"/>
      <c r="Q1319" s="12"/>
      <c r="R1319" s="12"/>
      <c r="S1319" s="12"/>
      <c r="T1319" s="12"/>
      <c r="U1319" s="12"/>
      <c r="V1319" s="12"/>
      <c r="W1319" s="12"/>
      <c r="X1319" s="12"/>
      <c r="Y1319" s="12"/>
      <c r="Z1319" s="12"/>
      <c r="AA1319" s="12"/>
      <c r="AB1319" s="12"/>
      <c r="AC1319" s="3" t="e" cm="1">
        <f t="array" ref="AC1319">_xlfn.IFS(A1319="FA", 17, A1319="SFCR", 0, A1319="CFCR", 17, A1319="TR", 0, A1319="CAB1",17,A1319="CAB2",0,A1319="CAB3",17,A1319="CAB4",0,A1319="CAB5S",17,A1319="CAB5M",0,A1319="CAB5L",17,A1319="CAB6",0)</f>
        <v>#N/A</v>
      </c>
    </row>
    <row r="1320" spans="1:29" x14ac:dyDescent="0.15">
      <c r="A1320" s="7"/>
      <c r="B1320" s="25"/>
      <c r="C1320" s="1" t="s">
        <v>1332</v>
      </c>
      <c r="H1320" s="12"/>
      <c r="I1320" s="12"/>
      <c r="J1320" s="12"/>
      <c r="K1320" s="12"/>
      <c r="L1320" s="12"/>
      <c r="M1320" s="12"/>
      <c r="N1320" s="12"/>
      <c r="O1320" s="12"/>
      <c r="P1320" s="12"/>
      <c r="Q1320" s="12"/>
      <c r="R1320" s="12"/>
      <c r="S1320" s="12"/>
      <c r="T1320" s="12"/>
      <c r="U1320" s="12"/>
      <c r="V1320" s="12"/>
      <c r="W1320" s="12"/>
      <c r="X1320" s="12"/>
      <c r="Y1320" s="12"/>
      <c r="Z1320" s="12"/>
      <c r="AA1320" s="12"/>
      <c r="AB1320" s="12"/>
      <c r="AC1320" s="3" t="e" cm="1">
        <f t="array" ref="AC1320">_xlfn.IFS(A1320="FA", 17, A1320="SFCR", 0, A1320="CFCR", 17, A1320="TR", 0, A1320="CAB1",17,A1320="CAB2",0,A1320="CAB3",17,A1320="CAB4",0,A1320="CAB5S",17,A1320="CAB5M",0,A1320="CAB5L",17,A1320="CAB6",0)</f>
        <v>#N/A</v>
      </c>
    </row>
    <row r="1321" spans="1:29" x14ac:dyDescent="0.15">
      <c r="A1321" s="7"/>
      <c r="B1321" s="25"/>
      <c r="C1321" s="1" t="s">
        <v>1333</v>
      </c>
      <c r="H1321" s="12"/>
      <c r="I1321" s="12"/>
      <c r="J1321" s="12"/>
      <c r="K1321" s="12"/>
      <c r="L1321" s="12"/>
      <c r="M1321" s="12"/>
      <c r="N1321" s="12"/>
      <c r="O1321" s="12"/>
      <c r="P1321" s="12"/>
      <c r="Q1321" s="12"/>
      <c r="R1321" s="12"/>
      <c r="S1321" s="12"/>
      <c r="T1321" s="12"/>
      <c r="U1321" s="12"/>
      <c r="V1321" s="12"/>
      <c r="W1321" s="12"/>
      <c r="X1321" s="12"/>
      <c r="Y1321" s="12"/>
      <c r="Z1321" s="12"/>
      <c r="AA1321" s="12"/>
      <c r="AB1321" s="12"/>
      <c r="AC1321" s="3" t="e" cm="1">
        <f t="array" ref="AC1321">_xlfn.IFS(A1321="FA", 17, A1321="SFCR", 0, A1321="CFCR", 17, A1321="TR", 0, A1321="CAB1",17,A1321="CAB2",0,A1321="CAB3",17,A1321="CAB4",0,A1321="CAB5S",17,A1321="CAB5M",0,A1321="CAB5L",17,A1321="CAB6",0)</f>
        <v>#N/A</v>
      </c>
    </row>
    <row r="1322" spans="1:29" x14ac:dyDescent="0.15">
      <c r="A1322" s="7"/>
      <c r="B1322" s="25"/>
      <c r="C1322" s="1" t="s">
        <v>1334</v>
      </c>
      <c r="H1322" s="12"/>
      <c r="I1322" s="12"/>
      <c r="J1322" s="12"/>
      <c r="K1322" s="12"/>
      <c r="L1322" s="12"/>
      <c r="M1322" s="12"/>
      <c r="N1322" s="12"/>
      <c r="O1322" s="12"/>
      <c r="P1322" s="12"/>
      <c r="Q1322" s="12"/>
      <c r="R1322" s="12"/>
      <c r="S1322" s="12"/>
      <c r="T1322" s="12"/>
      <c r="U1322" s="12"/>
      <c r="V1322" s="12"/>
      <c r="W1322" s="12"/>
      <c r="X1322" s="12"/>
      <c r="Y1322" s="12"/>
      <c r="Z1322" s="12"/>
      <c r="AA1322" s="12"/>
      <c r="AB1322" s="12"/>
      <c r="AC1322" s="3" t="e" cm="1">
        <f t="array" ref="AC1322">_xlfn.IFS(A1322="FA", 17, A1322="SFCR", 0, A1322="CFCR", 17, A1322="TR", 0, A1322="CAB1",17,A1322="CAB2",0,A1322="CAB3",17,A1322="CAB4",0,A1322="CAB5S",17,A1322="CAB5M",0,A1322="CAB5L",17,A1322="CAB6",0)</f>
        <v>#N/A</v>
      </c>
    </row>
    <row r="1323" spans="1:29" x14ac:dyDescent="0.15">
      <c r="A1323" s="7"/>
      <c r="B1323" s="25"/>
      <c r="C1323" s="1" t="s">
        <v>1335</v>
      </c>
      <c r="H1323" s="12"/>
      <c r="I1323" s="12"/>
      <c r="J1323" s="12"/>
      <c r="K1323" s="12"/>
      <c r="L1323" s="12"/>
      <c r="M1323" s="12"/>
      <c r="N1323" s="12"/>
      <c r="O1323" s="12"/>
      <c r="P1323" s="12"/>
      <c r="Q1323" s="12"/>
      <c r="R1323" s="12"/>
      <c r="S1323" s="12"/>
      <c r="T1323" s="12"/>
      <c r="U1323" s="12"/>
      <c r="V1323" s="12"/>
      <c r="W1323" s="12"/>
      <c r="X1323" s="12"/>
      <c r="Y1323" s="12"/>
      <c r="Z1323" s="12"/>
      <c r="AA1323" s="12"/>
      <c r="AB1323" s="12"/>
      <c r="AC1323" s="3" t="e" cm="1">
        <f t="array" ref="AC1323">_xlfn.IFS(A1323="FA", 17, A1323="SFCR", 0, A1323="CFCR", 17, A1323="TR", 0, A1323="CAB1",17,A1323="CAB2",0,A1323="CAB3",17,A1323="CAB4",0,A1323="CAB5S",17,A1323="CAB5M",0,A1323="CAB5L",17,A1323="CAB6",0)</f>
        <v>#N/A</v>
      </c>
    </row>
    <row r="1324" spans="1:29" x14ac:dyDescent="0.15">
      <c r="A1324" s="7"/>
      <c r="B1324" s="25"/>
      <c r="C1324" s="1" t="s">
        <v>1336</v>
      </c>
      <c r="H1324" s="12"/>
      <c r="I1324" s="12"/>
      <c r="J1324" s="12"/>
      <c r="K1324" s="12"/>
      <c r="L1324" s="12"/>
      <c r="M1324" s="12"/>
      <c r="N1324" s="12"/>
      <c r="O1324" s="12"/>
      <c r="P1324" s="12"/>
      <c r="Q1324" s="12"/>
      <c r="R1324" s="12"/>
      <c r="S1324" s="12"/>
      <c r="T1324" s="12"/>
      <c r="U1324" s="12"/>
      <c r="V1324" s="12"/>
      <c r="W1324" s="12"/>
      <c r="X1324" s="12"/>
      <c r="Y1324" s="12"/>
      <c r="Z1324" s="12"/>
      <c r="AA1324" s="12"/>
      <c r="AB1324" s="12"/>
      <c r="AC1324" s="3" t="e" cm="1">
        <f t="array" ref="AC1324">_xlfn.IFS(A1324="FA", 17, A1324="SFCR", 0, A1324="CFCR", 17, A1324="TR", 0, A1324="CAB1",17,A1324="CAB2",0,A1324="CAB3",17,A1324="CAB4",0,A1324="CAB5S",17,A1324="CAB5M",0,A1324="CAB5L",17,A1324="CAB6",0)</f>
        <v>#N/A</v>
      </c>
    </row>
    <row r="1325" spans="1:29" x14ac:dyDescent="0.15">
      <c r="A1325" s="7"/>
      <c r="B1325" s="25"/>
      <c r="C1325" s="1" t="s">
        <v>1337</v>
      </c>
      <c r="H1325" s="12"/>
      <c r="I1325" s="12"/>
      <c r="J1325" s="12"/>
      <c r="K1325" s="12"/>
      <c r="L1325" s="12"/>
      <c r="M1325" s="12"/>
      <c r="N1325" s="12"/>
      <c r="O1325" s="12"/>
      <c r="P1325" s="12"/>
      <c r="Q1325" s="12"/>
      <c r="R1325" s="12"/>
      <c r="S1325" s="12"/>
      <c r="T1325" s="12"/>
      <c r="U1325" s="12"/>
      <c r="V1325" s="12"/>
      <c r="W1325" s="12"/>
      <c r="X1325" s="12"/>
      <c r="Y1325" s="12"/>
      <c r="Z1325" s="12"/>
      <c r="AA1325" s="12"/>
      <c r="AB1325" s="12"/>
      <c r="AC1325" s="3" t="e" cm="1">
        <f t="array" ref="AC1325">_xlfn.IFS(A1325="FA", 17, A1325="SFCR", 0, A1325="CFCR", 17, A1325="TR", 0, A1325="CAB1",17,A1325="CAB2",0,A1325="CAB3",17,A1325="CAB4",0,A1325="CAB5S",17,A1325="CAB5M",0,A1325="CAB5L",17,A1325="CAB6",0)</f>
        <v>#N/A</v>
      </c>
    </row>
    <row r="1326" spans="1:29" x14ac:dyDescent="0.15">
      <c r="A1326" s="7"/>
      <c r="B1326" s="25"/>
      <c r="C1326" s="1" t="s">
        <v>1338</v>
      </c>
      <c r="H1326" s="12"/>
      <c r="I1326" s="12"/>
      <c r="J1326" s="12"/>
      <c r="K1326" s="12"/>
      <c r="L1326" s="12"/>
      <c r="M1326" s="12"/>
      <c r="N1326" s="12"/>
      <c r="O1326" s="12"/>
      <c r="P1326" s="12"/>
      <c r="Q1326" s="12"/>
      <c r="R1326" s="12"/>
      <c r="S1326" s="12"/>
      <c r="T1326" s="12"/>
      <c r="U1326" s="12"/>
      <c r="V1326" s="12"/>
      <c r="W1326" s="12"/>
      <c r="X1326" s="12"/>
      <c r="Y1326" s="12"/>
      <c r="Z1326" s="12"/>
      <c r="AA1326" s="12"/>
      <c r="AB1326" s="12"/>
      <c r="AC1326" s="3" t="e" cm="1">
        <f t="array" ref="AC1326">_xlfn.IFS(A1326="FA", 17, A1326="SFCR", 0, A1326="CFCR", 17, A1326="TR", 0, A1326="CAB1",17,A1326="CAB2",0,A1326="CAB3",17,A1326="CAB4",0,A1326="CAB5S",17,A1326="CAB5M",0,A1326="CAB5L",17,A1326="CAB6",0)</f>
        <v>#N/A</v>
      </c>
    </row>
    <row r="1327" spans="1:29" x14ac:dyDescent="0.15">
      <c r="A1327" s="7"/>
      <c r="B1327" s="25"/>
      <c r="C1327" s="1" t="s">
        <v>1339</v>
      </c>
      <c r="H1327" s="12"/>
      <c r="I1327" s="12"/>
      <c r="J1327" s="12"/>
      <c r="K1327" s="12"/>
      <c r="L1327" s="12"/>
      <c r="M1327" s="12"/>
      <c r="N1327" s="12"/>
      <c r="O1327" s="12"/>
      <c r="P1327" s="12"/>
      <c r="Q1327" s="12"/>
      <c r="R1327" s="12"/>
      <c r="S1327" s="12"/>
      <c r="T1327" s="12"/>
      <c r="U1327" s="12"/>
      <c r="V1327" s="12"/>
      <c r="W1327" s="12"/>
      <c r="X1327" s="12"/>
      <c r="Y1327" s="12"/>
      <c r="Z1327" s="12"/>
      <c r="AA1327" s="12"/>
      <c r="AB1327" s="12"/>
      <c r="AC1327" s="3" t="e" cm="1">
        <f t="array" ref="AC1327">_xlfn.IFS(A1327="FA", 17, A1327="SFCR", 0, A1327="CFCR", 17, A1327="TR", 0, A1327="CAB1",17,A1327="CAB2",0,A1327="CAB3",17,A1327="CAB4",0,A1327="CAB5S",17,A1327="CAB5M",0,A1327="CAB5L",17,A1327="CAB6",0)</f>
        <v>#N/A</v>
      </c>
    </row>
    <row r="1328" spans="1:29" x14ac:dyDescent="0.15">
      <c r="A1328" s="7"/>
      <c r="B1328" s="25"/>
      <c r="C1328" s="1" t="s">
        <v>1340</v>
      </c>
      <c r="H1328" s="12"/>
      <c r="I1328" s="12"/>
      <c r="J1328" s="12"/>
      <c r="K1328" s="12"/>
      <c r="L1328" s="12"/>
      <c r="M1328" s="12"/>
      <c r="N1328" s="12"/>
      <c r="O1328" s="12"/>
      <c r="P1328" s="12"/>
      <c r="Q1328" s="12"/>
      <c r="R1328" s="12"/>
      <c r="S1328" s="12"/>
      <c r="T1328" s="12"/>
      <c r="U1328" s="12"/>
      <c r="V1328" s="12"/>
      <c r="W1328" s="12"/>
      <c r="X1328" s="12"/>
      <c r="Y1328" s="12"/>
      <c r="Z1328" s="12"/>
      <c r="AA1328" s="12"/>
      <c r="AB1328" s="12"/>
      <c r="AC1328" s="3" t="e" cm="1">
        <f t="array" ref="AC1328">_xlfn.IFS(A1328="FA", 17, A1328="SFCR", 0, A1328="CFCR", 17, A1328="TR", 0, A1328="CAB1",17,A1328="CAB2",0,A1328="CAB3",17,A1328="CAB4",0,A1328="CAB5S",17,A1328="CAB5M",0,A1328="CAB5L",17,A1328="CAB6",0)</f>
        <v>#N/A</v>
      </c>
    </row>
    <row r="1329" spans="1:29" x14ac:dyDescent="0.15">
      <c r="A1329" s="7"/>
      <c r="B1329" s="25"/>
      <c r="C1329" s="1" t="s">
        <v>1341</v>
      </c>
      <c r="H1329" s="12"/>
      <c r="I1329" s="12"/>
      <c r="J1329" s="12"/>
      <c r="K1329" s="12"/>
      <c r="L1329" s="12"/>
      <c r="M1329" s="12"/>
      <c r="N1329" s="12"/>
      <c r="O1329" s="12"/>
      <c r="P1329" s="12"/>
      <c r="Q1329" s="12"/>
      <c r="R1329" s="12"/>
      <c r="S1329" s="12"/>
      <c r="T1329" s="12"/>
      <c r="U1329" s="12"/>
      <c r="V1329" s="12"/>
      <c r="W1329" s="12"/>
      <c r="X1329" s="12"/>
      <c r="Y1329" s="12"/>
      <c r="Z1329" s="12"/>
      <c r="AA1329" s="12"/>
      <c r="AB1329" s="12"/>
      <c r="AC1329" s="3" t="e" cm="1">
        <f t="array" ref="AC1329">_xlfn.IFS(A1329="FA", 17, A1329="SFCR", 0, A1329="CFCR", 17, A1329="TR", 0, A1329="CAB1",17,A1329="CAB2",0,A1329="CAB3",17,A1329="CAB4",0,A1329="CAB5S",17,A1329="CAB5M",0,A1329="CAB5L",17,A1329="CAB6",0)</f>
        <v>#N/A</v>
      </c>
    </row>
    <row r="1330" spans="1:29" x14ac:dyDescent="0.15">
      <c r="A1330" s="7"/>
      <c r="B1330" s="25"/>
      <c r="C1330" s="1" t="s">
        <v>1342</v>
      </c>
      <c r="H1330" s="12"/>
      <c r="I1330" s="12"/>
      <c r="J1330" s="12"/>
      <c r="K1330" s="12"/>
      <c r="L1330" s="12"/>
      <c r="M1330" s="12"/>
      <c r="N1330" s="12"/>
      <c r="O1330" s="12"/>
      <c r="P1330" s="12"/>
      <c r="Q1330" s="12"/>
      <c r="R1330" s="12"/>
      <c r="S1330" s="12"/>
      <c r="T1330" s="12"/>
      <c r="U1330" s="12"/>
      <c r="V1330" s="12"/>
      <c r="W1330" s="12"/>
      <c r="X1330" s="12"/>
      <c r="Y1330" s="12"/>
      <c r="Z1330" s="12"/>
      <c r="AA1330" s="12"/>
      <c r="AB1330" s="12"/>
      <c r="AC1330" s="3" t="e" cm="1">
        <f t="array" ref="AC1330">_xlfn.IFS(A1330="FA", 17, A1330="SFCR", 0, A1330="CFCR", 17, A1330="TR", 0, A1330="CAB1",17,A1330="CAB2",0,A1330="CAB3",17,A1330="CAB4",0,A1330="CAB5S",17,A1330="CAB5M",0,A1330="CAB5L",17,A1330="CAB6",0)</f>
        <v>#N/A</v>
      </c>
    </row>
    <row r="1331" spans="1:29" x14ac:dyDescent="0.15">
      <c r="A1331" s="7"/>
      <c r="B1331" s="25"/>
      <c r="C1331" s="1" t="s">
        <v>1343</v>
      </c>
      <c r="H1331" s="12"/>
      <c r="I1331" s="12"/>
      <c r="J1331" s="12"/>
      <c r="K1331" s="12"/>
      <c r="L1331" s="12"/>
      <c r="M1331" s="12"/>
      <c r="N1331" s="12"/>
      <c r="O1331" s="12"/>
      <c r="P1331" s="12"/>
      <c r="Q1331" s="12"/>
      <c r="R1331" s="12"/>
      <c r="S1331" s="12"/>
      <c r="T1331" s="12"/>
      <c r="U1331" s="12"/>
      <c r="V1331" s="12"/>
      <c r="W1331" s="12"/>
      <c r="X1331" s="12"/>
      <c r="Y1331" s="12"/>
      <c r="Z1331" s="12"/>
      <c r="AA1331" s="12"/>
      <c r="AB1331" s="12"/>
      <c r="AC1331" s="3" t="e" cm="1">
        <f t="array" ref="AC1331">_xlfn.IFS(A1331="FA", 17, A1331="SFCR", 0, A1331="CFCR", 17, A1331="TR", 0, A1331="CAB1",17,A1331="CAB2",0,A1331="CAB3",17,A1331="CAB4",0,A1331="CAB5S",17,A1331="CAB5M",0,A1331="CAB5L",17,A1331="CAB6",0)</f>
        <v>#N/A</v>
      </c>
    </row>
    <row r="1332" spans="1:29" x14ac:dyDescent="0.15">
      <c r="A1332" s="7"/>
      <c r="B1332" s="25"/>
      <c r="C1332" s="1" t="s">
        <v>1344</v>
      </c>
      <c r="H1332" s="12"/>
      <c r="I1332" s="12"/>
      <c r="J1332" s="12"/>
      <c r="K1332" s="12"/>
      <c r="L1332" s="12"/>
      <c r="M1332" s="12"/>
      <c r="N1332" s="12"/>
      <c r="O1332" s="12"/>
      <c r="P1332" s="12"/>
      <c r="Q1332" s="12"/>
      <c r="R1332" s="12"/>
      <c r="S1332" s="12"/>
      <c r="T1332" s="12"/>
      <c r="U1332" s="12"/>
      <c r="V1332" s="12"/>
      <c r="W1332" s="12"/>
      <c r="X1332" s="12"/>
      <c r="Y1332" s="12"/>
      <c r="Z1332" s="12"/>
      <c r="AA1332" s="12"/>
      <c r="AB1332" s="12"/>
      <c r="AC1332" s="3" t="e" cm="1">
        <f t="array" ref="AC1332">_xlfn.IFS(A1332="FA", 17, A1332="SFCR", 0, A1332="CFCR", 17, A1332="TR", 0, A1332="CAB1",17,A1332="CAB2",0,A1332="CAB3",17,A1332="CAB4",0,A1332="CAB5S",17,A1332="CAB5M",0,A1332="CAB5L",17,A1332="CAB6",0)</f>
        <v>#N/A</v>
      </c>
    </row>
    <row r="1333" spans="1:29" x14ac:dyDescent="0.15">
      <c r="A1333" s="7"/>
      <c r="B1333" s="25"/>
      <c r="C1333" s="1" t="s">
        <v>1345</v>
      </c>
      <c r="H1333" s="12"/>
      <c r="I1333" s="12"/>
      <c r="J1333" s="12"/>
      <c r="K1333" s="12"/>
      <c r="L1333" s="12"/>
      <c r="M1333" s="12"/>
      <c r="N1333" s="12"/>
      <c r="O1333" s="12"/>
      <c r="P1333" s="12"/>
      <c r="Q1333" s="12"/>
      <c r="R1333" s="12"/>
      <c r="S1333" s="12"/>
      <c r="T1333" s="12"/>
      <c r="U1333" s="12"/>
      <c r="V1333" s="12"/>
      <c r="W1333" s="12"/>
      <c r="X1333" s="12"/>
      <c r="Y1333" s="12"/>
      <c r="Z1333" s="12"/>
      <c r="AA1333" s="12"/>
      <c r="AB1333" s="12"/>
      <c r="AC1333" s="3" t="e" cm="1">
        <f t="array" ref="AC1333">_xlfn.IFS(A1333="FA", 17, A1333="SFCR", 0, A1333="CFCR", 17, A1333="TR", 0, A1333="CAB1",17,A1333="CAB2",0,A1333="CAB3",17,A1333="CAB4",0,A1333="CAB5S",17,A1333="CAB5M",0,A1333="CAB5L",17,A1333="CAB6",0)</f>
        <v>#N/A</v>
      </c>
    </row>
    <row r="1334" spans="1:29" x14ac:dyDescent="0.15">
      <c r="A1334" s="7"/>
      <c r="B1334" s="25"/>
      <c r="C1334" s="1" t="s">
        <v>1346</v>
      </c>
      <c r="H1334" s="12"/>
      <c r="I1334" s="12"/>
      <c r="J1334" s="12"/>
      <c r="K1334" s="12"/>
      <c r="L1334" s="12"/>
      <c r="M1334" s="12"/>
      <c r="N1334" s="12"/>
      <c r="O1334" s="12"/>
      <c r="P1334" s="12"/>
      <c r="Q1334" s="12"/>
      <c r="R1334" s="12"/>
      <c r="S1334" s="12"/>
      <c r="T1334" s="12"/>
      <c r="U1334" s="12"/>
      <c r="V1334" s="12"/>
      <c r="W1334" s="12"/>
      <c r="X1334" s="12"/>
      <c r="Y1334" s="12"/>
      <c r="Z1334" s="12"/>
      <c r="AA1334" s="12"/>
      <c r="AB1334" s="12"/>
      <c r="AC1334" s="3" t="e" cm="1">
        <f t="array" ref="AC1334">_xlfn.IFS(A1334="FA", 17, A1334="SFCR", 0, A1334="CFCR", 17, A1334="TR", 0, A1334="CAB1",17,A1334="CAB2",0,A1334="CAB3",17,A1334="CAB4",0,A1334="CAB5S",17,A1334="CAB5M",0,A1334="CAB5L",17,A1334="CAB6",0)</f>
        <v>#N/A</v>
      </c>
    </row>
    <row r="1335" spans="1:29" x14ac:dyDescent="0.15">
      <c r="A1335" s="7"/>
      <c r="B1335" s="25"/>
      <c r="C1335" s="1" t="s">
        <v>1347</v>
      </c>
      <c r="H1335" s="12"/>
      <c r="I1335" s="12"/>
      <c r="J1335" s="12"/>
      <c r="K1335" s="12"/>
      <c r="L1335" s="12"/>
      <c r="M1335" s="12"/>
      <c r="N1335" s="12"/>
      <c r="O1335" s="12"/>
      <c r="P1335" s="12"/>
      <c r="Q1335" s="12"/>
      <c r="R1335" s="12"/>
      <c r="S1335" s="12"/>
      <c r="T1335" s="12"/>
      <c r="U1335" s="12"/>
      <c r="V1335" s="12"/>
      <c r="W1335" s="12"/>
      <c r="X1335" s="12"/>
      <c r="Y1335" s="12"/>
      <c r="Z1335" s="12"/>
      <c r="AA1335" s="12"/>
      <c r="AB1335" s="12"/>
      <c r="AC1335" s="3" t="e" cm="1">
        <f t="array" ref="AC1335">_xlfn.IFS(A1335="FA", 17, A1335="SFCR", 0, A1335="CFCR", 17, A1335="TR", 0, A1335="CAB1",17,A1335="CAB2",0,A1335="CAB3",17,A1335="CAB4",0,A1335="CAB5S",17,A1335="CAB5M",0,A1335="CAB5L",17,A1335="CAB6",0)</f>
        <v>#N/A</v>
      </c>
    </row>
    <row r="1336" spans="1:29" x14ac:dyDescent="0.15">
      <c r="A1336" s="7"/>
      <c r="B1336" s="25"/>
      <c r="C1336" s="1" t="s">
        <v>1348</v>
      </c>
      <c r="H1336" s="12"/>
      <c r="I1336" s="12"/>
      <c r="J1336" s="12"/>
      <c r="K1336" s="12"/>
      <c r="L1336" s="12"/>
      <c r="M1336" s="12"/>
      <c r="N1336" s="12"/>
      <c r="O1336" s="12"/>
      <c r="P1336" s="12"/>
      <c r="Q1336" s="12"/>
      <c r="R1336" s="12"/>
      <c r="S1336" s="12"/>
      <c r="T1336" s="12"/>
      <c r="U1336" s="12"/>
      <c r="V1336" s="12"/>
      <c r="W1336" s="12"/>
      <c r="X1336" s="12"/>
      <c r="Y1336" s="12"/>
      <c r="Z1336" s="12"/>
      <c r="AA1336" s="12"/>
      <c r="AB1336" s="12"/>
      <c r="AC1336" s="3" t="e" cm="1">
        <f t="array" ref="AC1336">_xlfn.IFS(A1336="FA", 17, A1336="SFCR", 0, A1336="CFCR", 17, A1336="TR", 0, A1336="CAB1",17,A1336="CAB2",0,A1336="CAB3",17,A1336="CAB4",0,A1336="CAB5S",17,A1336="CAB5M",0,A1336="CAB5L",17,A1336="CAB6",0)</f>
        <v>#N/A</v>
      </c>
    </row>
    <row r="1337" spans="1:29" x14ac:dyDescent="0.15">
      <c r="A1337" s="7"/>
      <c r="B1337" s="25"/>
      <c r="C1337" s="1" t="s">
        <v>1349</v>
      </c>
      <c r="H1337" s="12"/>
      <c r="I1337" s="12"/>
      <c r="J1337" s="12"/>
      <c r="K1337" s="12"/>
      <c r="L1337" s="12"/>
      <c r="M1337" s="12"/>
      <c r="N1337" s="12"/>
      <c r="O1337" s="12"/>
      <c r="P1337" s="12"/>
      <c r="Q1337" s="12"/>
      <c r="R1337" s="12"/>
      <c r="S1337" s="12"/>
      <c r="T1337" s="12"/>
      <c r="U1337" s="12"/>
      <c r="V1337" s="12"/>
      <c r="W1337" s="12"/>
      <c r="X1337" s="12"/>
      <c r="Y1337" s="12"/>
      <c r="Z1337" s="12"/>
      <c r="AA1337" s="12"/>
      <c r="AB1337" s="12"/>
      <c r="AC1337" s="3" t="e" cm="1">
        <f t="array" ref="AC1337">_xlfn.IFS(A1337="FA", 17, A1337="SFCR", 0, A1337="CFCR", 17, A1337="TR", 0, A1337="CAB1",17,A1337="CAB2",0,A1337="CAB3",17,A1337="CAB4",0,A1337="CAB5S",17,A1337="CAB5M",0,A1337="CAB5L",17,A1337="CAB6",0)</f>
        <v>#N/A</v>
      </c>
    </row>
    <row r="1338" spans="1:29" x14ac:dyDescent="0.15">
      <c r="A1338" s="7"/>
      <c r="B1338" s="25"/>
      <c r="C1338" s="1" t="s">
        <v>1350</v>
      </c>
      <c r="H1338" s="12"/>
      <c r="I1338" s="12"/>
      <c r="J1338" s="12"/>
      <c r="K1338" s="12"/>
      <c r="L1338" s="12"/>
      <c r="M1338" s="12"/>
      <c r="N1338" s="12"/>
      <c r="O1338" s="12"/>
      <c r="P1338" s="12"/>
      <c r="Q1338" s="12"/>
      <c r="R1338" s="12"/>
      <c r="S1338" s="12"/>
      <c r="T1338" s="12"/>
      <c r="U1338" s="12"/>
      <c r="V1338" s="12"/>
      <c r="W1338" s="12"/>
      <c r="X1338" s="12"/>
      <c r="Y1338" s="12"/>
      <c r="Z1338" s="12"/>
      <c r="AA1338" s="12"/>
      <c r="AB1338" s="12"/>
      <c r="AC1338" s="3" t="e" cm="1">
        <f t="array" ref="AC1338">_xlfn.IFS(A1338="FA", 17, A1338="SFCR", 0, A1338="CFCR", 17, A1338="TR", 0, A1338="CAB1",17,A1338="CAB2",0,A1338="CAB3",17,A1338="CAB4",0,A1338="CAB5S",17,A1338="CAB5M",0,A1338="CAB5L",17,A1338="CAB6",0)</f>
        <v>#N/A</v>
      </c>
    </row>
    <row r="1339" spans="1:29" x14ac:dyDescent="0.15">
      <c r="A1339" s="7"/>
      <c r="B1339" s="25"/>
      <c r="C1339" s="1" t="s">
        <v>1351</v>
      </c>
      <c r="H1339" s="12"/>
      <c r="I1339" s="12"/>
      <c r="J1339" s="12"/>
      <c r="K1339" s="12"/>
      <c r="L1339" s="12"/>
      <c r="M1339" s="12"/>
      <c r="N1339" s="12"/>
      <c r="O1339" s="12"/>
      <c r="P1339" s="12"/>
      <c r="Q1339" s="12"/>
      <c r="R1339" s="12"/>
      <c r="S1339" s="12"/>
      <c r="T1339" s="12"/>
      <c r="U1339" s="12"/>
      <c r="V1339" s="12"/>
      <c r="W1339" s="12"/>
      <c r="X1339" s="12"/>
      <c r="Y1339" s="12"/>
      <c r="Z1339" s="12"/>
      <c r="AA1339" s="12"/>
      <c r="AB1339" s="12"/>
      <c r="AC1339" s="3" t="e" cm="1">
        <f t="array" ref="AC1339">_xlfn.IFS(A1339="FA", 17, A1339="SFCR", 0, A1339="CFCR", 17, A1339="TR", 0, A1339="CAB1",17,A1339="CAB2",0,A1339="CAB3",17,A1339="CAB4",0,A1339="CAB5S",17,A1339="CAB5M",0,A1339="CAB5L",17,A1339="CAB6",0)</f>
        <v>#N/A</v>
      </c>
    </row>
    <row r="1340" spans="1:29" x14ac:dyDescent="0.15">
      <c r="A1340" s="7"/>
      <c r="B1340" s="25"/>
      <c r="C1340" s="1" t="s">
        <v>1352</v>
      </c>
      <c r="H1340" s="12"/>
      <c r="I1340" s="12"/>
      <c r="J1340" s="12"/>
      <c r="K1340" s="12"/>
      <c r="L1340" s="12"/>
      <c r="M1340" s="12"/>
      <c r="N1340" s="12"/>
      <c r="O1340" s="12"/>
      <c r="P1340" s="12"/>
      <c r="Q1340" s="12"/>
      <c r="R1340" s="12"/>
      <c r="S1340" s="12"/>
      <c r="T1340" s="12"/>
      <c r="U1340" s="12"/>
      <c r="V1340" s="12"/>
      <c r="W1340" s="12"/>
      <c r="X1340" s="12"/>
      <c r="Y1340" s="12"/>
      <c r="Z1340" s="12"/>
      <c r="AA1340" s="12"/>
      <c r="AB1340" s="12"/>
      <c r="AC1340" s="3" t="e" cm="1">
        <f t="array" ref="AC1340">_xlfn.IFS(A1340="FA", 17, A1340="SFCR", 0, A1340="CFCR", 17, A1340="TR", 0, A1340="CAB1",17,A1340="CAB2",0,A1340="CAB3",17,A1340="CAB4",0,A1340="CAB5S",17,A1340="CAB5M",0,A1340="CAB5L",17,A1340="CAB6",0)</f>
        <v>#N/A</v>
      </c>
    </row>
    <row r="1341" spans="1:29" x14ac:dyDescent="0.15">
      <c r="A1341" s="7"/>
      <c r="B1341" s="25"/>
      <c r="C1341" s="1" t="s">
        <v>1353</v>
      </c>
      <c r="H1341" s="12"/>
      <c r="I1341" s="12"/>
      <c r="J1341" s="12"/>
      <c r="K1341" s="12"/>
      <c r="L1341" s="12"/>
      <c r="M1341" s="12"/>
      <c r="N1341" s="12"/>
      <c r="O1341" s="12"/>
      <c r="P1341" s="12"/>
      <c r="Q1341" s="12"/>
      <c r="R1341" s="12"/>
      <c r="S1341" s="12"/>
      <c r="T1341" s="12"/>
      <c r="U1341" s="12"/>
      <c r="V1341" s="12"/>
      <c r="W1341" s="12"/>
      <c r="X1341" s="12"/>
      <c r="Y1341" s="12"/>
      <c r="Z1341" s="12"/>
      <c r="AA1341" s="12"/>
      <c r="AB1341" s="12"/>
      <c r="AC1341" s="3" t="e" cm="1">
        <f t="array" ref="AC1341">_xlfn.IFS(A1341="FA", 17, A1341="SFCR", 0, A1341="CFCR", 17, A1341="TR", 0, A1341="CAB1",17,A1341="CAB2",0,A1341="CAB3",17,A1341="CAB4",0,A1341="CAB5S",17,A1341="CAB5M",0,A1341="CAB5L",17,A1341="CAB6",0)</f>
        <v>#N/A</v>
      </c>
    </row>
    <row r="1342" spans="1:29" x14ac:dyDescent="0.15">
      <c r="A1342" s="7"/>
      <c r="B1342" s="25"/>
      <c r="C1342" s="1" t="s">
        <v>1354</v>
      </c>
      <c r="H1342" s="12"/>
      <c r="I1342" s="12"/>
      <c r="J1342" s="12"/>
      <c r="K1342" s="12"/>
      <c r="L1342" s="12"/>
      <c r="M1342" s="12"/>
      <c r="N1342" s="12"/>
      <c r="O1342" s="12"/>
      <c r="P1342" s="12"/>
      <c r="Q1342" s="12"/>
      <c r="R1342" s="12"/>
      <c r="S1342" s="12"/>
      <c r="T1342" s="12"/>
      <c r="U1342" s="12"/>
      <c r="V1342" s="12"/>
      <c r="W1342" s="12"/>
      <c r="X1342" s="12"/>
      <c r="Y1342" s="12"/>
      <c r="Z1342" s="12"/>
      <c r="AA1342" s="12"/>
      <c r="AB1342" s="12"/>
      <c r="AC1342" s="3" t="e" cm="1">
        <f t="array" ref="AC1342">_xlfn.IFS(A1342="FA", 17, A1342="SFCR", 0, A1342="CFCR", 17, A1342="TR", 0, A1342="CAB1",17,A1342="CAB2",0,A1342="CAB3",17,A1342="CAB4",0,A1342="CAB5S",17,A1342="CAB5M",0,A1342="CAB5L",17,A1342="CAB6",0)</f>
        <v>#N/A</v>
      </c>
    </row>
    <row r="1343" spans="1:29" x14ac:dyDescent="0.15">
      <c r="A1343" s="7"/>
      <c r="B1343" s="25"/>
      <c r="C1343" s="1" t="s">
        <v>1355</v>
      </c>
      <c r="H1343" s="12"/>
      <c r="I1343" s="12"/>
      <c r="J1343" s="12"/>
      <c r="K1343" s="12"/>
      <c r="L1343" s="12"/>
      <c r="M1343" s="12"/>
      <c r="N1343" s="12"/>
      <c r="O1343" s="12"/>
      <c r="P1343" s="12"/>
      <c r="Q1343" s="12"/>
      <c r="R1343" s="12"/>
      <c r="S1343" s="12"/>
      <c r="T1343" s="12"/>
      <c r="U1343" s="12"/>
      <c r="V1343" s="12"/>
      <c r="W1343" s="12"/>
      <c r="X1343" s="12"/>
      <c r="Y1343" s="12"/>
      <c r="Z1343" s="12"/>
      <c r="AA1343" s="12"/>
      <c r="AB1343" s="12"/>
      <c r="AC1343" s="3" t="e" cm="1">
        <f t="array" ref="AC1343">_xlfn.IFS(A1343="FA", 17, A1343="SFCR", 0, A1343="CFCR", 17, A1343="TR", 0, A1343="CAB1",17,A1343="CAB2",0,A1343="CAB3",17,A1343="CAB4",0,A1343="CAB5S",17,A1343="CAB5M",0,A1343="CAB5L",17,A1343="CAB6",0)</f>
        <v>#N/A</v>
      </c>
    </row>
    <row r="1344" spans="1:29" x14ac:dyDescent="0.15">
      <c r="A1344" s="7"/>
      <c r="B1344" s="25"/>
      <c r="C1344" s="1" t="s">
        <v>1356</v>
      </c>
      <c r="H1344" s="12"/>
      <c r="I1344" s="12"/>
      <c r="J1344" s="12"/>
      <c r="K1344" s="12"/>
      <c r="L1344" s="12"/>
      <c r="M1344" s="12"/>
      <c r="N1344" s="12"/>
      <c r="O1344" s="12"/>
      <c r="P1344" s="12"/>
      <c r="Q1344" s="12"/>
      <c r="R1344" s="12"/>
      <c r="S1344" s="12"/>
      <c r="T1344" s="12"/>
      <c r="U1344" s="12"/>
      <c r="V1344" s="12"/>
      <c r="W1344" s="12"/>
      <c r="X1344" s="12"/>
      <c r="Y1344" s="12"/>
      <c r="Z1344" s="12"/>
      <c r="AA1344" s="12"/>
      <c r="AB1344" s="12"/>
      <c r="AC1344" s="3" t="e" cm="1">
        <f t="array" ref="AC1344">_xlfn.IFS(A1344="FA", 17, A1344="SFCR", 0, A1344="CFCR", 17, A1344="TR", 0, A1344="CAB1",17,A1344="CAB2",0,A1344="CAB3",17,A1344="CAB4",0,A1344="CAB5S",17,A1344="CAB5M",0,A1344="CAB5L",17,A1344="CAB6",0)</f>
        <v>#N/A</v>
      </c>
    </row>
    <row r="1345" spans="1:29" x14ac:dyDescent="0.15">
      <c r="A1345" s="7"/>
      <c r="B1345" s="25"/>
      <c r="C1345" s="1" t="s">
        <v>1357</v>
      </c>
      <c r="H1345" s="12"/>
      <c r="I1345" s="12"/>
      <c r="J1345" s="12"/>
      <c r="K1345" s="12"/>
      <c r="L1345" s="12"/>
      <c r="M1345" s="12"/>
      <c r="N1345" s="12"/>
      <c r="O1345" s="12"/>
      <c r="P1345" s="12"/>
      <c r="Q1345" s="12"/>
      <c r="R1345" s="12"/>
      <c r="S1345" s="12"/>
      <c r="T1345" s="12"/>
      <c r="U1345" s="12"/>
      <c r="V1345" s="12"/>
      <c r="W1345" s="12"/>
      <c r="X1345" s="12"/>
      <c r="Y1345" s="12"/>
      <c r="Z1345" s="12"/>
      <c r="AA1345" s="12"/>
      <c r="AB1345" s="12"/>
      <c r="AC1345" s="3" t="e" cm="1">
        <f t="array" ref="AC1345">_xlfn.IFS(A1345="FA", 17, A1345="SFCR", 0, A1345="CFCR", 17, A1345="TR", 0, A1345="CAB1",17,A1345="CAB2",0,A1345="CAB3",17,A1345="CAB4",0,A1345="CAB5S",17,A1345="CAB5M",0,A1345="CAB5L",17,A1345="CAB6",0)</f>
        <v>#N/A</v>
      </c>
    </row>
    <row r="1346" spans="1:29" x14ac:dyDescent="0.15">
      <c r="A1346" s="7"/>
      <c r="B1346" s="25"/>
      <c r="C1346" s="1" t="s">
        <v>1358</v>
      </c>
      <c r="H1346" s="12"/>
      <c r="I1346" s="12"/>
      <c r="J1346" s="12"/>
      <c r="K1346" s="12"/>
      <c r="L1346" s="12"/>
      <c r="M1346" s="12"/>
      <c r="N1346" s="12"/>
      <c r="O1346" s="12"/>
      <c r="P1346" s="12"/>
      <c r="Q1346" s="12"/>
      <c r="R1346" s="12"/>
      <c r="S1346" s="12"/>
      <c r="T1346" s="12"/>
      <c r="U1346" s="12"/>
      <c r="V1346" s="12"/>
      <c r="W1346" s="12"/>
      <c r="X1346" s="12"/>
      <c r="Y1346" s="12"/>
      <c r="Z1346" s="12"/>
      <c r="AA1346" s="12"/>
      <c r="AB1346" s="12"/>
      <c r="AC1346" s="3" t="e" cm="1">
        <f t="array" ref="AC1346">_xlfn.IFS(A1346="FA", 17, A1346="SFCR", 0, A1346="CFCR", 17, A1346="TR", 0, A1346="CAB1",17,A1346="CAB2",0,A1346="CAB3",17,A1346="CAB4",0,A1346="CAB5S",17,A1346="CAB5M",0,A1346="CAB5L",17,A1346="CAB6",0)</f>
        <v>#N/A</v>
      </c>
    </row>
    <row r="1347" spans="1:29" x14ac:dyDescent="0.15">
      <c r="A1347" s="7"/>
      <c r="B1347" s="25"/>
      <c r="C1347" s="1" t="s">
        <v>1359</v>
      </c>
      <c r="H1347" s="12"/>
      <c r="I1347" s="12"/>
      <c r="J1347" s="12"/>
      <c r="K1347" s="12"/>
      <c r="L1347" s="12"/>
      <c r="M1347" s="12"/>
      <c r="N1347" s="12"/>
      <c r="O1347" s="12"/>
      <c r="P1347" s="12"/>
      <c r="Q1347" s="12"/>
      <c r="R1347" s="12"/>
      <c r="S1347" s="12"/>
      <c r="T1347" s="12"/>
      <c r="U1347" s="12"/>
      <c r="V1347" s="12"/>
      <c r="W1347" s="12"/>
      <c r="X1347" s="12"/>
      <c r="Y1347" s="12"/>
      <c r="Z1347" s="12"/>
      <c r="AA1347" s="12"/>
      <c r="AB1347" s="12"/>
      <c r="AC1347" s="3" t="e" cm="1">
        <f t="array" ref="AC1347">_xlfn.IFS(A1347="FA", 17, A1347="SFCR", 0, A1347="CFCR", 17, A1347="TR", 0, A1347="CAB1",17,A1347="CAB2",0,A1347="CAB3",17,A1347="CAB4",0,A1347="CAB5S",17,A1347="CAB5M",0,A1347="CAB5L",17,A1347="CAB6",0)</f>
        <v>#N/A</v>
      </c>
    </row>
    <row r="1348" spans="1:29" x14ac:dyDescent="0.15">
      <c r="A1348" s="7"/>
      <c r="B1348" s="25"/>
      <c r="C1348" s="1" t="s">
        <v>1360</v>
      </c>
      <c r="H1348" s="12"/>
      <c r="I1348" s="12"/>
      <c r="J1348" s="12"/>
      <c r="K1348" s="12"/>
      <c r="L1348" s="12"/>
      <c r="M1348" s="12"/>
      <c r="N1348" s="12"/>
      <c r="O1348" s="12"/>
      <c r="P1348" s="12"/>
      <c r="Q1348" s="12"/>
      <c r="R1348" s="12"/>
      <c r="S1348" s="12"/>
      <c r="T1348" s="12"/>
      <c r="U1348" s="12"/>
      <c r="V1348" s="12"/>
      <c r="W1348" s="12"/>
      <c r="X1348" s="12"/>
      <c r="Y1348" s="12"/>
      <c r="Z1348" s="12"/>
      <c r="AA1348" s="12"/>
      <c r="AB1348" s="12"/>
      <c r="AC1348" s="3" t="e" cm="1">
        <f t="array" ref="AC1348">_xlfn.IFS(A1348="FA", 17, A1348="SFCR", 0, A1348="CFCR", 17, A1348="TR", 0, A1348="CAB1",17,A1348="CAB2",0,A1348="CAB3",17,A1348="CAB4",0,A1348="CAB5S",17,A1348="CAB5M",0,A1348="CAB5L",17,A1348="CAB6",0)</f>
        <v>#N/A</v>
      </c>
    </row>
    <row r="1349" spans="1:29" x14ac:dyDescent="0.15">
      <c r="A1349" s="7"/>
      <c r="B1349" s="25"/>
      <c r="C1349" s="1" t="s">
        <v>1361</v>
      </c>
      <c r="H1349" s="12"/>
      <c r="I1349" s="12"/>
      <c r="J1349" s="12"/>
      <c r="K1349" s="12"/>
      <c r="L1349" s="12"/>
      <c r="M1349" s="12"/>
      <c r="N1349" s="12"/>
      <c r="O1349" s="12"/>
      <c r="P1349" s="12"/>
      <c r="Q1349" s="12"/>
      <c r="R1349" s="12"/>
      <c r="S1349" s="12"/>
      <c r="T1349" s="12"/>
      <c r="U1349" s="12"/>
      <c r="V1349" s="12"/>
      <c r="W1349" s="12"/>
      <c r="X1349" s="12"/>
      <c r="Y1349" s="12"/>
      <c r="Z1349" s="12"/>
      <c r="AA1349" s="12"/>
      <c r="AB1349" s="12"/>
      <c r="AC1349" s="3" t="e" cm="1">
        <f t="array" ref="AC1349">_xlfn.IFS(A1349="FA", 17, A1349="SFCR", 0, A1349="CFCR", 17, A1349="TR", 0, A1349="CAB1",17,A1349="CAB2",0,A1349="CAB3",17,A1349="CAB4",0,A1349="CAB5S",17,A1349="CAB5M",0,A1349="CAB5L",17,A1349="CAB6",0)</f>
        <v>#N/A</v>
      </c>
    </row>
    <row r="1350" spans="1:29" x14ac:dyDescent="0.15">
      <c r="A1350" s="7"/>
      <c r="B1350" s="25"/>
      <c r="C1350" s="1" t="s">
        <v>1362</v>
      </c>
      <c r="H1350" s="12"/>
      <c r="I1350" s="12"/>
      <c r="J1350" s="12"/>
      <c r="K1350" s="12"/>
      <c r="L1350" s="12"/>
      <c r="M1350" s="12"/>
      <c r="N1350" s="12"/>
      <c r="O1350" s="12"/>
      <c r="P1350" s="12"/>
      <c r="Q1350" s="12"/>
      <c r="R1350" s="12"/>
      <c r="S1350" s="12"/>
      <c r="T1350" s="12"/>
      <c r="U1350" s="12"/>
      <c r="V1350" s="12"/>
      <c r="W1350" s="12"/>
      <c r="X1350" s="12"/>
      <c r="Y1350" s="12"/>
      <c r="Z1350" s="12"/>
      <c r="AA1350" s="12"/>
      <c r="AB1350" s="12"/>
      <c r="AC1350" s="3" t="e" cm="1">
        <f t="array" ref="AC1350">_xlfn.IFS(A1350="FA", 17, A1350="SFCR", 0, A1350="CFCR", 17, A1350="TR", 0, A1350="CAB1",17,A1350="CAB2",0,A1350="CAB3",17,A1350="CAB4",0,A1350="CAB5S",17,A1350="CAB5M",0,A1350="CAB5L",17,A1350="CAB6",0)</f>
        <v>#N/A</v>
      </c>
    </row>
    <row r="1351" spans="1:29" x14ac:dyDescent="0.15">
      <c r="A1351" s="7"/>
      <c r="B1351" s="25"/>
      <c r="C1351" s="1" t="s">
        <v>1363</v>
      </c>
      <c r="H1351" s="12"/>
      <c r="I1351" s="12"/>
      <c r="J1351" s="12"/>
      <c r="K1351" s="12"/>
      <c r="L1351" s="12"/>
      <c r="M1351" s="12"/>
      <c r="N1351" s="12"/>
      <c r="O1351" s="12"/>
      <c r="P1351" s="12"/>
      <c r="Q1351" s="12"/>
      <c r="R1351" s="12"/>
      <c r="S1351" s="12"/>
      <c r="T1351" s="12"/>
      <c r="U1351" s="12"/>
      <c r="V1351" s="12"/>
      <c r="W1351" s="12"/>
      <c r="X1351" s="12"/>
      <c r="Y1351" s="12"/>
      <c r="Z1351" s="12"/>
      <c r="AA1351" s="12"/>
      <c r="AB1351" s="12"/>
      <c r="AC1351" s="3" t="e" cm="1">
        <f t="array" ref="AC1351">_xlfn.IFS(A1351="FA", 17, A1351="SFCR", 0, A1351="CFCR", 17, A1351="TR", 0, A1351="CAB1",17,A1351="CAB2",0,A1351="CAB3",17,A1351="CAB4",0,A1351="CAB5S",17,A1351="CAB5M",0,A1351="CAB5L",17,A1351="CAB6",0)</f>
        <v>#N/A</v>
      </c>
    </row>
    <row r="1352" spans="1:29" x14ac:dyDescent="0.15">
      <c r="A1352" s="7"/>
      <c r="B1352" s="25"/>
      <c r="C1352" s="1" t="s">
        <v>1364</v>
      </c>
      <c r="H1352" s="12"/>
      <c r="I1352" s="12"/>
      <c r="J1352" s="12"/>
      <c r="K1352" s="12"/>
      <c r="L1352" s="12"/>
      <c r="M1352" s="12"/>
      <c r="N1352" s="12"/>
      <c r="O1352" s="12"/>
      <c r="P1352" s="12"/>
      <c r="Q1352" s="12"/>
      <c r="R1352" s="12"/>
      <c r="S1352" s="12"/>
      <c r="T1352" s="12"/>
      <c r="U1352" s="12"/>
      <c r="V1352" s="12"/>
      <c r="W1352" s="12"/>
      <c r="X1352" s="12"/>
      <c r="Y1352" s="12"/>
      <c r="Z1352" s="12"/>
      <c r="AA1352" s="12"/>
      <c r="AB1352" s="12"/>
      <c r="AC1352" s="3" t="e" cm="1">
        <f t="array" ref="AC1352">_xlfn.IFS(A1352="FA", 17, A1352="SFCR", 0, A1352="CFCR", 17, A1352="TR", 0, A1352="CAB1",17,A1352="CAB2",0,A1352="CAB3",17,A1352="CAB4",0,A1352="CAB5S",17,A1352="CAB5M",0,A1352="CAB5L",17,A1352="CAB6",0)</f>
        <v>#N/A</v>
      </c>
    </row>
    <row r="1353" spans="1:29" x14ac:dyDescent="0.15">
      <c r="A1353" s="7"/>
      <c r="B1353" s="25"/>
      <c r="C1353" s="1" t="s">
        <v>1365</v>
      </c>
      <c r="H1353" s="12"/>
      <c r="I1353" s="12"/>
      <c r="J1353" s="12"/>
      <c r="K1353" s="12"/>
      <c r="L1353" s="12"/>
      <c r="M1353" s="12"/>
      <c r="N1353" s="12"/>
      <c r="O1353" s="12"/>
      <c r="P1353" s="12"/>
      <c r="Q1353" s="12"/>
      <c r="R1353" s="12"/>
      <c r="S1353" s="12"/>
      <c r="T1353" s="12"/>
      <c r="U1353" s="12"/>
      <c r="V1353" s="12"/>
      <c r="W1353" s="12"/>
      <c r="X1353" s="12"/>
      <c r="Y1353" s="12"/>
      <c r="Z1353" s="12"/>
      <c r="AA1353" s="12"/>
      <c r="AB1353" s="12"/>
      <c r="AC1353" s="3" t="e" cm="1">
        <f t="array" ref="AC1353">_xlfn.IFS(A1353="FA", 17, A1353="SFCR", 0, A1353="CFCR", 17, A1353="TR", 0, A1353="CAB1",17,A1353="CAB2",0,A1353="CAB3",17,A1353="CAB4",0,A1353="CAB5S",17,A1353="CAB5M",0,A1353="CAB5L",17,A1353="CAB6",0)</f>
        <v>#N/A</v>
      </c>
    </row>
    <row r="1354" spans="1:29" x14ac:dyDescent="0.15">
      <c r="A1354" s="7"/>
      <c r="B1354" s="25"/>
      <c r="C1354" s="1" t="s">
        <v>1366</v>
      </c>
      <c r="H1354" s="12"/>
      <c r="I1354" s="12"/>
      <c r="J1354" s="12"/>
      <c r="K1354" s="12"/>
      <c r="L1354" s="12"/>
      <c r="M1354" s="12"/>
      <c r="N1354" s="12"/>
      <c r="O1354" s="12"/>
      <c r="P1354" s="12"/>
      <c r="Q1354" s="12"/>
      <c r="R1354" s="12"/>
      <c r="S1354" s="12"/>
      <c r="T1354" s="12"/>
      <c r="U1354" s="12"/>
      <c r="V1354" s="12"/>
      <c r="W1354" s="12"/>
      <c r="X1354" s="12"/>
      <c r="Y1354" s="12"/>
      <c r="Z1354" s="12"/>
      <c r="AA1354" s="12"/>
      <c r="AB1354" s="12"/>
      <c r="AC1354" s="3" t="e" cm="1">
        <f t="array" ref="AC1354">_xlfn.IFS(A1354="FA", 17, A1354="SFCR", 0, A1354="CFCR", 17, A1354="TR", 0, A1354="CAB1",17,A1354="CAB2",0,A1354="CAB3",17,A1354="CAB4",0,A1354="CAB5S",17,A1354="CAB5M",0,A1354="CAB5L",17,A1354="CAB6",0)</f>
        <v>#N/A</v>
      </c>
    </row>
    <row r="1355" spans="1:29" x14ac:dyDescent="0.15">
      <c r="A1355" s="7"/>
      <c r="B1355" s="25"/>
      <c r="C1355" s="1" t="s">
        <v>1367</v>
      </c>
      <c r="H1355" s="12"/>
      <c r="I1355" s="12"/>
      <c r="J1355" s="12"/>
      <c r="K1355" s="12"/>
      <c r="L1355" s="12"/>
      <c r="M1355" s="12"/>
      <c r="N1355" s="12"/>
      <c r="O1355" s="12"/>
      <c r="P1355" s="12"/>
      <c r="Q1355" s="12"/>
      <c r="R1355" s="12"/>
      <c r="S1355" s="12"/>
      <c r="T1355" s="12"/>
      <c r="U1355" s="12"/>
      <c r="V1355" s="12"/>
      <c r="W1355" s="12"/>
      <c r="X1355" s="12"/>
      <c r="Y1355" s="12"/>
      <c r="Z1355" s="12"/>
      <c r="AA1355" s="12"/>
      <c r="AB1355" s="12"/>
      <c r="AC1355" s="3" t="e" cm="1">
        <f t="array" ref="AC1355">_xlfn.IFS(A1355="FA", 17, A1355="SFCR", 0, A1355="CFCR", 17, A1355="TR", 0, A1355="CAB1",17,A1355="CAB2",0,A1355="CAB3",17,A1355="CAB4",0,A1355="CAB5S",17,A1355="CAB5M",0,A1355="CAB5L",17,A1355="CAB6",0)</f>
        <v>#N/A</v>
      </c>
    </row>
    <row r="1356" spans="1:29" x14ac:dyDescent="0.15">
      <c r="A1356" s="7"/>
      <c r="B1356" s="25"/>
      <c r="C1356" s="1" t="s">
        <v>1368</v>
      </c>
      <c r="H1356" s="12"/>
      <c r="I1356" s="12"/>
      <c r="J1356" s="12"/>
      <c r="K1356" s="12"/>
      <c r="L1356" s="12"/>
      <c r="M1356" s="12"/>
      <c r="N1356" s="12"/>
      <c r="O1356" s="12"/>
      <c r="P1356" s="12"/>
      <c r="Q1356" s="12"/>
      <c r="R1356" s="12"/>
      <c r="S1356" s="12"/>
      <c r="T1356" s="12"/>
      <c r="U1356" s="12"/>
      <c r="V1356" s="12"/>
      <c r="W1356" s="12"/>
      <c r="X1356" s="12"/>
      <c r="Y1356" s="12"/>
      <c r="Z1356" s="12"/>
      <c r="AA1356" s="12"/>
      <c r="AB1356" s="12"/>
      <c r="AC1356" s="3" t="e" cm="1">
        <f t="array" ref="AC1356">_xlfn.IFS(A1356="FA", 17, A1356="SFCR", 0, A1356="CFCR", 17, A1356="TR", 0, A1356="CAB1",17,A1356="CAB2",0,A1356="CAB3",17,A1356="CAB4",0,A1356="CAB5S",17,A1356="CAB5M",0,A1356="CAB5L",17,A1356="CAB6",0)</f>
        <v>#N/A</v>
      </c>
    </row>
    <row r="1357" spans="1:29" x14ac:dyDescent="0.15">
      <c r="A1357" s="7"/>
      <c r="B1357" s="25"/>
      <c r="C1357" s="1" t="s">
        <v>1369</v>
      </c>
      <c r="H1357" s="12"/>
      <c r="I1357" s="12"/>
      <c r="J1357" s="12"/>
      <c r="K1357" s="12"/>
      <c r="L1357" s="12"/>
      <c r="M1357" s="12"/>
      <c r="N1357" s="12"/>
      <c r="O1357" s="12"/>
      <c r="P1357" s="12"/>
      <c r="Q1357" s="12"/>
      <c r="R1357" s="12"/>
      <c r="S1357" s="12"/>
      <c r="T1357" s="12"/>
      <c r="U1357" s="12"/>
      <c r="V1357" s="12"/>
      <c r="W1357" s="12"/>
      <c r="X1357" s="12"/>
      <c r="Y1357" s="12"/>
      <c r="Z1357" s="12"/>
      <c r="AA1357" s="12"/>
      <c r="AB1357" s="12"/>
      <c r="AC1357" s="3" t="e" cm="1">
        <f t="array" ref="AC1357">_xlfn.IFS(A1357="FA", 17, A1357="SFCR", 0, A1357="CFCR", 17, A1357="TR", 0, A1357="CAB1",17,A1357="CAB2",0,A1357="CAB3",17,A1357="CAB4",0,A1357="CAB5S",17,A1357="CAB5M",0,A1357="CAB5L",17,A1357="CAB6",0)</f>
        <v>#N/A</v>
      </c>
    </row>
    <row r="1358" spans="1:29" x14ac:dyDescent="0.15">
      <c r="A1358" s="7"/>
      <c r="B1358" s="25"/>
      <c r="C1358" s="1" t="s">
        <v>1370</v>
      </c>
      <c r="H1358" s="12"/>
      <c r="I1358" s="12"/>
      <c r="J1358" s="12"/>
      <c r="K1358" s="12"/>
      <c r="L1358" s="12"/>
      <c r="M1358" s="12"/>
      <c r="N1358" s="12"/>
      <c r="O1358" s="12"/>
      <c r="P1358" s="12"/>
      <c r="Q1358" s="12"/>
      <c r="R1358" s="12"/>
      <c r="S1358" s="12"/>
      <c r="T1358" s="12"/>
      <c r="U1358" s="12"/>
      <c r="V1358" s="12"/>
      <c r="W1358" s="12"/>
      <c r="X1358" s="12"/>
      <c r="Y1358" s="12"/>
      <c r="Z1358" s="12"/>
      <c r="AA1358" s="12"/>
      <c r="AB1358" s="12"/>
      <c r="AC1358" s="3" t="e" cm="1">
        <f t="array" ref="AC1358">_xlfn.IFS(A1358="FA", 17, A1358="SFCR", 0, A1358="CFCR", 17, A1358="TR", 0, A1358="CAB1",17,A1358="CAB2",0,A1358="CAB3",17,A1358="CAB4",0,A1358="CAB5S",17,A1358="CAB5M",0,A1358="CAB5L",17,A1358="CAB6",0)</f>
        <v>#N/A</v>
      </c>
    </row>
    <row r="1359" spans="1:29" x14ac:dyDescent="0.15">
      <c r="A1359" s="7"/>
      <c r="B1359" s="25"/>
      <c r="C1359" s="1" t="s">
        <v>1371</v>
      </c>
      <c r="H1359" s="12"/>
      <c r="I1359" s="12"/>
      <c r="J1359" s="12"/>
      <c r="K1359" s="12"/>
      <c r="L1359" s="12"/>
      <c r="M1359" s="12"/>
      <c r="N1359" s="12"/>
      <c r="O1359" s="12"/>
      <c r="P1359" s="12"/>
      <c r="Q1359" s="12"/>
      <c r="R1359" s="12"/>
      <c r="S1359" s="12"/>
      <c r="T1359" s="12"/>
      <c r="U1359" s="12"/>
      <c r="V1359" s="12"/>
      <c r="W1359" s="12"/>
      <c r="X1359" s="12"/>
      <c r="Y1359" s="12"/>
      <c r="Z1359" s="12"/>
      <c r="AA1359" s="12"/>
      <c r="AB1359" s="12"/>
      <c r="AC1359" s="3" t="e" cm="1">
        <f t="array" ref="AC1359">_xlfn.IFS(A1359="FA", 17, A1359="SFCR", 0, A1359="CFCR", 17, A1359="TR", 0, A1359="CAB1",17,A1359="CAB2",0,A1359="CAB3",17,A1359="CAB4",0,A1359="CAB5S",17,A1359="CAB5M",0,A1359="CAB5L",17,A1359="CAB6",0)</f>
        <v>#N/A</v>
      </c>
    </row>
    <row r="1360" spans="1:29" x14ac:dyDescent="0.15">
      <c r="A1360" s="7"/>
      <c r="B1360" s="25"/>
      <c r="C1360" s="1" t="s">
        <v>1372</v>
      </c>
      <c r="H1360" s="12"/>
      <c r="I1360" s="12"/>
      <c r="J1360" s="12"/>
      <c r="K1360" s="12"/>
      <c r="L1360" s="12"/>
      <c r="M1360" s="12"/>
      <c r="N1360" s="12"/>
      <c r="O1360" s="12"/>
      <c r="P1360" s="12"/>
      <c r="Q1360" s="12"/>
      <c r="R1360" s="12"/>
      <c r="S1360" s="12"/>
      <c r="T1360" s="12"/>
      <c r="U1360" s="12"/>
      <c r="V1360" s="12"/>
      <c r="W1360" s="12"/>
      <c r="X1360" s="12"/>
      <c r="Y1360" s="12"/>
      <c r="Z1360" s="12"/>
      <c r="AA1360" s="12"/>
      <c r="AB1360" s="12"/>
      <c r="AC1360" s="3" t="e" cm="1">
        <f t="array" ref="AC1360">_xlfn.IFS(A1360="FA", 17, A1360="SFCR", 0, A1360="CFCR", 17, A1360="TR", 0, A1360="CAB1",17,A1360="CAB2",0,A1360="CAB3",17,A1360="CAB4",0,A1360="CAB5S",17,A1360="CAB5M",0,A1360="CAB5L",17,A1360="CAB6",0)</f>
        <v>#N/A</v>
      </c>
    </row>
    <row r="1361" spans="1:29" x14ac:dyDescent="0.15">
      <c r="A1361" s="7"/>
      <c r="B1361" s="25"/>
      <c r="C1361" s="1" t="s">
        <v>1373</v>
      </c>
      <c r="H1361" s="12"/>
      <c r="I1361" s="12"/>
      <c r="J1361" s="12"/>
      <c r="K1361" s="12"/>
      <c r="L1361" s="12"/>
      <c r="M1361" s="12"/>
      <c r="N1361" s="12"/>
      <c r="O1361" s="12"/>
      <c r="P1361" s="12"/>
      <c r="Q1361" s="12"/>
      <c r="R1361" s="12"/>
      <c r="S1361" s="12"/>
      <c r="T1361" s="12"/>
      <c r="U1361" s="12"/>
      <c r="V1361" s="12"/>
      <c r="W1361" s="12"/>
      <c r="X1361" s="12"/>
      <c r="Y1361" s="12"/>
      <c r="Z1361" s="12"/>
      <c r="AA1361" s="12"/>
      <c r="AB1361" s="12"/>
      <c r="AC1361" s="3" t="e" cm="1">
        <f t="array" ref="AC1361">_xlfn.IFS(A1361="FA", 17, A1361="SFCR", 0, A1361="CFCR", 17, A1361="TR", 0, A1361="CAB1",17,A1361="CAB2",0,A1361="CAB3",17,A1361="CAB4",0,A1361="CAB5S",17,A1361="CAB5M",0,A1361="CAB5L",17,A1361="CAB6",0)</f>
        <v>#N/A</v>
      </c>
    </row>
    <row r="1362" spans="1:29" x14ac:dyDescent="0.15">
      <c r="A1362" s="7"/>
      <c r="B1362" s="25"/>
      <c r="C1362" s="1" t="s">
        <v>1374</v>
      </c>
      <c r="H1362" s="12"/>
      <c r="I1362" s="12"/>
      <c r="J1362" s="12"/>
      <c r="K1362" s="12"/>
      <c r="L1362" s="12"/>
      <c r="M1362" s="12"/>
      <c r="N1362" s="12"/>
      <c r="O1362" s="12"/>
      <c r="P1362" s="12"/>
      <c r="Q1362" s="12"/>
      <c r="R1362" s="12"/>
      <c r="S1362" s="12"/>
      <c r="T1362" s="12"/>
      <c r="U1362" s="12"/>
      <c r="V1362" s="12"/>
      <c r="W1362" s="12"/>
      <c r="X1362" s="12"/>
      <c r="Y1362" s="12"/>
      <c r="Z1362" s="12"/>
      <c r="AA1362" s="12"/>
      <c r="AB1362" s="12"/>
      <c r="AC1362" s="3" t="e" cm="1">
        <f t="array" ref="AC1362">_xlfn.IFS(A1362="FA", 17, A1362="SFCR", 0, A1362="CFCR", 17, A1362="TR", 0, A1362="CAB1",17,A1362="CAB2",0,A1362="CAB3",17,A1362="CAB4",0,A1362="CAB5S",17,A1362="CAB5M",0,A1362="CAB5L",17,A1362="CAB6",0)</f>
        <v>#N/A</v>
      </c>
    </row>
    <row r="1363" spans="1:29" x14ac:dyDescent="0.15">
      <c r="A1363" s="7"/>
      <c r="B1363" s="25"/>
      <c r="C1363" s="1" t="s">
        <v>1375</v>
      </c>
      <c r="H1363" s="12"/>
      <c r="I1363" s="12"/>
      <c r="J1363" s="12"/>
      <c r="K1363" s="12"/>
      <c r="L1363" s="12"/>
      <c r="M1363" s="12"/>
      <c r="N1363" s="12"/>
      <c r="O1363" s="12"/>
      <c r="P1363" s="12"/>
      <c r="Q1363" s="12"/>
      <c r="R1363" s="12"/>
      <c r="S1363" s="12"/>
      <c r="T1363" s="12"/>
      <c r="U1363" s="12"/>
      <c r="V1363" s="12"/>
      <c r="W1363" s="12"/>
      <c r="X1363" s="12"/>
      <c r="Y1363" s="12"/>
      <c r="Z1363" s="12"/>
      <c r="AA1363" s="12"/>
      <c r="AB1363" s="12"/>
      <c r="AC1363" s="3" t="e" cm="1">
        <f t="array" ref="AC1363">_xlfn.IFS(A1363="FA", 17, A1363="SFCR", 0, A1363="CFCR", 17, A1363="TR", 0, A1363="CAB1",17,A1363="CAB2",0,A1363="CAB3",17,A1363="CAB4",0,A1363="CAB5S",17,A1363="CAB5M",0,A1363="CAB5L",17,A1363="CAB6",0)</f>
        <v>#N/A</v>
      </c>
    </row>
    <row r="1364" spans="1:29" x14ac:dyDescent="0.15">
      <c r="A1364" s="7"/>
      <c r="B1364" s="25"/>
      <c r="C1364" s="1" t="s">
        <v>1376</v>
      </c>
      <c r="H1364" s="12"/>
      <c r="I1364" s="12"/>
      <c r="J1364" s="12"/>
      <c r="K1364" s="12"/>
      <c r="L1364" s="12"/>
      <c r="M1364" s="12"/>
      <c r="N1364" s="12"/>
      <c r="O1364" s="12"/>
      <c r="P1364" s="12"/>
      <c r="Q1364" s="12"/>
      <c r="R1364" s="12"/>
      <c r="S1364" s="12"/>
      <c r="T1364" s="12"/>
      <c r="U1364" s="12"/>
      <c r="V1364" s="12"/>
      <c r="W1364" s="12"/>
      <c r="X1364" s="12"/>
      <c r="Y1364" s="12"/>
      <c r="Z1364" s="12"/>
      <c r="AA1364" s="12"/>
      <c r="AB1364" s="12"/>
      <c r="AC1364" s="3" t="e" cm="1">
        <f t="array" ref="AC1364">_xlfn.IFS(A1364="FA", 17, A1364="SFCR", 0, A1364="CFCR", 17, A1364="TR", 0, A1364="CAB1",17,A1364="CAB2",0,A1364="CAB3",17,A1364="CAB4",0,A1364="CAB5S",17,A1364="CAB5M",0,A1364="CAB5L",17,A1364="CAB6",0)</f>
        <v>#N/A</v>
      </c>
    </row>
    <row r="1365" spans="1:29" x14ac:dyDescent="0.15">
      <c r="A1365" s="7"/>
      <c r="B1365" s="25"/>
      <c r="C1365" s="1" t="s">
        <v>1377</v>
      </c>
      <c r="H1365" s="12"/>
      <c r="I1365" s="12"/>
      <c r="J1365" s="12"/>
      <c r="K1365" s="12"/>
      <c r="L1365" s="12"/>
      <c r="M1365" s="12"/>
      <c r="N1365" s="12"/>
      <c r="O1365" s="12"/>
      <c r="P1365" s="12"/>
      <c r="Q1365" s="12"/>
      <c r="R1365" s="12"/>
      <c r="S1365" s="12"/>
      <c r="T1365" s="12"/>
      <c r="U1365" s="12"/>
      <c r="V1365" s="12"/>
      <c r="W1365" s="12"/>
      <c r="X1365" s="12"/>
      <c r="Y1365" s="12"/>
      <c r="Z1365" s="12"/>
      <c r="AA1365" s="12"/>
      <c r="AB1365" s="12"/>
      <c r="AC1365" s="3" t="e" cm="1">
        <f t="array" ref="AC1365">_xlfn.IFS(A1365="FA", 17, A1365="SFCR", 0, A1365="CFCR", 17, A1365="TR", 0, A1365="CAB1",17,A1365="CAB2",0,A1365="CAB3",17,A1365="CAB4",0,A1365="CAB5S",17,A1365="CAB5M",0,A1365="CAB5L",17,A1365="CAB6",0)</f>
        <v>#N/A</v>
      </c>
    </row>
    <row r="1366" spans="1:29" x14ac:dyDescent="0.15">
      <c r="A1366" s="7"/>
      <c r="B1366" s="25"/>
      <c r="C1366" s="1" t="s">
        <v>1378</v>
      </c>
      <c r="H1366" s="12"/>
      <c r="I1366" s="12"/>
      <c r="J1366" s="12"/>
      <c r="K1366" s="12"/>
      <c r="L1366" s="12"/>
      <c r="M1366" s="12"/>
      <c r="N1366" s="12"/>
      <c r="O1366" s="12"/>
      <c r="P1366" s="12"/>
      <c r="Q1366" s="12"/>
      <c r="R1366" s="12"/>
      <c r="S1366" s="12"/>
      <c r="T1366" s="12"/>
      <c r="U1366" s="12"/>
      <c r="V1366" s="12"/>
      <c r="W1366" s="12"/>
      <c r="X1366" s="12"/>
      <c r="Y1366" s="12"/>
      <c r="Z1366" s="12"/>
      <c r="AA1366" s="12"/>
      <c r="AB1366" s="12"/>
      <c r="AC1366" s="3" t="e" cm="1">
        <f t="array" ref="AC1366">_xlfn.IFS(A1366="FA", 17, A1366="SFCR", 0, A1366="CFCR", 17, A1366="TR", 0, A1366="CAB1",17,A1366="CAB2",0,A1366="CAB3",17,A1366="CAB4",0,A1366="CAB5S",17,A1366="CAB5M",0,A1366="CAB5L",17,A1366="CAB6",0)</f>
        <v>#N/A</v>
      </c>
    </row>
    <row r="1367" spans="1:29" x14ac:dyDescent="0.15">
      <c r="A1367" s="7"/>
      <c r="B1367" s="25"/>
      <c r="C1367" s="1" t="s">
        <v>1379</v>
      </c>
      <c r="H1367" s="12"/>
      <c r="I1367" s="12"/>
      <c r="J1367" s="12"/>
      <c r="K1367" s="12"/>
      <c r="L1367" s="12"/>
      <c r="M1367" s="12"/>
      <c r="N1367" s="12"/>
      <c r="O1367" s="12"/>
      <c r="P1367" s="12"/>
      <c r="Q1367" s="12"/>
      <c r="R1367" s="12"/>
      <c r="S1367" s="12"/>
      <c r="T1367" s="12"/>
      <c r="U1367" s="12"/>
      <c r="V1367" s="12"/>
      <c r="W1367" s="12"/>
      <c r="X1367" s="12"/>
      <c r="Y1367" s="12"/>
      <c r="Z1367" s="12"/>
      <c r="AA1367" s="12"/>
      <c r="AB1367" s="12"/>
      <c r="AC1367" s="3" t="e" cm="1">
        <f t="array" ref="AC1367">_xlfn.IFS(A1367="FA", 17, A1367="SFCR", 0, A1367="CFCR", 17, A1367="TR", 0, A1367="CAB1",17,A1367="CAB2",0,A1367="CAB3",17,A1367="CAB4",0,A1367="CAB5S",17,A1367="CAB5M",0,A1367="CAB5L",17,A1367="CAB6",0)</f>
        <v>#N/A</v>
      </c>
    </row>
    <row r="1368" spans="1:29" x14ac:dyDescent="0.15">
      <c r="A1368" s="7"/>
      <c r="B1368" s="25"/>
      <c r="C1368" s="1" t="s">
        <v>1380</v>
      </c>
      <c r="H1368" s="12"/>
      <c r="I1368" s="12"/>
      <c r="J1368" s="12"/>
      <c r="K1368" s="12"/>
      <c r="L1368" s="12"/>
      <c r="M1368" s="12"/>
      <c r="N1368" s="12"/>
      <c r="O1368" s="12"/>
      <c r="P1368" s="12"/>
      <c r="Q1368" s="12"/>
      <c r="R1368" s="12"/>
      <c r="S1368" s="12"/>
      <c r="T1368" s="12"/>
      <c r="U1368" s="12"/>
      <c r="V1368" s="12"/>
      <c r="W1368" s="12"/>
      <c r="X1368" s="12"/>
      <c r="Y1368" s="12"/>
      <c r="Z1368" s="12"/>
      <c r="AA1368" s="12"/>
      <c r="AB1368" s="12"/>
      <c r="AC1368" s="3" t="e" cm="1">
        <f t="array" ref="AC1368">_xlfn.IFS(A1368="FA", 17, A1368="SFCR", 0, A1368="CFCR", 17, A1368="TR", 0, A1368="CAB1",17,A1368="CAB2",0,A1368="CAB3",17,A1368="CAB4",0,A1368="CAB5S",17,A1368="CAB5M",0,A1368="CAB5L",17,A1368="CAB6",0)</f>
        <v>#N/A</v>
      </c>
    </row>
    <row r="1369" spans="1:29" x14ac:dyDescent="0.15">
      <c r="A1369" s="7"/>
      <c r="B1369" s="25"/>
      <c r="C1369" s="1" t="s">
        <v>1381</v>
      </c>
      <c r="H1369" s="12"/>
      <c r="I1369" s="12"/>
      <c r="J1369" s="12"/>
      <c r="K1369" s="12"/>
      <c r="L1369" s="12"/>
      <c r="M1369" s="12"/>
      <c r="N1369" s="12"/>
      <c r="O1369" s="12"/>
      <c r="P1369" s="12"/>
      <c r="Q1369" s="12"/>
      <c r="R1369" s="12"/>
      <c r="S1369" s="12"/>
      <c r="T1369" s="12"/>
      <c r="U1369" s="12"/>
      <c r="V1369" s="12"/>
      <c r="W1369" s="12"/>
      <c r="X1369" s="12"/>
      <c r="Y1369" s="12"/>
      <c r="Z1369" s="12"/>
      <c r="AA1369" s="12"/>
      <c r="AB1369" s="12"/>
      <c r="AC1369" s="3" t="e" cm="1">
        <f t="array" ref="AC1369">_xlfn.IFS(A1369="FA", 17, A1369="SFCR", 0, A1369="CFCR", 17, A1369="TR", 0, A1369="CAB1",17,A1369="CAB2",0,A1369="CAB3",17,A1369="CAB4",0,A1369="CAB5S",17,A1369="CAB5M",0,A1369="CAB5L",17,A1369="CAB6",0)</f>
        <v>#N/A</v>
      </c>
    </row>
    <row r="1370" spans="1:29" x14ac:dyDescent="0.15">
      <c r="A1370" s="7"/>
      <c r="B1370" s="25"/>
      <c r="C1370" s="1" t="s">
        <v>1382</v>
      </c>
      <c r="H1370" s="12"/>
      <c r="I1370" s="12"/>
      <c r="J1370" s="12"/>
      <c r="K1370" s="12"/>
      <c r="L1370" s="12"/>
      <c r="M1370" s="12"/>
      <c r="N1370" s="12"/>
      <c r="O1370" s="12"/>
      <c r="P1370" s="12"/>
      <c r="Q1370" s="12"/>
      <c r="R1370" s="12"/>
      <c r="S1370" s="12"/>
      <c r="T1370" s="12"/>
      <c r="U1370" s="12"/>
      <c r="V1370" s="12"/>
      <c r="W1370" s="12"/>
      <c r="X1370" s="12"/>
      <c r="Y1370" s="12"/>
      <c r="Z1370" s="12"/>
      <c r="AA1370" s="12"/>
      <c r="AB1370" s="12"/>
      <c r="AC1370" s="3" t="e" cm="1">
        <f t="array" ref="AC1370">_xlfn.IFS(A1370="FA", 17, A1370="SFCR", 0, A1370="CFCR", 17, A1370="TR", 0, A1370="CAB1",17,A1370="CAB2",0,A1370="CAB3",17,A1370="CAB4",0,A1370="CAB5S",17,A1370="CAB5M",0,A1370="CAB5L",17,A1370="CAB6",0)</f>
        <v>#N/A</v>
      </c>
    </row>
    <row r="1371" spans="1:29" x14ac:dyDescent="0.15">
      <c r="A1371" s="7"/>
      <c r="B1371" s="25"/>
      <c r="C1371" s="1" t="s">
        <v>1383</v>
      </c>
      <c r="H1371" s="12"/>
      <c r="I1371" s="12"/>
      <c r="J1371" s="12"/>
      <c r="K1371" s="12"/>
      <c r="L1371" s="12"/>
      <c r="M1371" s="12"/>
      <c r="N1371" s="12"/>
      <c r="O1371" s="12"/>
      <c r="P1371" s="12"/>
      <c r="Q1371" s="12"/>
      <c r="R1371" s="12"/>
      <c r="S1371" s="12"/>
      <c r="T1371" s="12"/>
      <c r="U1371" s="12"/>
      <c r="V1371" s="12"/>
      <c r="W1371" s="12"/>
      <c r="X1371" s="12"/>
      <c r="Y1371" s="12"/>
      <c r="Z1371" s="12"/>
      <c r="AA1371" s="12"/>
      <c r="AB1371" s="12"/>
      <c r="AC1371" s="3" t="e" cm="1">
        <f t="array" ref="AC1371">_xlfn.IFS(A1371="FA", 17, A1371="SFCR", 0, A1371="CFCR", 17, A1371="TR", 0, A1371="CAB1",17,A1371="CAB2",0,A1371="CAB3",17,A1371="CAB4",0,A1371="CAB5S",17,A1371="CAB5M",0,A1371="CAB5L",17,A1371="CAB6",0)</f>
        <v>#N/A</v>
      </c>
    </row>
    <row r="1372" spans="1:29" x14ac:dyDescent="0.15">
      <c r="A1372" s="7"/>
      <c r="B1372" s="25"/>
      <c r="C1372" s="1" t="s">
        <v>1384</v>
      </c>
      <c r="H1372" s="12"/>
      <c r="I1372" s="12"/>
      <c r="J1372" s="12"/>
      <c r="K1372" s="12"/>
      <c r="L1372" s="12"/>
      <c r="M1372" s="12"/>
      <c r="N1372" s="12"/>
      <c r="O1372" s="12"/>
      <c r="P1372" s="12"/>
      <c r="Q1372" s="12"/>
      <c r="R1372" s="12"/>
      <c r="S1372" s="12"/>
      <c r="T1372" s="12"/>
      <c r="U1372" s="12"/>
      <c r="V1372" s="12"/>
      <c r="W1372" s="12"/>
      <c r="X1372" s="12"/>
      <c r="Y1372" s="12"/>
      <c r="Z1372" s="12"/>
      <c r="AA1372" s="12"/>
      <c r="AB1372" s="12"/>
      <c r="AC1372" s="3" t="e" cm="1">
        <f t="array" ref="AC1372">_xlfn.IFS(A1372="FA", 17, A1372="SFCR", 0, A1372="CFCR", 17, A1372="TR", 0, A1372="CAB1",17,A1372="CAB2",0,A1372="CAB3",17,A1372="CAB4",0,A1372="CAB5S",17,A1372="CAB5M",0,A1372="CAB5L",17,A1372="CAB6",0)</f>
        <v>#N/A</v>
      </c>
    </row>
    <row r="1373" spans="1:29" x14ac:dyDescent="0.15">
      <c r="A1373" s="7"/>
      <c r="B1373" s="25"/>
      <c r="C1373" s="1" t="s">
        <v>1385</v>
      </c>
      <c r="H1373" s="12"/>
      <c r="I1373" s="12"/>
      <c r="J1373" s="12"/>
      <c r="K1373" s="12"/>
      <c r="L1373" s="12"/>
      <c r="M1373" s="12"/>
      <c r="N1373" s="12"/>
      <c r="O1373" s="12"/>
      <c r="P1373" s="12"/>
      <c r="Q1373" s="12"/>
      <c r="R1373" s="12"/>
      <c r="S1373" s="12"/>
      <c r="T1373" s="12"/>
      <c r="U1373" s="12"/>
      <c r="V1373" s="12"/>
      <c r="W1373" s="12"/>
      <c r="X1373" s="12"/>
      <c r="Y1373" s="12"/>
      <c r="Z1373" s="12"/>
      <c r="AA1373" s="12"/>
      <c r="AB1373" s="12"/>
      <c r="AC1373" s="3" t="e" cm="1">
        <f t="array" ref="AC1373">_xlfn.IFS(A1373="FA", 17, A1373="SFCR", 0, A1373="CFCR", 17, A1373="TR", 0, A1373="CAB1",17,A1373="CAB2",0,A1373="CAB3",17,A1373="CAB4",0,A1373="CAB5S",17,A1373="CAB5M",0,A1373="CAB5L",17,A1373="CAB6",0)</f>
        <v>#N/A</v>
      </c>
    </row>
    <row r="1374" spans="1:29" x14ac:dyDescent="0.15">
      <c r="A1374" s="7"/>
      <c r="B1374" s="25"/>
      <c r="C1374" s="1" t="s">
        <v>1386</v>
      </c>
      <c r="H1374" s="12"/>
      <c r="I1374" s="12"/>
      <c r="J1374" s="12"/>
      <c r="K1374" s="12"/>
      <c r="L1374" s="12"/>
      <c r="M1374" s="12"/>
      <c r="N1374" s="12"/>
      <c r="O1374" s="12"/>
      <c r="P1374" s="12"/>
      <c r="Q1374" s="12"/>
      <c r="R1374" s="12"/>
      <c r="S1374" s="12"/>
      <c r="T1374" s="12"/>
      <c r="U1374" s="12"/>
      <c r="V1374" s="12"/>
      <c r="W1374" s="12"/>
      <c r="X1374" s="12"/>
      <c r="Y1374" s="12"/>
      <c r="Z1374" s="12"/>
      <c r="AA1374" s="12"/>
      <c r="AB1374" s="12"/>
      <c r="AC1374" s="3" t="e" cm="1">
        <f t="array" ref="AC1374">_xlfn.IFS(A1374="FA", 17, A1374="SFCR", 0, A1374="CFCR", 17, A1374="TR", 0, A1374="CAB1",17,A1374="CAB2",0,A1374="CAB3",17,A1374="CAB4",0,A1374="CAB5S",17,A1374="CAB5M",0,A1374="CAB5L",17,A1374="CAB6",0)</f>
        <v>#N/A</v>
      </c>
    </row>
    <row r="1375" spans="1:29" x14ac:dyDescent="0.15">
      <c r="A1375" s="7"/>
      <c r="B1375" s="25"/>
      <c r="C1375" s="1" t="s">
        <v>1387</v>
      </c>
      <c r="H1375" s="12"/>
      <c r="I1375" s="12"/>
      <c r="J1375" s="12"/>
      <c r="K1375" s="12"/>
      <c r="L1375" s="12"/>
      <c r="M1375" s="12"/>
      <c r="N1375" s="12"/>
      <c r="O1375" s="12"/>
      <c r="P1375" s="12"/>
      <c r="Q1375" s="12"/>
      <c r="R1375" s="12"/>
      <c r="S1375" s="12"/>
      <c r="T1375" s="12"/>
      <c r="U1375" s="12"/>
      <c r="V1375" s="12"/>
      <c r="W1375" s="12"/>
      <c r="X1375" s="12"/>
      <c r="Y1375" s="12"/>
      <c r="Z1375" s="12"/>
      <c r="AA1375" s="12"/>
      <c r="AB1375" s="12"/>
      <c r="AC1375" s="3" t="e" cm="1">
        <f t="array" ref="AC1375">_xlfn.IFS(A1375="FA", 17, A1375="SFCR", 0, A1375="CFCR", 17, A1375="TR", 0, A1375="CAB1",17,A1375="CAB2",0,A1375="CAB3",17,A1375="CAB4",0,A1375="CAB5S",17,A1375="CAB5M",0,A1375="CAB5L",17,A1375="CAB6",0)</f>
        <v>#N/A</v>
      </c>
    </row>
    <row r="1376" spans="1:29" x14ac:dyDescent="0.15">
      <c r="A1376" s="7"/>
      <c r="B1376" s="25"/>
      <c r="C1376" s="1" t="s">
        <v>1388</v>
      </c>
      <c r="H1376" s="12"/>
      <c r="I1376" s="12"/>
      <c r="J1376" s="12"/>
      <c r="K1376" s="12"/>
      <c r="L1376" s="12"/>
      <c r="M1376" s="12"/>
      <c r="N1376" s="12"/>
      <c r="O1376" s="12"/>
      <c r="P1376" s="12"/>
      <c r="Q1376" s="12"/>
      <c r="R1376" s="12"/>
      <c r="S1376" s="12"/>
      <c r="T1376" s="12"/>
      <c r="U1376" s="12"/>
      <c r="V1376" s="12"/>
      <c r="W1376" s="12"/>
      <c r="X1376" s="12"/>
      <c r="Y1376" s="12"/>
      <c r="Z1376" s="12"/>
      <c r="AA1376" s="12"/>
      <c r="AB1376" s="12"/>
      <c r="AC1376" s="3" t="e" cm="1">
        <f t="array" ref="AC1376">_xlfn.IFS(A1376="FA", 17, A1376="SFCR", 0, A1376="CFCR", 17, A1376="TR", 0, A1376="CAB1",17,A1376="CAB2",0,A1376="CAB3",17,A1376="CAB4",0,A1376="CAB5S",17,A1376="CAB5M",0,A1376="CAB5L",17,A1376="CAB6",0)</f>
        <v>#N/A</v>
      </c>
    </row>
    <row r="1377" spans="1:29" x14ac:dyDescent="0.15">
      <c r="A1377" s="7"/>
      <c r="B1377" s="25"/>
      <c r="C1377" s="1" t="s">
        <v>1389</v>
      </c>
      <c r="H1377" s="12"/>
      <c r="I1377" s="12"/>
      <c r="J1377" s="12"/>
      <c r="K1377" s="12"/>
      <c r="L1377" s="12"/>
      <c r="M1377" s="12"/>
      <c r="N1377" s="12"/>
      <c r="O1377" s="12"/>
      <c r="P1377" s="12"/>
      <c r="Q1377" s="12"/>
      <c r="R1377" s="12"/>
      <c r="S1377" s="12"/>
      <c r="T1377" s="12"/>
      <c r="U1377" s="12"/>
      <c r="V1377" s="12"/>
      <c r="W1377" s="12"/>
      <c r="X1377" s="12"/>
      <c r="Y1377" s="12"/>
      <c r="Z1377" s="12"/>
      <c r="AA1377" s="12"/>
      <c r="AB1377" s="12"/>
      <c r="AC1377" s="3" t="e" cm="1">
        <f t="array" ref="AC1377">_xlfn.IFS(A1377="FA", 17, A1377="SFCR", 0, A1377="CFCR", 17, A1377="TR", 0, A1377="CAB1",17,A1377="CAB2",0,A1377="CAB3",17,A1377="CAB4",0,A1377="CAB5S",17,A1377="CAB5M",0,A1377="CAB5L",17,A1377="CAB6",0)</f>
        <v>#N/A</v>
      </c>
    </row>
    <row r="1378" spans="1:29" x14ac:dyDescent="0.15">
      <c r="A1378" s="7"/>
      <c r="B1378" s="25"/>
      <c r="C1378" s="1" t="s">
        <v>1390</v>
      </c>
      <c r="H1378" s="12"/>
      <c r="I1378" s="12"/>
      <c r="J1378" s="12"/>
      <c r="K1378" s="12"/>
      <c r="L1378" s="12"/>
      <c r="M1378" s="12"/>
      <c r="N1378" s="12"/>
      <c r="O1378" s="12"/>
      <c r="P1378" s="12"/>
      <c r="Q1378" s="12"/>
      <c r="R1378" s="12"/>
      <c r="S1378" s="12"/>
      <c r="T1378" s="12"/>
      <c r="U1378" s="12"/>
      <c r="V1378" s="12"/>
      <c r="W1378" s="12"/>
      <c r="X1378" s="12"/>
      <c r="Y1378" s="12"/>
      <c r="Z1378" s="12"/>
      <c r="AA1378" s="12"/>
      <c r="AB1378" s="12"/>
      <c r="AC1378" s="3" t="e" cm="1">
        <f t="array" ref="AC1378">_xlfn.IFS(A1378="FA", 17, A1378="SFCR", 0, A1378="CFCR", 17, A1378="TR", 0, A1378="CAB1",17,A1378="CAB2",0,A1378="CAB3",17,A1378="CAB4",0,A1378="CAB5S",17,A1378="CAB5M",0,A1378="CAB5L",17,A1378="CAB6",0)</f>
        <v>#N/A</v>
      </c>
    </row>
    <row r="1379" spans="1:29" x14ac:dyDescent="0.15">
      <c r="A1379" s="7"/>
      <c r="B1379" s="25"/>
      <c r="C1379" s="1" t="s">
        <v>1391</v>
      </c>
      <c r="H1379" s="12"/>
      <c r="I1379" s="12"/>
      <c r="J1379" s="12"/>
      <c r="K1379" s="12"/>
      <c r="L1379" s="12"/>
      <c r="M1379" s="12"/>
      <c r="N1379" s="12"/>
      <c r="O1379" s="12"/>
      <c r="P1379" s="12"/>
      <c r="Q1379" s="12"/>
      <c r="R1379" s="12"/>
      <c r="S1379" s="12"/>
      <c r="T1379" s="12"/>
      <c r="U1379" s="12"/>
      <c r="V1379" s="12"/>
      <c r="W1379" s="12"/>
      <c r="X1379" s="12"/>
      <c r="Y1379" s="12"/>
      <c r="Z1379" s="12"/>
      <c r="AA1379" s="12"/>
      <c r="AB1379" s="12"/>
      <c r="AC1379" s="3" t="e" cm="1">
        <f t="array" ref="AC1379">_xlfn.IFS(A1379="FA", 17, A1379="SFCR", 0, A1379="CFCR", 17, A1379="TR", 0, A1379="CAB1",17,A1379="CAB2",0,A1379="CAB3",17,A1379="CAB4",0,A1379="CAB5S",17,A1379="CAB5M",0,A1379="CAB5L",17,A1379="CAB6",0)</f>
        <v>#N/A</v>
      </c>
    </row>
    <row r="1380" spans="1:29" x14ac:dyDescent="0.15">
      <c r="A1380" s="7"/>
      <c r="B1380" s="25"/>
      <c r="C1380" s="1" t="s">
        <v>1392</v>
      </c>
      <c r="H1380" s="12"/>
      <c r="I1380" s="12"/>
      <c r="J1380" s="12"/>
      <c r="K1380" s="12"/>
      <c r="L1380" s="12"/>
      <c r="M1380" s="12"/>
      <c r="N1380" s="12"/>
      <c r="O1380" s="12"/>
      <c r="P1380" s="12"/>
      <c r="Q1380" s="12"/>
      <c r="R1380" s="12"/>
      <c r="S1380" s="12"/>
      <c r="T1380" s="12"/>
      <c r="U1380" s="12"/>
      <c r="V1380" s="12"/>
      <c r="W1380" s="12"/>
      <c r="X1380" s="12"/>
      <c r="Y1380" s="12"/>
      <c r="Z1380" s="12"/>
      <c r="AA1380" s="12"/>
      <c r="AB1380" s="12"/>
      <c r="AC1380" s="3" t="e" cm="1">
        <f t="array" ref="AC1380">_xlfn.IFS(A1380="FA", 17, A1380="SFCR", 0, A1380="CFCR", 17, A1380="TR", 0, A1380="CAB1",17,A1380="CAB2",0,A1380="CAB3",17,A1380="CAB4",0,A1380="CAB5S",17,A1380="CAB5M",0,A1380="CAB5L",17,A1380="CAB6",0)</f>
        <v>#N/A</v>
      </c>
    </row>
    <row r="1381" spans="1:29" x14ac:dyDescent="0.15">
      <c r="A1381" s="7"/>
      <c r="B1381" s="25"/>
      <c r="C1381" s="1" t="s">
        <v>1393</v>
      </c>
      <c r="H1381" s="12"/>
      <c r="I1381" s="12"/>
      <c r="J1381" s="12"/>
      <c r="K1381" s="12"/>
      <c r="L1381" s="12"/>
      <c r="M1381" s="12"/>
      <c r="N1381" s="12"/>
      <c r="O1381" s="12"/>
      <c r="P1381" s="12"/>
      <c r="Q1381" s="12"/>
      <c r="R1381" s="12"/>
      <c r="S1381" s="12"/>
      <c r="T1381" s="12"/>
      <c r="U1381" s="12"/>
      <c r="V1381" s="12"/>
      <c r="W1381" s="12"/>
      <c r="X1381" s="12"/>
      <c r="Y1381" s="12"/>
      <c r="Z1381" s="12"/>
      <c r="AA1381" s="12"/>
      <c r="AB1381" s="12"/>
      <c r="AC1381" s="3" t="e" cm="1">
        <f t="array" ref="AC1381">_xlfn.IFS(A1381="FA", 17, A1381="SFCR", 0, A1381="CFCR", 17, A1381="TR", 0, A1381="CAB1",17,A1381="CAB2",0,A1381="CAB3",17,A1381="CAB4",0,A1381="CAB5S",17,A1381="CAB5M",0,A1381="CAB5L",17,A1381="CAB6",0)</f>
        <v>#N/A</v>
      </c>
    </row>
    <row r="1382" spans="1:29" x14ac:dyDescent="0.15">
      <c r="A1382" s="7"/>
      <c r="B1382" s="25"/>
      <c r="C1382" s="1" t="s">
        <v>1394</v>
      </c>
      <c r="H1382" s="12"/>
      <c r="I1382" s="12"/>
      <c r="J1382" s="12"/>
      <c r="K1382" s="12"/>
      <c r="L1382" s="12"/>
      <c r="M1382" s="12"/>
      <c r="N1382" s="12"/>
      <c r="O1382" s="12"/>
      <c r="P1382" s="12"/>
      <c r="Q1382" s="12"/>
      <c r="R1382" s="12"/>
      <c r="S1382" s="12"/>
      <c r="T1382" s="12"/>
      <c r="U1382" s="12"/>
      <c r="V1382" s="12"/>
      <c r="W1382" s="12"/>
      <c r="X1382" s="12"/>
      <c r="Y1382" s="12"/>
      <c r="Z1382" s="12"/>
      <c r="AA1382" s="12"/>
      <c r="AB1382" s="12"/>
      <c r="AC1382" s="3" t="e" cm="1">
        <f t="array" ref="AC1382">_xlfn.IFS(A1382="FA", 17, A1382="SFCR", 0, A1382="CFCR", 17, A1382="TR", 0, A1382="CAB1",17,A1382="CAB2",0,A1382="CAB3",17,A1382="CAB4",0,A1382="CAB5S",17,A1382="CAB5M",0,A1382="CAB5L",17,A1382="CAB6",0)</f>
        <v>#N/A</v>
      </c>
    </row>
    <row r="1383" spans="1:29" x14ac:dyDescent="0.15">
      <c r="A1383" s="7"/>
      <c r="B1383" s="25"/>
      <c r="C1383" s="1" t="s">
        <v>1395</v>
      </c>
      <c r="H1383" s="12"/>
      <c r="I1383" s="12"/>
      <c r="J1383" s="12"/>
      <c r="K1383" s="12"/>
      <c r="L1383" s="12"/>
      <c r="M1383" s="12"/>
      <c r="N1383" s="12"/>
      <c r="O1383" s="12"/>
      <c r="P1383" s="12"/>
      <c r="Q1383" s="12"/>
      <c r="R1383" s="12"/>
      <c r="S1383" s="12"/>
      <c r="T1383" s="12"/>
      <c r="U1383" s="12"/>
      <c r="V1383" s="12"/>
      <c r="W1383" s="12"/>
      <c r="X1383" s="12"/>
      <c r="Y1383" s="12"/>
      <c r="Z1383" s="12"/>
      <c r="AA1383" s="12"/>
      <c r="AB1383" s="12"/>
      <c r="AC1383" s="3" t="e" cm="1">
        <f t="array" ref="AC1383">_xlfn.IFS(A1383="FA", 17, A1383="SFCR", 0, A1383="CFCR", 17, A1383="TR", 0, A1383="CAB1",17,A1383="CAB2",0,A1383="CAB3",17,A1383="CAB4",0,A1383="CAB5S",17,A1383="CAB5M",0,A1383="CAB5L",17,A1383="CAB6",0)</f>
        <v>#N/A</v>
      </c>
    </row>
    <row r="1384" spans="1:29" x14ac:dyDescent="0.15">
      <c r="A1384" s="7"/>
      <c r="B1384" s="25"/>
      <c r="C1384" s="1" t="s">
        <v>1396</v>
      </c>
      <c r="H1384" s="12"/>
      <c r="I1384" s="12"/>
      <c r="J1384" s="12"/>
      <c r="K1384" s="12"/>
      <c r="L1384" s="12"/>
      <c r="M1384" s="12"/>
      <c r="N1384" s="12"/>
      <c r="O1384" s="12"/>
      <c r="P1384" s="12"/>
      <c r="Q1384" s="12"/>
      <c r="R1384" s="12"/>
      <c r="S1384" s="12"/>
      <c r="T1384" s="12"/>
      <c r="U1384" s="12"/>
      <c r="V1384" s="12"/>
      <c r="W1384" s="12"/>
      <c r="X1384" s="12"/>
      <c r="Y1384" s="12"/>
      <c r="Z1384" s="12"/>
      <c r="AA1384" s="12"/>
      <c r="AB1384" s="12"/>
      <c r="AC1384" s="3" t="e" cm="1">
        <f t="array" ref="AC1384">_xlfn.IFS(A1384="FA", 17, A1384="SFCR", 0, A1384="CFCR", 17, A1384="TR", 0, A1384="CAB1",17,A1384="CAB2",0,A1384="CAB3",17,A1384="CAB4",0,A1384="CAB5S",17,A1384="CAB5M",0,A1384="CAB5L",17,A1384="CAB6",0)</f>
        <v>#N/A</v>
      </c>
    </row>
    <row r="1385" spans="1:29" x14ac:dyDescent="0.15">
      <c r="A1385" s="7"/>
      <c r="B1385" s="25"/>
      <c r="C1385" s="1" t="s">
        <v>1397</v>
      </c>
      <c r="H1385" s="12"/>
      <c r="I1385" s="12"/>
      <c r="J1385" s="12"/>
      <c r="K1385" s="12"/>
      <c r="L1385" s="12"/>
      <c r="M1385" s="12"/>
      <c r="N1385" s="12"/>
      <c r="O1385" s="12"/>
      <c r="P1385" s="12"/>
      <c r="Q1385" s="12"/>
      <c r="R1385" s="12"/>
      <c r="S1385" s="12"/>
      <c r="T1385" s="12"/>
      <c r="U1385" s="12"/>
      <c r="V1385" s="12"/>
      <c r="W1385" s="12"/>
      <c r="X1385" s="12"/>
      <c r="Y1385" s="12"/>
      <c r="Z1385" s="12"/>
      <c r="AA1385" s="12"/>
      <c r="AB1385" s="12"/>
      <c r="AC1385" s="3" t="e" cm="1">
        <f t="array" ref="AC1385">_xlfn.IFS(A1385="FA", 17, A1385="SFCR", 0, A1385="CFCR", 17, A1385="TR", 0, A1385="CAB1",17,A1385="CAB2",0,A1385="CAB3",17,A1385="CAB4",0,A1385="CAB5S",17,A1385="CAB5M",0,A1385="CAB5L",17,A1385="CAB6",0)</f>
        <v>#N/A</v>
      </c>
    </row>
    <row r="1386" spans="1:29" x14ac:dyDescent="0.15">
      <c r="A1386" s="7"/>
      <c r="B1386" s="25"/>
      <c r="C1386" s="1" t="s">
        <v>1398</v>
      </c>
      <c r="H1386" s="12"/>
      <c r="I1386" s="12"/>
      <c r="J1386" s="12"/>
      <c r="K1386" s="12"/>
      <c r="L1386" s="12"/>
      <c r="M1386" s="12"/>
      <c r="N1386" s="12"/>
      <c r="O1386" s="12"/>
      <c r="P1386" s="12"/>
      <c r="Q1386" s="12"/>
      <c r="R1386" s="12"/>
      <c r="S1386" s="12"/>
      <c r="T1386" s="12"/>
      <c r="U1386" s="12"/>
      <c r="V1386" s="12"/>
      <c r="W1386" s="12"/>
      <c r="X1386" s="12"/>
      <c r="Y1386" s="12"/>
      <c r="Z1386" s="12"/>
      <c r="AA1386" s="12"/>
      <c r="AB1386" s="12"/>
      <c r="AC1386" s="3" t="e" cm="1">
        <f t="array" ref="AC1386">_xlfn.IFS(A1386="FA", 17, A1386="SFCR", 0, A1386="CFCR", 17, A1386="TR", 0, A1386="CAB1",17,A1386="CAB2",0,A1386="CAB3",17,A1386="CAB4",0,A1386="CAB5S",17,A1386="CAB5M",0,A1386="CAB5L",17,A1386="CAB6",0)</f>
        <v>#N/A</v>
      </c>
    </row>
    <row r="1387" spans="1:29" x14ac:dyDescent="0.15">
      <c r="A1387" s="7"/>
      <c r="B1387" s="25"/>
      <c r="C1387" s="1" t="s">
        <v>1399</v>
      </c>
      <c r="H1387" s="12"/>
      <c r="I1387" s="12"/>
      <c r="J1387" s="12"/>
      <c r="K1387" s="12"/>
      <c r="L1387" s="12"/>
      <c r="M1387" s="12"/>
      <c r="N1387" s="12"/>
      <c r="O1387" s="12"/>
      <c r="P1387" s="12"/>
      <c r="Q1387" s="12"/>
      <c r="R1387" s="12"/>
      <c r="S1387" s="12"/>
      <c r="T1387" s="12"/>
      <c r="U1387" s="12"/>
      <c r="V1387" s="12"/>
      <c r="W1387" s="12"/>
      <c r="X1387" s="12"/>
      <c r="Y1387" s="12"/>
      <c r="Z1387" s="12"/>
      <c r="AA1387" s="12"/>
      <c r="AB1387" s="12"/>
      <c r="AC1387" s="3" t="e" cm="1">
        <f t="array" ref="AC1387">_xlfn.IFS(A1387="FA", 17, A1387="SFCR", 0, A1387="CFCR", 17, A1387="TR", 0, A1387="CAB1",17,A1387="CAB2",0,A1387="CAB3",17,A1387="CAB4",0,A1387="CAB5S",17,A1387="CAB5M",0,A1387="CAB5L",17,A1387="CAB6",0)</f>
        <v>#N/A</v>
      </c>
    </row>
    <row r="1388" spans="1:29" x14ac:dyDescent="0.15">
      <c r="A1388" s="7"/>
      <c r="B1388" s="25"/>
      <c r="C1388" s="1" t="s">
        <v>1400</v>
      </c>
      <c r="H1388" s="12"/>
      <c r="I1388" s="12"/>
      <c r="J1388" s="12"/>
      <c r="K1388" s="12"/>
      <c r="L1388" s="12"/>
      <c r="M1388" s="12"/>
      <c r="N1388" s="12"/>
      <c r="O1388" s="12"/>
      <c r="P1388" s="12"/>
      <c r="Q1388" s="12"/>
      <c r="R1388" s="12"/>
      <c r="S1388" s="12"/>
      <c r="T1388" s="12"/>
      <c r="U1388" s="12"/>
      <c r="V1388" s="12"/>
      <c r="W1388" s="12"/>
      <c r="X1388" s="12"/>
      <c r="Y1388" s="12"/>
      <c r="Z1388" s="12"/>
      <c r="AA1388" s="12"/>
      <c r="AB1388" s="12"/>
      <c r="AC1388" s="3" t="e" cm="1">
        <f t="array" ref="AC1388">_xlfn.IFS(A1388="FA", 17, A1388="SFCR", 0, A1388="CFCR", 17, A1388="TR", 0, A1388="CAB1",17,A1388="CAB2",0,A1388="CAB3",17,A1388="CAB4",0,A1388="CAB5S",17,A1388="CAB5M",0,A1388="CAB5L",17,A1388="CAB6",0)</f>
        <v>#N/A</v>
      </c>
    </row>
    <row r="1389" spans="1:29" x14ac:dyDescent="0.15">
      <c r="A1389" s="7"/>
      <c r="B1389" s="25"/>
      <c r="C1389" s="1" t="s">
        <v>1401</v>
      </c>
      <c r="H1389" s="12"/>
      <c r="I1389" s="12"/>
      <c r="J1389" s="12"/>
      <c r="K1389" s="12"/>
      <c r="L1389" s="12"/>
      <c r="M1389" s="12"/>
      <c r="N1389" s="12"/>
      <c r="O1389" s="12"/>
      <c r="P1389" s="12"/>
      <c r="Q1389" s="12"/>
      <c r="R1389" s="12"/>
      <c r="S1389" s="12"/>
      <c r="T1389" s="12"/>
      <c r="U1389" s="12"/>
      <c r="V1389" s="12"/>
      <c r="W1389" s="12"/>
      <c r="X1389" s="12"/>
      <c r="Y1389" s="12"/>
      <c r="Z1389" s="12"/>
      <c r="AA1389" s="12"/>
      <c r="AB1389" s="12"/>
      <c r="AC1389" s="3" t="e" cm="1">
        <f t="array" ref="AC1389">_xlfn.IFS(A1389="FA", 17, A1389="SFCR", 0, A1389="CFCR", 17, A1389="TR", 0, A1389="CAB1",17,A1389="CAB2",0,A1389="CAB3",17,A1389="CAB4",0,A1389="CAB5S",17,A1389="CAB5M",0,A1389="CAB5L",17,A1389="CAB6",0)</f>
        <v>#N/A</v>
      </c>
    </row>
    <row r="1390" spans="1:29" x14ac:dyDescent="0.15">
      <c r="A1390" s="7"/>
      <c r="B1390" s="25"/>
      <c r="C1390" s="1" t="s">
        <v>1402</v>
      </c>
      <c r="H1390" s="12"/>
      <c r="I1390" s="12"/>
      <c r="J1390" s="12"/>
      <c r="K1390" s="12"/>
      <c r="L1390" s="12"/>
      <c r="M1390" s="12"/>
      <c r="N1390" s="12"/>
      <c r="O1390" s="12"/>
      <c r="P1390" s="12"/>
      <c r="Q1390" s="12"/>
      <c r="R1390" s="12"/>
      <c r="S1390" s="12"/>
      <c r="T1390" s="12"/>
      <c r="U1390" s="12"/>
      <c r="V1390" s="12"/>
      <c r="W1390" s="12"/>
      <c r="X1390" s="12"/>
      <c r="Y1390" s="12"/>
      <c r="Z1390" s="12"/>
      <c r="AA1390" s="12"/>
      <c r="AB1390" s="12"/>
      <c r="AC1390" s="3" t="e" cm="1">
        <f t="array" ref="AC1390">_xlfn.IFS(A1390="FA", 17, A1390="SFCR", 0, A1390="CFCR", 17, A1390="TR", 0, A1390="CAB1",17,A1390="CAB2",0,A1390="CAB3",17,A1390="CAB4",0,A1390="CAB5S",17,A1390="CAB5M",0,A1390="CAB5L",17,A1390="CAB6",0)</f>
        <v>#N/A</v>
      </c>
    </row>
    <row r="1391" spans="1:29" x14ac:dyDescent="0.15">
      <c r="A1391" s="7"/>
      <c r="B1391" s="25"/>
      <c r="C1391" s="1" t="s">
        <v>1403</v>
      </c>
      <c r="H1391" s="12"/>
      <c r="I1391" s="12"/>
      <c r="J1391" s="12"/>
      <c r="K1391" s="12"/>
      <c r="L1391" s="12"/>
      <c r="M1391" s="12"/>
      <c r="N1391" s="12"/>
      <c r="O1391" s="12"/>
      <c r="P1391" s="12"/>
      <c r="Q1391" s="12"/>
      <c r="R1391" s="12"/>
      <c r="S1391" s="12"/>
      <c r="T1391" s="12"/>
      <c r="U1391" s="12"/>
      <c r="V1391" s="12"/>
      <c r="W1391" s="12"/>
      <c r="X1391" s="12"/>
      <c r="Y1391" s="12"/>
      <c r="Z1391" s="12"/>
      <c r="AA1391" s="12"/>
      <c r="AB1391" s="12"/>
      <c r="AC1391" s="3" t="e" cm="1">
        <f t="array" ref="AC1391">_xlfn.IFS(A1391="FA", 17, A1391="SFCR", 0, A1391="CFCR", 17, A1391="TR", 0, A1391="CAB1",17,A1391="CAB2",0,A1391="CAB3",17,A1391="CAB4",0,A1391="CAB5S",17,A1391="CAB5M",0,A1391="CAB5L",17,A1391="CAB6",0)</f>
        <v>#N/A</v>
      </c>
    </row>
    <row r="1392" spans="1:29" x14ac:dyDescent="0.15">
      <c r="A1392" s="7"/>
      <c r="B1392" s="25"/>
      <c r="C1392" s="1" t="s">
        <v>1404</v>
      </c>
      <c r="H1392" s="12"/>
      <c r="I1392" s="12"/>
      <c r="J1392" s="12"/>
      <c r="K1392" s="12"/>
      <c r="L1392" s="12"/>
      <c r="M1392" s="12"/>
      <c r="N1392" s="12"/>
      <c r="O1392" s="12"/>
      <c r="P1392" s="12"/>
      <c r="Q1392" s="12"/>
      <c r="R1392" s="12"/>
      <c r="S1392" s="12"/>
      <c r="T1392" s="12"/>
      <c r="U1392" s="12"/>
      <c r="V1392" s="12"/>
      <c r="W1392" s="12"/>
      <c r="X1392" s="12"/>
      <c r="Y1392" s="12"/>
      <c r="Z1392" s="12"/>
      <c r="AA1392" s="12"/>
      <c r="AB1392" s="12"/>
      <c r="AC1392" s="3" t="e" cm="1">
        <f t="array" ref="AC1392">_xlfn.IFS(A1392="FA", 17, A1392="SFCR", 0, A1392="CFCR", 17, A1392="TR", 0, A1392="CAB1",17,A1392="CAB2",0,A1392="CAB3",17,A1392="CAB4",0,A1392="CAB5S",17,A1392="CAB5M",0,A1392="CAB5L",17,A1392="CAB6",0)</f>
        <v>#N/A</v>
      </c>
    </row>
    <row r="1393" spans="1:29" x14ac:dyDescent="0.15">
      <c r="A1393" s="7"/>
      <c r="B1393" s="25"/>
      <c r="C1393" s="1" t="s">
        <v>1405</v>
      </c>
      <c r="H1393" s="12"/>
      <c r="I1393" s="12"/>
      <c r="J1393" s="12"/>
      <c r="K1393" s="12"/>
      <c r="L1393" s="12"/>
      <c r="M1393" s="12"/>
      <c r="N1393" s="12"/>
      <c r="O1393" s="12"/>
      <c r="P1393" s="12"/>
      <c r="Q1393" s="12"/>
      <c r="R1393" s="12"/>
      <c r="S1393" s="12"/>
      <c r="T1393" s="12"/>
      <c r="U1393" s="12"/>
      <c r="V1393" s="12"/>
      <c r="W1393" s="12"/>
      <c r="X1393" s="12"/>
      <c r="Y1393" s="12"/>
      <c r="Z1393" s="12"/>
      <c r="AA1393" s="12"/>
      <c r="AB1393" s="12"/>
      <c r="AC1393" s="3" t="e" cm="1">
        <f t="array" ref="AC1393">_xlfn.IFS(A1393="FA", 17, A1393="SFCR", 0, A1393="CFCR", 17, A1393="TR", 0, A1393="CAB1",17,A1393="CAB2",0,A1393="CAB3",17,A1393="CAB4",0,A1393="CAB5S",17,A1393="CAB5M",0,A1393="CAB5L",17,A1393="CAB6",0)</f>
        <v>#N/A</v>
      </c>
    </row>
    <row r="1394" spans="1:29" x14ac:dyDescent="0.15">
      <c r="A1394" s="7"/>
      <c r="B1394" s="25"/>
      <c r="C1394" s="1" t="s">
        <v>1406</v>
      </c>
      <c r="H1394" s="12"/>
      <c r="I1394" s="12"/>
      <c r="J1394" s="12"/>
      <c r="K1394" s="12"/>
      <c r="L1394" s="12"/>
      <c r="M1394" s="12"/>
      <c r="N1394" s="12"/>
      <c r="O1394" s="12"/>
      <c r="P1394" s="12"/>
      <c r="Q1394" s="12"/>
      <c r="R1394" s="12"/>
      <c r="S1394" s="12"/>
      <c r="T1394" s="12"/>
      <c r="U1394" s="12"/>
      <c r="V1394" s="12"/>
      <c r="W1394" s="12"/>
      <c r="X1394" s="12"/>
      <c r="Y1394" s="12"/>
      <c r="Z1394" s="12"/>
      <c r="AA1394" s="12"/>
      <c r="AB1394" s="12"/>
      <c r="AC1394" s="3" t="e" cm="1">
        <f t="array" ref="AC1394">_xlfn.IFS(A1394="FA", 17, A1394="SFCR", 0, A1394="CFCR", 17, A1394="TR", 0, A1394="CAB1",17,A1394="CAB2",0,A1394="CAB3",17,A1394="CAB4",0,A1394="CAB5S",17,A1394="CAB5M",0,A1394="CAB5L",17,A1394="CAB6",0)</f>
        <v>#N/A</v>
      </c>
    </row>
    <row r="1395" spans="1:29" x14ac:dyDescent="0.15">
      <c r="A1395" s="7"/>
      <c r="B1395" s="25"/>
      <c r="C1395" s="1" t="s">
        <v>1407</v>
      </c>
      <c r="H1395" s="12"/>
      <c r="I1395" s="12"/>
      <c r="J1395" s="12"/>
      <c r="K1395" s="12"/>
      <c r="L1395" s="12"/>
      <c r="M1395" s="12"/>
      <c r="N1395" s="12"/>
      <c r="O1395" s="12"/>
      <c r="P1395" s="12"/>
      <c r="Q1395" s="12"/>
      <c r="R1395" s="12"/>
      <c r="S1395" s="12"/>
      <c r="T1395" s="12"/>
      <c r="U1395" s="12"/>
      <c r="V1395" s="12"/>
      <c r="W1395" s="12"/>
      <c r="X1395" s="12"/>
      <c r="Y1395" s="12"/>
      <c r="Z1395" s="12"/>
      <c r="AA1395" s="12"/>
      <c r="AB1395" s="12"/>
      <c r="AC1395" s="3" t="e" cm="1">
        <f t="array" ref="AC1395">_xlfn.IFS(A1395="FA", 17, A1395="SFCR", 0, A1395="CFCR", 17, A1395="TR", 0, A1395="CAB1",17,A1395="CAB2",0,A1395="CAB3",17,A1395="CAB4",0,A1395="CAB5S",17,A1395="CAB5M",0,A1395="CAB5L",17,A1395="CAB6",0)</f>
        <v>#N/A</v>
      </c>
    </row>
    <row r="1396" spans="1:29" x14ac:dyDescent="0.15">
      <c r="A1396" s="7"/>
      <c r="B1396" s="25"/>
      <c r="C1396" s="1" t="s">
        <v>1408</v>
      </c>
      <c r="H1396" s="12"/>
      <c r="I1396" s="12"/>
      <c r="J1396" s="12"/>
      <c r="K1396" s="12"/>
      <c r="L1396" s="12"/>
      <c r="M1396" s="12"/>
      <c r="N1396" s="12"/>
      <c r="O1396" s="12"/>
      <c r="P1396" s="12"/>
      <c r="Q1396" s="12"/>
      <c r="R1396" s="12"/>
      <c r="S1396" s="12"/>
      <c r="T1396" s="12"/>
      <c r="U1396" s="12"/>
      <c r="V1396" s="12"/>
      <c r="W1396" s="12"/>
      <c r="X1396" s="12"/>
      <c r="Y1396" s="12"/>
      <c r="Z1396" s="12"/>
      <c r="AA1396" s="12"/>
      <c r="AB1396" s="12"/>
      <c r="AC1396" s="3" t="e" cm="1">
        <f t="array" ref="AC1396">_xlfn.IFS(A1396="FA", 17, A1396="SFCR", 0, A1396="CFCR", 17, A1396="TR", 0, A1396="CAB1",17,A1396="CAB2",0,A1396="CAB3",17,A1396="CAB4",0,A1396="CAB5S",17,A1396="CAB5M",0,A1396="CAB5L",17,A1396="CAB6",0)</f>
        <v>#N/A</v>
      </c>
    </row>
    <row r="1397" spans="1:29" x14ac:dyDescent="0.15">
      <c r="A1397" s="7"/>
      <c r="B1397" s="25"/>
      <c r="C1397" s="1" t="s">
        <v>1409</v>
      </c>
      <c r="H1397" s="12"/>
      <c r="I1397" s="12"/>
      <c r="J1397" s="12"/>
      <c r="K1397" s="12"/>
      <c r="L1397" s="12"/>
      <c r="M1397" s="12"/>
      <c r="N1397" s="12"/>
      <c r="O1397" s="12"/>
      <c r="P1397" s="12"/>
      <c r="Q1397" s="12"/>
      <c r="R1397" s="12"/>
      <c r="S1397" s="12"/>
      <c r="T1397" s="12"/>
      <c r="U1397" s="12"/>
      <c r="V1397" s="12"/>
      <c r="W1397" s="12"/>
      <c r="X1397" s="12"/>
      <c r="Y1397" s="12"/>
      <c r="Z1397" s="12"/>
      <c r="AA1397" s="12"/>
      <c r="AB1397" s="12"/>
      <c r="AC1397" s="3" t="e" cm="1">
        <f t="array" ref="AC1397">_xlfn.IFS(A1397="FA", 17, A1397="SFCR", 0, A1397="CFCR", 17, A1397="TR", 0, A1397="CAB1",17,A1397="CAB2",0,A1397="CAB3",17,A1397="CAB4",0,A1397="CAB5S",17,A1397="CAB5M",0,A1397="CAB5L",17,A1397="CAB6",0)</f>
        <v>#N/A</v>
      </c>
    </row>
    <row r="1398" spans="1:29" x14ac:dyDescent="0.15">
      <c r="A1398" s="7"/>
      <c r="B1398" s="25"/>
      <c r="C1398" s="1" t="s">
        <v>1410</v>
      </c>
      <c r="H1398" s="12"/>
      <c r="I1398" s="12"/>
      <c r="J1398" s="12"/>
      <c r="K1398" s="12"/>
      <c r="L1398" s="12"/>
      <c r="M1398" s="12"/>
      <c r="N1398" s="32"/>
      <c r="O1398" s="32"/>
      <c r="P1398" s="32"/>
      <c r="Q1398" s="32"/>
      <c r="R1398" s="32"/>
      <c r="S1398" s="32"/>
      <c r="T1398" s="32"/>
      <c r="U1398" s="32"/>
      <c r="V1398" s="32"/>
      <c r="W1398" s="32"/>
      <c r="X1398" s="32"/>
      <c r="Y1398" s="32"/>
      <c r="Z1398" s="32"/>
      <c r="AA1398" s="32"/>
      <c r="AB1398" s="32"/>
      <c r="AC1398" s="3" t="e" cm="1">
        <f t="array" ref="AC1398">_xlfn.IFS(A1398="FA", 17, A1398="SFCR", 0, A1398="CFCR", 17, A1398="TR", 0, A1398="CAB1",17,A1398="CAB2",0,A1398="CAB3",17,A1398="CAB4",0,A1398="CAB5S",17,A1398="CAB5M",0,A1398="CAB5L",17,A1398="CAB6",0)</f>
        <v>#N/A</v>
      </c>
    </row>
    <row r="1399" spans="1:29" x14ac:dyDescent="0.15">
      <c r="A1399" s="7"/>
      <c r="B1399" s="25"/>
      <c r="C1399" s="1" t="s">
        <v>1411</v>
      </c>
      <c r="H1399" s="12"/>
      <c r="I1399" s="12"/>
      <c r="J1399" s="12"/>
      <c r="K1399" s="12"/>
      <c r="L1399" s="12"/>
      <c r="M1399" s="12"/>
      <c r="N1399" s="32"/>
      <c r="O1399" s="32"/>
      <c r="P1399" s="32"/>
      <c r="Q1399" s="32"/>
      <c r="R1399" s="32"/>
      <c r="S1399" s="32"/>
      <c r="T1399" s="32"/>
      <c r="U1399" s="32"/>
      <c r="V1399" s="32"/>
      <c r="W1399" s="32"/>
      <c r="X1399" s="32"/>
      <c r="Y1399" s="32"/>
      <c r="Z1399" s="32"/>
      <c r="AA1399" s="32"/>
      <c r="AB1399" s="32"/>
      <c r="AC1399" s="3" t="e" cm="1">
        <f t="array" ref="AC1399">_xlfn.IFS(A1399="FA", 17, A1399="SFCR", 0, A1399="CFCR", 17, A1399="TR", 0, A1399="CAB1",17,A1399="CAB2",0,A1399="CAB3",17,A1399="CAB4",0,A1399="CAB5S",17,A1399="CAB5M",0,A1399="CAB5L",17,A1399="CAB6",0)</f>
        <v>#N/A</v>
      </c>
    </row>
    <row r="1400" spans="1:29" x14ac:dyDescent="0.15">
      <c r="A1400" s="7"/>
      <c r="B1400" s="25"/>
      <c r="C1400" s="1" t="s">
        <v>1412</v>
      </c>
      <c r="H1400" s="12"/>
      <c r="I1400" s="12"/>
      <c r="J1400" s="12"/>
      <c r="K1400" s="12"/>
      <c r="L1400" s="12"/>
      <c r="M1400" s="12"/>
      <c r="N1400" s="12"/>
      <c r="O1400" s="12"/>
      <c r="P1400" s="12"/>
      <c r="Q1400" s="12"/>
      <c r="R1400" s="12"/>
      <c r="S1400" s="12"/>
      <c r="T1400" s="12"/>
      <c r="U1400" s="12"/>
      <c r="V1400" s="12"/>
      <c r="W1400" s="12"/>
      <c r="X1400" s="12"/>
      <c r="Y1400" s="12"/>
      <c r="Z1400" s="12"/>
      <c r="AA1400" s="12"/>
      <c r="AB1400" s="12"/>
      <c r="AC1400" s="3" t="e" cm="1">
        <f t="array" ref="AC1400">_xlfn.IFS(A1400="FA", 17, A1400="SFCR", 0, A1400="CFCR", 17, A1400="TR", 0, A1400="CAB1",17,A1400="CAB2",0,A1400="CAB3",17,A1400="CAB4",0,A1400="CAB5S",17,A1400="CAB5M",0,A1400="CAB5L",17,A1400="CAB6",0)</f>
        <v>#N/A</v>
      </c>
    </row>
    <row r="1401" spans="1:29" x14ac:dyDescent="0.15">
      <c r="A1401" s="7"/>
      <c r="B1401" s="25"/>
      <c r="C1401" s="1" t="s">
        <v>1413</v>
      </c>
      <c r="H1401" s="12"/>
      <c r="I1401" s="12"/>
      <c r="J1401" s="12"/>
      <c r="K1401" s="12"/>
      <c r="L1401" s="12"/>
      <c r="M1401" s="12"/>
      <c r="N1401" s="32"/>
      <c r="O1401" s="32"/>
      <c r="P1401" s="32"/>
      <c r="Q1401" s="32"/>
      <c r="R1401" s="32"/>
      <c r="S1401" s="32"/>
      <c r="T1401" s="32"/>
      <c r="U1401" s="32"/>
      <c r="V1401" s="32"/>
      <c r="W1401" s="32"/>
      <c r="X1401" s="32"/>
      <c r="Y1401" s="32"/>
      <c r="Z1401" s="32"/>
      <c r="AA1401" s="32"/>
      <c r="AB1401" s="32"/>
      <c r="AC1401" s="3" t="e" cm="1">
        <f t="array" ref="AC1401">_xlfn.IFS(A1401="FA", 17, A1401="SFCR", 0, A1401="CFCR", 17, A1401="TR", 0, A1401="CAB1",17,A1401="CAB2",0,A1401="CAB3",17,A1401="CAB4",0,A1401="CAB5S",17,A1401="CAB5M",0,A1401="CAB5L",17,A1401="CAB6",0)</f>
        <v>#N/A</v>
      </c>
    </row>
    <row r="1402" spans="1:29" x14ac:dyDescent="0.15">
      <c r="A1402" s="7"/>
      <c r="B1402" s="25"/>
      <c r="C1402" s="1" t="s">
        <v>1414</v>
      </c>
      <c r="H1402" s="12"/>
      <c r="I1402" s="12"/>
      <c r="J1402" s="12"/>
      <c r="K1402" s="12"/>
      <c r="L1402" s="12"/>
      <c r="M1402" s="12"/>
      <c r="N1402" s="32"/>
      <c r="O1402" s="32"/>
      <c r="P1402" s="32"/>
      <c r="Q1402" s="32"/>
      <c r="R1402" s="32"/>
      <c r="S1402" s="32"/>
      <c r="T1402" s="32"/>
      <c r="U1402" s="32"/>
      <c r="V1402" s="32"/>
      <c r="W1402" s="32"/>
      <c r="X1402" s="32"/>
      <c r="Y1402" s="32"/>
      <c r="Z1402" s="32"/>
      <c r="AA1402" s="32"/>
      <c r="AB1402" s="32"/>
      <c r="AC1402" s="3" t="e" cm="1">
        <f t="array" ref="AC1402">_xlfn.IFS(A1402="FA", 17, A1402="SFCR", 0, A1402="CFCR", 17, A1402="TR", 0, A1402="CAB1",17,A1402="CAB2",0,A1402="CAB3",17,A1402="CAB4",0,A1402="CAB5S",17,A1402="CAB5M",0,A1402="CAB5L",17,A1402="CAB6",0)</f>
        <v>#N/A</v>
      </c>
    </row>
    <row r="1403" spans="1:29" x14ac:dyDescent="0.15">
      <c r="A1403" s="7"/>
      <c r="B1403" s="25"/>
      <c r="C1403" s="1" t="s">
        <v>1415</v>
      </c>
      <c r="H1403" s="12"/>
      <c r="I1403" s="12"/>
      <c r="J1403" s="12"/>
      <c r="K1403" s="12"/>
      <c r="L1403" s="12"/>
      <c r="M1403" s="12"/>
      <c r="N1403" s="32"/>
      <c r="O1403" s="32"/>
      <c r="P1403" s="32"/>
      <c r="Q1403" s="32"/>
      <c r="R1403" s="32"/>
      <c r="S1403" s="32"/>
      <c r="T1403" s="32"/>
      <c r="U1403" s="32"/>
      <c r="V1403" s="32"/>
      <c r="W1403" s="32"/>
      <c r="X1403" s="32"/>
      <c r="Y1403" s="32"/>
      <c r="Z1403" s="32"/>
      <c r="AA1403" s="32"/>
      <c r="AB1403" s="32"/>
      <c r="AC1403" s="3" t="e" cm="1">
        <f t="array" ref="AC1403">_xlfn.IFS(A1403="FA", 17, A1403="SFCR", 0, A1403="CFCR", 17, A1403="TR", 0, A1403="CAB1",17,A1403="CAB2",0,A1403="CAB3",17,A1403="CAB4",0,A1403="CAB5S",17,A1403="CAB5M",0,A1403="CAB5L",17,A1403="CAB6",0)</f>
        <v>#N/A</v>
      </c>
    </row>
    <row r="1404" spans="1:29" x14ac:dyDescent="0.15">
      <c r="A1404" s="7"/>
      <c r="B1404" s="25"/>
      <c r="C1404" s="1" t="s">
        <v>1416</v>
      </c>
      <c r="H1404" s="12"/>
      <c r="I1404" s="12"/>
      <c r="J1404" s="12"/>
      <c r="K1404" s="12"/>
      <c r="L1404" s="12"/>
      <c r="M1404" s="12"/>
      <c r="N1404" s="12"/>
      <c r="O1404" s="12"/>
      <c r="P1404" s="12"/>
      <c r="Q1404" s="12"/>
      <c r="R1404" s="12"/>
      <c r="S1404" s="12"/>
      <c r="T1404" s="12"/>
      <c r="U1404" s="12"/>
      <c r="V1404" s="12"/>
      <c r="W1404" s="12"/>
      <c r="X1404" s="12"/>
      <c r="Y1404" s="12"/>
      <c r="Z1404" s="12"/>
      <c r="AA1404" s="12"/>
      <c r="AB1404" s="12"/>
      <c r="AC1404" s="3" t="e" cm="1">
        <f t="array" ref="AC1404">_xlfn.IFS(A1404="FA", 17, A1404="SFCR", 0, A1404="CFCR", 17, A1404="TR", 0, A1404="CAB1",17,A1404="CAB2",0,A1404="CAB3",17,A1404="CAB4",0,A1404="CAB5S",17,A1404="CAB5M",0,A1404="CAB5L",17,A1404="CAB6",0)</f>
        <v>#N/A</v>
      </c>
    </row>
    <row r="1405" spans="1:29" x14ac:dyDescent="0.15">
      <c r="A1405" s="7"/>
      <c r="B1405" s="25"/>
      <c r="C1405" s="1" t="s">
        <v>1417</v>
      </c>
      <c r="H1405" s="12"/>
      <c r="I1405" s="12"/>
      <c r="J1405" s="12"/>
      <c r="K1405" s="12"/>
      <c r="L1405" s="12"/>
      <c r="M1405" s="12"/>
      <c r="N1405" s="32"/>
      <c r="O1405" s="32"/>
      <c r="P1405" s="32"/>
      <c r="Q1405" s="32"/>
      <c r="R1405" s="32"/>
      <c r="S1405" s="32"/>
      <c r="T1405" s="32"/>
      <c r="U1405" s="32"/>
      <c r="V1405" s="32"/>
      <c r="W1405" s="32"/>
      <c r="X1405" s="32"/>
      <c r="Y1405" s="32"/>
      <c r="Z1405" s="32"/>
      <c r="AA1405" s="32"/>
      <c r="AB1405" s="32"/>
      <c r="AC1405" s="3" t="e" cm="1">
        <f t="array" ref="AC1405">_xlfn.IFS(A1405="FA", 17, A1405="SFCR", 0, A1405="CFCR", 17, A1405="TR", 0, A1405="CAB1",17,A1405="CAB2",0,A1405="CAB3",17,A1405="CAB4",0,A1405="CAB5S",17,A1405="CAB5M",0,A1405="CAB5L",17,A1405="CAB6",0)</f>
        <v>#N/A</v>
      </c>
    </row>
    <row r="1406" spans="1:29" x14ac:dyDescent="0.15">
      <c r="A1406" s="7"/>
      <c r="B1406" s="25"/>
      <c r="C1406" s="1" t="s">
        <v>1418</v>
      </c>
      <c r="H1406" s="12"/>
      <c r="I1406" s="12"/>
      <c r="J1406" s="12"/>
      <c r="K1406" s="12"/>
      <c r="L1406" s="12"/>
      <c r="M1406" s="12"/>
      <c r="N1406" s="12"/>
      <c r="O1406" s="12"/>
      <c r="P1406" s="12"/>
      <c r="Q1406" s="12"/>
      <c r="R1406" s="12"/>
      <c r="S1406" s="12"/>
      <c r="T1406" s="12"/>
      <c r="U1406" s="12"/>
      <c r="V1406" s="12"/>
      <c r="W1406" s="12"/>
      <c r="X1406" s="12"/>
      <c r="Y1406" s="12"/>
      <c r="Z1406" s="12"/>
      <c r="AA1406" s="12"/>
      <c r="AB1406" s="12"/>
      <c r="AC1406" s="3" t="e" cm="1">
        <f t="array" ref="AC1406">_xlfn.IFS(A1406="FA", 17, A1406="SFCR", 0, A1406="CFCR", 17, A1406="TR", 0, A1406="CAB1",17,A1406="CAB2",0,A1406="CAB3",17,A1406="CAB4",0,A1406="CAB5S",17,A1406="CAB5M",0,A1406="CAB5L",17,A1406="CAB6",0)</f>
        <v>#N/A</v>
      </c>
    </row>
    <row r="1407" spans="1:29" x14ac:dyDescent="0.15">
      <c r="A1407" s="7"/>
      <c r="B1407" s="25"/>
      <c r="C1407" s="1" t="s">
        <v>1419</v>
      </c>
      <c r="H1407" s="12"/>
      <c r="I1407" s="12"/>
      <c r="J1407" s="12"/>
      <c r="K1407" s="12"/>
      <c r="L1407" s="12"/>
      <c r="M1407" s="12"/>
      <c r="N1407" s="12"/>
      <c r="O1407" s="12"/>
      <c r="P1407" s="12"/>
      <c r="Q1407" s="12"/>
      <c r="R1407" s="12"/>
      <c r="S1407" s="12"/>
      <c r="T1407" s="12"/>
      <c r="U1407" s="12"/>
      <c r="V1407" s="12"/>
      <c r="W1407" s="12"/>
      <c r="X1407" s="12"/>
      <c r="Y1407" s="12"/>
      <c r="Z1407" s="12"/>
      <c r="AA1407" s="12"/>
      <c r="AB1407" s="12"/>
      <c r="AC1407" s="3" t="e" cm="1">
        <f t="array" ref="AC1407">_xlfn.IFS(A1407="FA", 17, A1407="SFCR", 0, A1407="CFCR", 17, A1407="TR", 0, A1407="CAB1",17,A1407="CAB2",0,A1407="CAB3",17,A1407="CAB4",0,A1407="CAB5S",17,A1407="CAB5M",0,A1407="CAB5L",17,A1407="CAB6",0)</f>
        <v>#N/A</v>
      </c>
    </row>
    <row r="1408" spans="1:29" x14ac:dyDescent="0.15">
      <c r="A1408" s="7"/>
      <c r="B1408" s="25"/>
      <c r="C1408" s="1" t="s">
        <v>1420</v>
      </c>
      <c r="H1408" s="12"/>
      <c r="I1408" s="12"/>
      <c r="J1408" s="12"/>
      <c r="K1408" s="12"/>
      <c r="L1408" s="12"/>
      <c r="M1408" s="12"/>
      <c r="N1408" s="12"/>
      <c r="O1408" s="12"/>
      <c r="P1408" s="12"/>
      <c r="Q1408" s="12"/>
      <c r="R1408" s="12"/>
      <c r="S1408" s="12"/>
      <c r="T1408" s="12"/>
      <c r="U1408" s="12"/>
      <c r="V1408" s="12"/>
      <c r="W1408" s="12"/>
      <c r="X1408" s="12"/>
      <c r="Y1408" s="12"/>
      <c r="Z1408" s="12"/>
      <c r="AA1408" s="12"/>
      <c r="AB1408" s="12"/>
      <c r="AC1408" s="3" t="e" cm="1">
        <f t="array" ref="AC1408">_xlfn.IFS(A1408="FA", 17, A1408="SFCR", 0, A1408="CFCR", 17, A1408="TR", 0, A1408="CAB1",17,A1408="CAB2",0,A1408="CAB3",17,A1408="CAB4",0,A1408="CAB5S",17,A1408="CAB5M",0,A1408="CAB5L",17,A1408="CAB6",0)</f>
        <v>#N/A</v>
      </c>
    </row>
    <row r="1409" spans="1:29" x14ac:dyDescent="0.15">
      <c r="A1409" s="7"/>
      <c r="B1409" s="25"/>
      <c r="C1409" s="1" t="s">
        <v>1421</v>
      </c>
      <c r="H1409" s="12"/>
      <c r="I1409" s="12"/>
      <c r="J1409" s="12"/>
      <c r="K1409" s="12"/>
      <c r="L1409" s="12"/>
      <c r="M1409" s="12"/>
      <c r="N1409" s="12"/>
      <c r="O1409" s="12"/>
      <c r="P1409" s="12"/>
      <c r="Q1409" s="12"/>
      <c r="R1409" s="12"/>
      <c r="S1409" s="12"/>
      <c r="T1409" s="12"/>
      <c r="U1409" s="12"/>
      <c r="V1409" s="12"/>
      <c r="W1409" s="12"/>
      <c r="X1409" s="12"/>
      <c r="Y1409" s="12"/>
      <c r="Z1409" s="12"/>
      <c r="AA1409" s="12"/>
      <c r="AB1409" s="12"/>
      <c r="AC1409" s="3" t="e" cm="1">
        <f t="array" ref="AC1409">_xlfn.IFS(A1409="FA", 17, A1409="SFCR", 0, A1409="CFCR", 17, A1409="TR", 0, A1409="CAB1",17,A1409="CAB2",0,A1409="CAB3",17,A1409="CAB4",0,A1409="CAB5S",17,A1409="CAB5M",0,A1409="CAB5L",17,A1409="CAB6",0)</f>
        <v>#N/A</v>
      </c>
    </row>
    <row r="1410" spans="1:29" x14ac:dyDescent="0.15">
      <c r="A1410" s="7"/>
      <c r="B1410" s="25"/>
      <c r="C1410" s="1" t="s">
        <v>1422</v>
      </c>
      <c r="H1410" s="12"/>
      <c r="I1410" s="12"/>
      <c r="J1410" s="12"/>
      <c r="K1410" s="12"/>
      <c r="L1410" s="12"/>
      <c r="M1410" s="12"/>
      <c r="N1410" s="12"/>
      <c r="O1410" s="12"/>
      <c r="P1410" s="12"/>
      <c r="Q1410" s="12"/>
      <c r="R1410" s="12"/>
      <c r="S1410" s="12"/>
      <c r="T1410" s="12"/>
      <c r="U1410" s="12"/>
      <c r="V1410" s="12"/>
      <c r="W1410" s="12"/>
      <c r="X1410" s="12"/>
      <c r="Y1410" s="12"/>
      <c r="Z1410" s="12"/>
      <c r="AA1410" s="12"/>
      <c r="AB1410" s="12"/>
      <c r="AC1410" s="3" t="e" cm="1">
        <f t="array" ref="AC1410">_xlfn.IFS(A1410="FA", 17, A1410="SFCR", 0, A1410="CFCR", 17, A1410="TR", 0, A1410="CAB1",17,A1410="CAB2",0,A1410="CAB3",17,A1410="CAB4",0,A1410="CAB5S",17,A1410="CAB5M",0,A1410="CAB5L",17,A1410="CAB6",0)</f>
        <v>#N/A</v>
      </c>
    </row>
    <row r="1411" spans="1:29" x14ac:dyDescent="0.15">
      <c r="A1411" s="7"/>
      <c r="B1411" s="25"/>
      <c r="C1411" s="1" t="s">
        <v>1423</v>
      </c>
      <c r="H1411" s="12"/>
      <c r="I1411" s="12"/>
      <c r="J1411" s="12"/>
      <c r="K1411" s="12"/>
      <c r="L1411" s="12"/>
      <c r="M1411" s="12"/>
      <c r="N1411" s="12"/>
      <c r="O1411" s="12"/>
      <c r="P1411" s="12"/>
      <c r="Q1411" s="12"/>
      <c r="R1411" s="12"/>
      <c r="S1411" s="12"/>
      <c r="T1411" s="12"/>
      <c r="U1411" s="12"/>
      <c r="V1411" s="12"/>
      <c r="W1411" s="12"/>
      <c r="X1411" s="12"/>
      <c r="Y1411" s="12"/>
      <c r="Z1411" s="12"/>
      <c r="AA1411" s="12"/>
      <c r="AB1411" s="12"/>
      <c r="AC1411" s="3" t="e" cm="1">
        <f t="array" ref="AC1411">_xlfn.IFS(A1411="FA", 17, A1411="SFCR", 0, A1411="CFCR", 17, A1411="TR", 0, A1411="CAB1",17,A1411="CAB2",0,A1411="CAB3",17,A1411="CAB4",0,A1411="CAB5S",17,A1411="CAB5M",0,A1411="CAB5L",17,A1411="CAB6",0)</f>
        <v>#N/A</v>
      </c>
    </row>
    <row r="1412" spans="1:29" x14ac:dyDescent="0.15">
      <c r="A1412" s="7"/>
      <c r="B1412" s="25"/>
      <c r="C1412" s="1" t="s">
        <v>1424</v>
      </c>
      <c r="H1412" s="12"/>
      <c r="I1412" s="12"/>
      <c r="J1412" s="12"/>
      <c r="K1412" s="12"/>
      <c r="L1412" s="12"/>
      <c r="M1412" s="12"/>
      <c r="N1412" s="12"/>
      <c r="O1412" s="12"/>
      <c r="P1412" s="12"/>
      <c r="Q1412" s="12"/>
      <c r="R1412" s="12"/>
      <c r="S1412" s="12"/>
      <c r="T1412" s="12"/>
      <c r="U1412" s="12"/>
      <c r="V1412" s="12"/>
      <c r="W1412" s="12"/>
      <c r="X1412" s="12"/>
      <c r="Y1412" s="12"/>
      <c r="Z1412" s="12"/>
      <c r="AA1412" s="12"/>
      <c r="AB1412" s="12"/>
      <c r="AC1412" s="3" t="e" cm="1">
        <f t="array" ref="AC1412">_xlfn.IFS(A1412="FA", 17, A1412="SFCR", 0, A1412="CFCR", 17, A1412="TR", 0, A1412="CAB1",17,A1412="CAB2",0,A1412="CAB3",17,A1412="CAB4",0,A1412="CAB5S",17,A1412="CAB5M",0,A1412="CAB5L",17,A1412="CAB6",0)</f>
        <v>#N/A</v>
      </c>
    </row>
    <row r="1413" spans="1:29" x14ac:dyDescent="0.15">
      <c r="A1413" s="7"/>
      <c r="B1413" s="25"/>
      <c r="C1413" s="1" t="s">
        <v>1425</v>
      </c>
      <c r="H1413" s="12"/>
      <c r="I1413" s="12"/>
      <c r="J1413" s="12"/>
      <c r="K1413" s="12"/>
      <c r="L1413" s="12"/>
      <c r="M1413" s="12"/>
      <c r="N1413" s="12"/>
      <c r="O1413" s="12"/>
      <c r="P1413" s="12"/>
      <c r="Q1413" s="12"/>
      <c r="R1413" s="12"/>
      <c r="S1413" s="12"/>
      <c r="T1413" s="12"/>
      <c r="U1413" s="12"/>
      <c r="V1413" s="12"/>
      <c r="W1413" s="12"/>
      <c r="X1413" s="12"/>
      <c r="Y1413" s="12"/>
      <c r="Z1413" s="12"/>
      <c r="AA1413" s="12"/>
      <c r="AB1413" s="12"/>
      <c r="AC1413" s="3" t="e" cm="1">
        <f t="array" ref="AC1413">_xlfn.IFS(A1413="FA", 17, A1413="SFCR", 0, A1413="CFCR", 17, A1413="TR", 0, A1413="CAB1",17,A1413="CAB2",0,A1413="CAB3",17,A1413="CAB4",0,A1413="CAB5S",17,A1413="CAB5M",0,A1413="CAB5L",17,A1413="CAB6",0)</f>
        <v>#N/A</v>
      </c>
    </row>
    <row r="1414" spans="1:29" x14ac:dyDescent="0.15">
      <c r="A1414" s="7"/>
      <c r="B1414" s="25"/>
      <c r="C1414" s="1" t="s">
        <v>1426</v>
      </c>
      <c r="H1414" s="12"/>
      <c r="I1414" s="12"/>
      <c r="J1414" s="12"/>
      <c r="K1414" s="12"/>
      <c r="L1414" s="12"/>
      <c r="M1414" s="12"/>
      <c r="N1414" s="12"/>
      <c r="O1414" s="12"/>
      <c r="P1414" s="12"/>
      <c r="Q1414" s="12"/>
      <c r="R1414" s="12"/>
      <c r="S1414" s="12"/>
      <c r="T1414" s="12"/>
      <c r="U1414" s="12"/>
      <c r="V1414" s="12"/>
      <c r="W1414" s="12"/>
      <c r="X1414" s="12"/>
      <c r="Y1414" s="12"/>
      <c r="Z1414" s="12"/>
      <c r="AA1414" s="12"/>
      <c r="AB1414" s="12"/>
      <c r="AC1414" s="3" t="e" cm="1">
        <f t="array" ref="AC1414">_xlfn.IFS(A1414="FA", 17, A1414="SFCR", 0, A1414="CFCR", 17, A1414="TR", 0, A1414="CAB1",17,A1414="CAB2",0,A1414="CAB3",17,A1414="CAB4",0,A1414="CAB5S",17,A1414="CAB5M",0,A1414="CAB5L",17,A1414="CAB6",0)</f>
        <v>#N/A</v>
      </c>
    </row>
    <row r="1415" spans="1:29" x14ac:dyDescent="0.15">
      <c r="A1415" s="7"/>
      <c r="B1415" s="25"/>
      <c r="C1415" s="1" t="s">
        <v>1427</v>
      </c>
      <c r="H1415" s="12"/>
      <c r="I1415" s="12"/>
      <c r="J1415" s="12"/>
      <c r="K1415" s="12"/>
      <c r="L1415" s="12"/>
      <c r="M1415" s="12"/>
      <c r="N1415" s="12"/>
      <c r="O1415" s="12"/>
      <c r="P1415" s="12"/>
      <c r="Q1415" s="12"/>
      <c r="R1415" s="12"/>
      <c r="S1415" s="12"/>
      <c r="T1415" s="12"/>
      <c r="U1415" s="12"/>
      <c r="V1415" s="12"/>
      <c r="W1415" s="12"/>
      <c r="X1415" s="12"/>
      <c r="Y1415" s="12"/>
      <c r="Z1415" s="12"/>
      <c r="AA1415" s="12"/>
      <c r="AB1415" s="12"/>
      <c r="AC1415" s="3" t="e" cm="1">
        <f t="array" ref="AC1415">_xlfn.IFS(A1415="FA", 17, A1415="SFCR", 0, A1415="CFCR", 17, A1415="TR", 0, A1415="CAB1",17,A1415="CAB2",0,A1415="CAB3",17,A1415="CAB4",0,A1415="CAB5S",17,A1415="CAB5M",0,A1415="CAB5L",17,A1415="CAB6",0)</f>
        <v>#N/A</v>
      </c>
    </row>
    <row r="1416" spans="1:29" x14ac:dyDescent="0.15">
      <c r="A1416" s="7"/>
      <c r="B1416" s="25"/>
      <c r="C1416" s="1" t="s">
        <v>1428</v>
      </c>
      <c r="H1416" s="12"/>
      <c r="I1416" s="12"/>
      <c r="J1416" s="12"/>
      <c r="K1416" s="12"/>
      <c r="L1416" s="12"/>
      <c r="M1416" s="12"/>
      <c r="N1416" s="12"/>
      <c r="O1416" s="12"/>
      <c r="P1416" s="12"/>
      <c r="Q1416" s="12"/>
      <c r="R1416" s="12"/>
      <c r="S1416" s="12"/>
      <c r="T1416" s="12"/>
      <c r="U1416" s="12"/>
      <c r="V1416" s="12"/>
      <c r="W1416" s="12"/>
      <c r="X1416" s="12"/>
      <c r="Y1416" s="12"/>
      <c r="Z1416" s="12"/>
      <c r="AA1416" s="12"/>
      <c r="AB1416" s="12"/>
      <c r="AC1416" s="3" t="e" cm="1">
        <f t="array" ref="AC1416">_xlfn.IFS(A1416="FA", 17, A1416="SFCR", 0, A1416="CFCR", 17, A1416="TR", 0, A1416="CAB1",17,A1416="CAB2",0,A1416="CAB3",17,A1416="CAB4",0,A1416="CAB5S",17,A1416="CAB5M",0,A1416="CAB5L",17,A1416="CAB6",0)</f>
        <v>#N/A</v>
      </c>
    </row>
    <row r="1417" spans="1:29" x14ac:dyDescent="0.15">
      <c r="A1417" s="7"/>
      <c r="B1417" s="25"/>
      <c r="C1417" s="1" t="s">
        <v>1429</v>
      </c>
      <c r="H1417" s="12"/>
      <c r="I1417" s="12"/>
      <c r="J1417" s="12"/>
      <c r="K1417" s="12"/>
      <c r="L1417" s="12"/>
      <c r="M1417" s="12"/>
      <c r="N1417" s="12"/>
      <c r="O1417" s="12"/>
      <c r="P1417" s="12"/>
      <c r="Q1417" s="12"/>
      <c r="R1417" s="12"/>
      <c r="S1417" s="12"/>
      <c r="T1417" s="12"/>
      <c r="U1417" s="12"/>
      <c r="V1417" s="12"/>
      <c r="W1417" s="12"/>
      <c r="X1417" s="12"/>
      <c r="Y1417" s="12"/>
      <c r="Z1417" s="12"/>
      <c r="AA1417" s="12"/>
      <c r="AB1417" s="12"/>
      <c r="AC1417" s="3" t="e" cm="1">
        <f t="array" ref="AC1417">_xlfn.IFS(A1417="FA", 17, A1417="SFCR", 0, A1417="CFCR", 17, A1417="TR", 0, A1417="CAB1",17,A1417="CAB2",0,A1417="CAB3",17,A1417="CAB4",0,A1417="CAB5S",17,A1417="CAB5M",0,A1417="CAB5L",17,A1417="CAB6",0)</f>
        <v>#N/A</v>
      </c>
    </row>
    <row r="1418" spans="1:29" x14ac:dyDescent="0.15">
      <c r="A1418" s="7"/>
      <c r="B1418" s="25"/>
      <c r="C1418" s="1" t="s">
        <v>1430</v>
      </c>
      <c r="H1418" s="12"/>
      <c r="I1418" s="12"/>
      <c r="J1418" s="12"/>
      <c r="K1418" s="12"/>
      <c r="L1418" s="12"/>
      <c r="M1418" s="12"/>
      <c r="N1418" s="12"/>
      <c r="O1418" s="12"/>
      <c r="P1418" s="12"/>
      <c r="Q1418" s="12"/>
      <c r="R1418" s="12"/>
      <c r="S1418" s="12"/>
      <c r="T1418" s="12"/>
      <c r="U1418" s="12"/>
      <c r="V1418" s="12"/>
      <c r="W1418" s="12"/>
      <c r="X1418" s="12"/>
      <c r="Y1418" s="12"/>
      <c r="Z1418" s="12"/>
      <c r="AA1418" s="12"/>
      <c r="AB1418" s="12"/>
      <c r="AC1418" s="3" t="e" cm="1">
        <f t="array" ref="AC1418">_xlfn.IFS(A1418="FA", 17, A1418="SFCR", 0, A1418="CFCR", 17, A1418="TR", 0, A1418="CAB1",17,A1418="CAB2",0,A1418="CAB3",17,A1418="CAB4",0,A1418="CAB5S",17,A1418="CAB5M",0,A1418="CAB5L",17,A1418="CAB6",0)</f>
        <v>#N/A</v>
      </c>
    </row>
    <row r="1419" spans="1:29" x14ac:dyDescent="0.15">
      <c r="A1419" s="7"/>
      <c r="B1419" s="25"/>
      <c r="C1419" s="1" t="s">
        <v>1431</v>
      </c>
      <c r="H1419" s="12"/>
      <c r="I1419" s="12"/>
      <c r="J1419" s="12"/>
      <c r="K1419" s="12"/>
      <c r="L1419" s="12"/>
      <c r="M1419" s="12"/>
      <c r="N1419" s="12"/>
      <c r="O1419" s="12"/>
      <c r="P1419" s="12"/>
      <c r="Q1419" s="12"/>
      <c r="R1419" s="12"/>
      <c r="S1419" s="12"/>
      <c r="T1419" s="12"/>
      <c r="U1419" s="12"/>
      <c r="V1419" s="12"/>
      <c r="W1419" s="12"/>
      <c r="X1419" s="12"/>
      <c r="Y1419" s="12"/>
      <c r="Z1419" s="12"/>
      <c r="AA1419" s="12"/>
      <c r="AB1419" s="12"/>
      <c r="AC1419" s="3" t="e" cm="1">
        <f t="array" ref="AC1419">_xlfn.IFS(A1419="FA", 17, A1419="SFCR", 0, A1419="CFCR", 17, A1419="TR", 0, A1419="CAB1",17,A1419="CAB2",0,A1419="CAB3",17,A1419="CAB4",0,A1419="CAB5S",17,A1419="CAB5M",0,A1419="CAB5L",17,A1419="CAB6",0)</f>
        <v>#N/A</v>
      </c>
    </row>
    <row r="1420" spans="1:29" x14ac:dyDescent="0.15">
      <c r="A1420" s="7"/>
      <c r="B1420" s="25"/>
      <c r="C1420" s="1" t="s">
        <v>1432</v>
      </c>
      <c r="H1420" s="12"/>
      <c r="I1420" s="12"/>
      <c r="J1420" s="12"/>
      <c r="K1420" s="12"/>
      <c r="L1420" s="12"/>
      <c r="M1420" s="12"/>
      <c r="N1420" s="12"/>
      <c r="O1420" s="12"/>
      <c r="P1420" s="12"/>
      <c r="Q1420" s="12"/>
      <c r="R1420" s="12"/>
      <c r="S1420" s="12"/>
      <c r="T1420" s="12"/>
      <c r="U1420" s="12"/>
      <c r="V1420" s="12"/>
      <c r="W1420" s="12"/>
      <c r="X1420" s="12"/>
      <c r="Y1420" s="12"/>
      <c r="Z1420" s="12"/>
      <c r="AA1420" s="12"/>
      <c r="AB1420" s="12"/>
      <c r="AC1420" s="3" t="e" cm="1">
        <f t="array" ref="AC1420">_xlfn.IFS(A1420="FA", 17, A1420="SFCR", 0, A1420="CFCR", 17, A1420="TR", 0, A1420="CAB1",17,A1420="CAB2",0,A1420="CAB3",17,A1420="CAB4",0,A1420="CAB5S",17,A1420="CAB5M",0,A1420="CAB5L",17,A1420="CAB6",0)</f>
        <v>#N/A</v>
      </c>
    </row>
    <row r="1421" spans="1:29" x14ac:dyDescent="0.15">
      <c r="A1421" s="7"/>
      <c r="B1421" s="25"/>
      <c r="C1421" s="1" t="s">
        <v>1433</v>
      </c>
      <c r="H1421" s="12"/>
      <c r="I1421" s="12"/>
      <c r="J1421" s="12"/>
      <c r="K1421" s="12"/>
      <c r="L1421" s="12"/>
      <c r="M1421" s="12"/>
      <c r="N1421" s="12"/>
      <c r="O1421" s="12"/>
      <c r="P1421" s="12"/>
      <c r="Q1421" s="12"/>
      <c r="R1421" s="12"/>
      <c r="S1421" s="12"/>
      <c r="T1421" s="12"/>
      <c r="U1421" s="12"/>
      <c r="V1421" s="12"/>
      <c r="W1421" s="12"/>
      <c r="X1421" s="12"/>
      <c r="Y1421" s="12"/>
      <c r="Z1421" s="12"/>
      <c r="AA1421" s="12"/>
      <c r="AB1421" s="12"/>
      <c r="AC1421" s="3" t="e" cm="1">
        <f t="array" ref="AC1421">_xlfn.IFS(A1421="FA", 17, A1421="SFCR", 0, A1421="CFCR", 17, A1421="TR", 0, A1421="CAB1",17,A1421="CAB2",0,A1421="CAB3",17,A1421="CAB4",0,A1421="CAB5S",17,A1421="CAB5M",0,A1421="CAB5L",17,A1421="CAB6",0)</f>
        <v>#N/A</v>
      </c>
    </row>
    <row r="1422" spans="1:29" x14ac:dyDescent="0.15">
      <c r="A1422" s="7"/>
      <c r="B1422" s="25"/>
      <c r="C1422" s="1" t="s">
        <v>1434</v>
      </c>
      <c r="H1422" s="12"/>
      <c r="I1422" s="12"/>
      <c r="J1422" s="12"/>
      <c r="K1422" s="12"/>
      <c r="L1422" s="12"/>
      <c r="M1422" s="12"/>
      <c r="N1422" s="12"/>
      <c r="O1422" s="12"/>
      <c r="P1422" s="12"/>
      <c r="Q1422" s="12"/>
      <c r="R1422" s="12"/>
      <c r="S1422" s="12"/>
      <c r="T1422" s="12"/>
      <c r="U1422" s="12"/>
      <c r="V1422" s="12"/>
      <c r="W1422" s="12"/>
      <c r="X1422" s="12"/>
      <c r="Y1422" s="12"/>
      <c r="Z1422" s="12"/>
      <c r="AA1422" s="12"/>
      <c r="AB1422" s="12"/>
      <c r="AC1422" s="3" t="e" cm="1">
        <f t="array" ref="AC1422">_xlfn.IFS(A1422="FA", 17, A1422="SFCR", 0, A1422="CFCR", 17, A1422="TR", 0, A1422="CAB1",17,A1422="CAB2",0,A1422="CAB3",17,A1422="CAB4",0,A1422="CAB5S",17,A1422="CAB5M",0,A1422="CAB5L",17,A1422="CAB6",0)</f>
        <v>#N/A</v>
      </c>
    </row>
    <row r="1423" spans="1:29" x14ac:dyDescent="0.15">
      <c r="A1423" s="7"/>
      <c r="B1423" s="25"/>
      <c r="C1423" s="1" t="s">
        <v>1435</v>
      </c>
      <c r="H1423" s="12"/>
      <c r="I1423" s="12"/>
      <c r="J1423" s="12"/>
      <c r="K1423" s="12"/>
      <c r="L1423" s="12"/>
      <c r="M1423" s="12"/>
      <c r="N1423" s="12"/>
      <c r="O1423" s="12"/>
      <c r="P1423" s="12"/>
      <c r="Q1423" s="12"/>
      <c r="R1423" s="12"/>
      <c r="S1423" s="12"/>
      <c r="T1423" s="12"/>
      <c r="U1423" s="12"/>
      <c r="V1423" s="12"/>
      <c r="W1423" s="12"/>
      <c r="X1423" s="12"/>
      <c r="Y1423" s="12"/>
      <c r="Z1423" s="12"/>
      <c r="AA1423" s="12"/>
      <c r="AB1423" s="12"/>
      <c r="AC1423" s="3" t="e" cm="1">
        <f t="array" ref="AC1423">_xlfn.IFS(A1423="FA", 17, A1423="SFCR", 0, A1423="CFCR", 17, A1423="TR", 0, A1423="CAB1",17,A1423="CAB2",0,A1423="CAB3",17,A1423="CAB4",0,A1423="CAB5S",17,A1423="CAB5M",0,A1423="CAB5L",17,A1423="CAB6",0)</f>
        <v>#N/A</v>
      </c>
    </row>
    <row r="1424" spans="1:29" x14ac:dyDescent="0.15">
      <c r="A1424" s="7"/>
      <c r="B1424" s="25"/>
      <c r="C1424" s="1" t="s">
        <v>1436</v>
      </c>
      <c r="H1424" s="12"/>
      <c r="I1424" s="12"/>
      <c r="J1424" s="12"/>
      <c r="K1424" s="12"/>
      <c r="L1424" s="12"/>
      <c r="M1424" s="12"/>
      <c r="N1424" s="12"/>
      <c r="O1424" s="12"/>
      <c r="P1424" s="12"/>
      <c r="Q1424" s="12"/>
      <c r="R1424" s="12"/>
      <c r="S1424" s="12"/>
      <c r="T1424" s="12"/>
      <c r="U1424" s="12"/>
      <c r="V1424" s="12"/>
      <c r="W1424" s="12"/>
      <c r="X1424" s="12"/>
      <c r="Y1424" s="12"/>
      <c r="Z1424" s="12"/>
      <c r="AA1424" s="12"/>
      <c r="AB1424" s="12"/>
      <c r="AC1424" s="3" t="e" cm="1">
        <f t="array" ref="AC1424">_xlfn.IFS(A1424="FA", 17, A1424="SFCR", 0, A1424="CFCR", 17, A1424="TR", 0, A1424="CAB1",17,A1424="CAB2",0,A1424="CAB3",17,A1424="CAB4",0,A1424="CAB5S",17,A1424="CAB5M",0,A1424="CAB5L",17,A1424="CAB6",0)</f>
        <v>#N/A</v>
      </c>
    </row>
    <row r="1425" spans="1:29" x14ac:dyDescent="0.15">
      <c r="A1425" s="7"/>
      <c r="B1425" s="25"/>
      <c r="C1425" s="1" t="s">
        <v>1437</v>
      </c>
      <c r="H1425" s="12"/>
      <c r="I1425" s="12"/>
      <c r="J1425" s="12"/>
      <c r="K1425" s="12"/>
      <c r="L1425" s="12"/>
      <c r="M1425" s="12"/>
      <c r="N1425" s="12"/>
      <c r="O1425" s="12"/>
      <c r="P1425" s="12"/>
      <c r="Q1425" s="12"/>
      <c r="R1425" s="12"/>
      <c r="S1425" s="12"/>
      <c r="T1425" s="12"/>
      <c r="U1425" s="12"/>
      <c r="V1425" s="12"/>
      <c r="W1425" s="12"/>
      <c r="X1425" s="12"/>
      <c r="Y1425" s="12"/>
      <c r="Z1425" s="12"/>
      <c r="AA1425" s="12"/>
      <c r="AB1425" s="12"/>
      <c r="AC1425" s="3" t="e" cm="1">
        <f t="array" ref="AC1425">_xlfn.IFS(A1425="FA", 17, A1425="SFCR", 0, A1425="CFCR", 17, A1425="TR", 0, A1425="CAB1",17,A1425="CAB2",0,A1425="CAB3",17,A1425="CAB4",0,A1425="CAB5S",17,A1425="CAB5M",0,A1425="CAB5L",17,A1425="CAB6",0)</f>
        <v>#N/A</v>
      </c>
    </row>
    <row r="1426" spans="1:29" x14ac:dyDescent="0.15">
      <c r="A1426" s="7"/>
      <c r="B1426" s="25"/>
      <c r="C1426" s="1" t="s">
        <v>1438</v>
      </c>
      <c r="H1426" s="12"/>
      <c r="I1426" s="12"/>
      <c r="J1426" s="12"/>
      <c r="K1426" s="12"/>
      <c r="L1426" s="12"/>
      <c r="M1426" s="12"/>
      <c r="N1426" s="12"/>
      <c r="O1426" s="12"/>
      <c r="P1426" s="12"/>
      <c r="Q1426" s="12"/>
      <c r="R1426" s="12"/>
      <c r="S1426" s="12"/>
      <c r="T1426" s="12"/>
      <c r="U1426" s="12"/>
      <c r="V1426" s="12"/>
      <c r="W1426" s="12"/>
      <c r="X1426" s="12"/>
      <c r="Y1426" s="12"/>
      <c r="Z1426" s="12"/>
      <c r="AA1426" s="12"/>
      <c r="AB1426" s="12"/>
      <c r="AC1426" s="3" t="e" cm="1">
        <f t="array" ref="AC1426">_xlfn.IFS(A1426="FA", 17, A1426="SFCR", 0, A1426="CFCR", 17, A1426="TR", 0, A1426="CAB1",17,A1426="CAB2",0,A1426="CAB3",17,A1426="CAB4",0,A1426="CAB5S",17,A1426="CAB5M",0,A1426="CAB5L",17,A1426="CAB6",0)</f>
        <v>#N/A</v>
      </c>
    </row>
    <row r="1427" spans="1:29" x14ac:dyDescent="0.15">
      <c r="A1427" s="7"/>
      <c r="B1427" s="25"/>
      <c r="C1427" s="1" t="s">
        <v>1439</v>
      </c>
      <c r="H1427" s="12"/>
      <c r="I1427" s="12"/>
      <c r="J1427" s="12"/>
      <c r="K1427" s="12"/>
      <c r="L1427" s="12"/>
      <c r="M1427" s="12"/>
      <c r="N1427" s="12"/>
      <c r="O1427" s="12"/>
      <c r="P1427" s="12"/>
      <c r="Q1427" s="12"/>
      <c r="R1427" s="12"/>
      <c r="S1427" s="12"/>
      <c r="T1427" s="12"/>
      <c r="U1427" s="12"/>
      <c r="V1427" s="12"/>
      <c r="W1427" s="12"/>
      <c r="X1427" s="12"/>
      <c r="Y1427" s="12"/>
      <c r="Z1427" s="12"/>
      <c r="AA1427" s="12"/>
      <c r="AB1427" s="12"/>
      <c r="AC1427" s="3" t="e" cm="1">
        <f t="array" ref="AC1427">_xlfn.IFS(A1427="FA", 17, A1427="SFCR", 0, A1427="CFCR", 17, A1427="TR", 0, A1427="CAB1",17,A1427="CAB2",0,A1427="CAB3",17,A1427="CAB4",0,A1427="CAB5S",17,A1427="CAB5M",0,A1427="CAB5L",17,A1427="CAB6",0)</f>
        <v>#N/A</v>
      </c>
    </row>
    <row r="1428" spans="1:29" x14ac:dyDescent="0.15">
      <c r="A1428" s="7"/>
      <c r="B1428" s="25"/>
      <c r="C1428" s="1" t="s">
        <v>1440</v>
      </c>
      <c r="H1428" s="12"/>
      <c r="I1428" s="12"/>
      <c r="J1428" s="12"/>
      <c r="K1428" s="12"/>
      <c r="L1428" s="12"/>
      <c r="M1428" s="12"/>
      <c r="N1428" s="12"/>
      <c r="O1428" s="12"/>
      <c r="P1428" s="12"/>
      <c r="Q1428" s="12"/>
      <c r="R1428" s="12"/>
      <c r="S1428" s="12"/>
      <c r="T1428" s="12"/>
      <c r="U1428" s="12"/>
      <c r="V1428" s="12"/>
      <c r="W1428" s="12"/>
      <c r="X1428" s="12"/>
      <c r="Y1428" s="12"/>
      <c r="Z1428" s="12"/>
      <c r="AA1428" s="12"/>
      <c r="AB1428" s="12"/>
      <c r="AC1428" s="3" t="e" cm="1">
        <f t="array" ref="AC1428">_xlfn.IFS(A1428="FA", 17, A1428="SFCR", 0, A1428="CFCR", 17, A1428="TR", 0, A1428="CAB1",17,A1428="CAB2",0,A1428="CAB3",17,A1428="CAB4",0,A1428="CAB5S",17,A1428="CAB5M",0,A1428="CAB5L",17,A1428="CAB6",0)</f>
        <v>#N/A</v>
      </c>
    </row>
    <row r="1429" spans="1:29" x14ac:dyDescent="0.15">
      <c r="A1429" s="7"/>
      <c r="B1429" s="25"/>
      <c r="C1429" s="1" t="s">
        <v>1441</v>
      </c>
      <c r="H1429" s="12"/>
      <c r="I1429" s="12"/>
      <c r="J1429" s="12"/>
      <c r="K1429" s="12"/>
      <c r="L1429" s="12"/>
      <c r="M1429" s="12"/>
      <c r="N1429" s="12"/>
      <c r="O1429" s="12"/>
      <c r="P1429" s="12"/>
      <c r="Q1429" s="12"/>
      <c r="R1429" s="12"/>
      <c r="S1429" s="12"/>
      <c r="T1429" s="12"/>
      <c r="U1429" s="12"/>
      <c r="V1429" s="12"/>
      <c r="W1429" s="12"/>
      <c r="X1429" s="12"/>
      <c r="Y1429" s="12"/>
      <c r="Z1429" s="12"/>
      <c r="AA1429" s="12"/>
      <c r="AB1429" s="12"/>
      <c r="AC1429" s="3" t="e" cm="1">
        <f t="array" ref="AC1429">_xlfn.IFS(A1429="FA", 17, A1429="SFCR", 0, A1429="CFCR", 17, A1429="TR", 0, A1429="CAB1",17,A1429="CAB2",0,A1429="CAB3",17,A1429="CAB4",0,A1429="CAB5S",17,A1429="CAB5M",0,A1429="CAB5L",17,A1429="CAB6",0)</f>
        <v>#N/A</v>
      </c>
    </row>
    <row r="1430" spans="1:29" x14ac:dyDescent="0.15">
      <c r="A1430" s="7"/>
      <c r="B1430" s="25"/>
      <c r="C1430" s="1" t="s">
        <v>1442</v>
      </c>
      <c r="H1430" s="12"/>
      <c r="I1430" s="12"/>
      <c r="J1430" s="12"/>
      <c r="K1430" s="12"/>
      <c r="L1430" s="12"/>
      <c r="M1430" s="12"/>
      <c r="N1430" s="12"/>
      <c r="O1430" s="12"/>
      <c r="P1430" s="12"/>
      <c r="Q1430" s="12"/>
      <c r="R1430" s="12"/>
      <c r="S1430" s="12"/>
      <c r="T1430" s="12"/>
      <c r="U1430" s="12"/>
      <c r="V1430" s="12"/>
      <c r="W1430" s="12"/>
      <c r="X1430" s="12"/>
      <c r="Y1430" s="12"/>
      <c r="Z1430" s="12"/>
      <c r="AA1430" s="12"/>
      <c r="AB1430" s="12"/>
      <c r="AC1430" s="3" t="e" cm="1">
        <f t="array" ref="AC1430">_xlfn.IFS(A1430="FA", 17, A1430="SFCR", 0, A1430="CFCR", 17, A1430="TR", 0, A1430="CAB1",17,A1430="CAB2",0,A1430="CAB3",17,A1430="CAB4",0,A1430="CAB5S",17,A1430="CAB5M",0,A1430="CAB5L",17,A1430="CAB6",0)</f>
        <v>#N/A</v>
      </c>
    </row>
    <row r="1431" spans="1:29" x14ac:dyDescent="0.15">
      <c r="A1431" s="7"/>
      <c r="B1431" s="25"/>
      <c r="C1431" s="1" t="s">
        <v>1443</v>
      </c>
      <c r="H1431" s="12"/>
      <c r="I1431" s="12"/>
      <c r="J1431" s="12"/>
      <c r="K1431" s="12"/>
      <c r="L1431" s="12"/>
      <c r="M1431" s="12"/>
      <c r="N1431" s="12"/>
      <c r="O1431" s="12"/>
      <c r="P1431" s="12"/>
      <c r="Q1431" s="12"/>
      <c r="R1431" s="12"/>
      <c r="S1431" s="12"/>
      <c r="T1431" s="12"/>
      <c r="U1431" s="12"/>
      <c r="V1431" s="12"/>
      <c r="W1431" s="12"/>
      <c r="X1431" s="12"/>
      <c r="Y1431" s="12"/>
      <c r="Z1431" s="12"/>
      <c r="AA1431" s="12"/>
      <c r="AB1431" s="12"/>
      <c r="AC1431" s="3" t="e" cm="1">
        <f t="array" ref="AC1431">_xlfn.IFS(A1431="FA", 17, A1431="SFCR", 0, A1431="CFCR", 17, A1431="TR", 0, A1431="CAB1",17,A1431="CAB2",0,A1431="CAB3",17,A1431="CAB4",0,A1431="CAB5S",17,A1431="CAB5M",0,A1431="CAB5L",17,A1431="CAB6",0)</f>
        <v>#N/A</v>
      </c>
    </row>
    <row r="1432" spans="1:29" x14ac:dyDescent="0.15">
      <c r="A1432" s="7"/>
      <c r="B1432" s="25"/>
      <c r="C1432" s="1" t="s">
        <v>1444</v>
      </c>
      <c r="H1432" s="12"/>
      <c r="I1432" s="12"/>
      <c r="J1432" s="12"/>
      <c r="K1432" s="12"/>
      <c r="L1432" s="12"/>
      <c r="M1432" s="12"/>
      <c r="N1432" s="12"/>
      <c r="O1432" s="12"/>
      <c r="P1432" s="12"/>
      <c r="Q1432" s="12"/>
      <c r="R1432" s="12"/>
      <c r="S1432" s="12"/>
      <c r="T1432" s="12"/>
      <c r="U1432" s="12"/>
      <c r="V1432" s="12"/>
      <c r="W1432" s="12"/>
      <c r="X1432" s="12"/>
      <c r="Y1432" s="12"/>
      <c r="Z1432" s="12"/>
      <c r="AA1432" s="12"/>
      <c r="AB1432" s="12"/>
      <c r="AC1432" s="3" t="e" cm="1">
        <f t="array" ref="AC1432">_xlfn.IFS(A1432="FA", 17, A1432="SFCR", 0, A1432="CFCR", 17, A1432="TR", 0, A1432="CAB1",17,A1432="CAB2",0,A1432="CAB3",17,A1432="CAB4",0,A1432="CAB5S",17,A1432="CAB5M",0,A1432="CAB5L",17,A1432="CAB6",0)</f>
        <v>#N/A</v>
      </c>
    </row>
    <row r="1433" spans="1:29" x14ac:dyDescent="0.15">
      <c r="A1433" s="7"/>
      <c r="B1433" s="25"/>
      <c r="C1433" s="1" t="s">
        <v>1445</v>
      </c>
      <c r="H1433" s="12"/>
      <c r="I1433" s="12"/>
      <c r="J1433" s="12"/>
      <c r="K1433" s="12"/>
      <c r="L1433" s="12"/>
      <c r="M1433" s="12"/>
      <c r="N1433" s="12"/>
      <c r="O1433" s="12"/>
      <c r="P1433" s="12"/>
      <c r="Q1433" s="12"/>
      <c r="R1433" s="12"/>
      <c r="S1433" s="12"/>
      <c r="T1433" s="12"/>
      <c r="U1433" s="12"/>
      <c r="V1433" s="12"/>
      <c r="W1433" s="12"/>
      <c r="X1433" s="12"/>
      <c r="Y1433" s="12"/>
      <c r="Z1433" s="12"/>
      <c r="AA1433" s="12"/>
      <c r="AB1433" s="12"/>
      <c r="AC1433" s="3" t="e" cm="1">
        <f t="array" ref="AC1433">_xlfn.IFS(A1433="FA", 17, A1433="SFCR", 0, A1433="CFCR", 17, A1433="TR", 0, A1433="CAB1",17,A1433="CAB2",0,A1433="CAB3",17,A1433="CAB4",0,A1433="CAB5S",17,A1433="CAB5M",0,A1433="CAB5L",17,A1433="CAB6",0)</f>
        <v>#N/A</v>
      </c>
    </row>
    <row r="1434" spans="1:29" x14ac:dyDescent="0.15">
      <c r="A1434" s="7"/>
      <c r="B1434" s="25"/>
      <c r="C1434" s="1" t="s">
        <v>1446</v>
      </c>
      <c r="H1434" s="12"/>
      <c r="I1434" s="12"/>
      <c r="J1434" s="12"/>
      <c r="K1434" s="12"/>
      <c r="L1434" s="12"/>
      <c r="M1434" s="12"/>
      <c r="N1434" s="12"/>
      <c r="O1434" s="12"/>
      <c r="P1434" s="12"/>
      <c r="Q1434" s="12"/>
      <c r="R1434" s="12"/>
      <c r="S1434" s="12"/>
      <c r="T1434" s="12"/>
      <c r="U1434" s="12"/>
      <c r="V1434" s="12"/>
      <c r="W1434" s="12"/>
      <c r="X1434" s="12"/>
      <c r="Y1434" s="12"/>
      <c r="Z1434" s="12"/>
      <c r="AA1434" s="12"/>
      <c r="AB1434" s="12"/>
      <c r="AC1434" s="3" t="e" cm="1">
        <f t="array" ref="AC1434">_xlfn.IFS(A1434="FA", 17, A1434="SFCR", 0, A1434="CFCR", 17, A1434="TR", 0, A1434="CAB1",17,A1434="CAB2",0,A1434="CAB3",17,A1434="CAB4",0,A1434="CAB5S",17,A1434="CAB5M",0,A1434="CAB5L",17,A1434="CAB6",0)</f>
        <v>#N/A</v>
      </c>
    </row>
    <row r="1435" spans="1:29" x14ac:dyDescent="0.15">
      <c r="A1435" s="7"/>
      <c r="B1435" s="25"/>
      <c r="C1435" s="1" t="s">
        <v>1447</v>
      </c>
      <c r="H1435" s="12"/>
      <c r="I1435" s="12"/>
      <c r="J1435" s="12"/>
      <c r="K1435" s="12"/>
      <c r="L1435" s="12"/>
      <c r="M1435" s="12"/>
      <c r="N1435" s="12"/>
      <c r="O1435" s="12"/>
      <c r="P1435" s="12"/>
      <c r="Q1435" s="12"/>
      <c r="R1435" s="12"/>
      <c r="S1435" s="12"/>
      <c r="T1435" s="12"/>
      <c r="U1435" s="12"/>
      <c r="V1435" s="12"/>
      <c r="W1435" s="12"/>
      <c r="X1435" s="12"/>
      <c r="Y1435" s="12"/>
      <c r="Z1435" s="12"/>
      <c r="AA1435" s="12"/>
      <c r="AB1435" s="12"/>
      <c r="AC1435" s="3" t="e" cm="1">
        <f t="array" ref="AC1435">_xlfn.IFS(A1435="FA", 17, A1435="SFCR", 0, A1435="CFCR", 17, A1435="TR", 0, A1435="CAB1",17,A1435="CAB2",0,A1435="CAB3",17,A1435="CAB4",0,A1435="CAB5S",17,A1435="CAB5M",0,A1435="CAB5L",17,A1435="CAB6",0)</f>
        <v>#N/A</v>
      </c>
    </row>
    <row r="1436" spans="1:29" x14ac:dyDescent="0.15">
      <c r="A1436" s="7"/>
      <c r="B1436" s="25"/>
      <c r="C1436" s="1" t="s">
        <v>1448</v>
      </c>
      <c r="H1436" s="12"/>
      <c r="I1436" s="12"/>
      <c r="J1436" s="12"/>
      <c r="K1436" s="12"/>
      <c r="L1436" s="12"/>
      <c r="M1436" s="12"/>
      <c r="N1436" s="12"/>
      <c r="O1436" s="12"/>
      <c r="P1436" s="12"/>
      <c r="Q1436" s="12"/>
      <c r="R1436" s="12"/>
      <c r="S1436" s="12"/>
      <c r="T1436" s="12"/>
      <c r="U1436" s="12"/>
      <c r="V1436" s="12"/>
      <c r="W1436" s="12"/>
      <c r="X1436" s="12"/>
      <c r="Y1436" s="12"/>
      <c r="Z1436" s="12"/>
      <c r="AA1436" s="12"/>
      <c r="AB1436" s="12"/>
      <c r="AC1436" s="3" t="e" cm="1">
        <f t="array" ref="AC1436">_xlfn.IFS(A1436="FA", 17, A1436="SFCR", 0, A1436="CFCR", 17, A1436="TR", 0, A1436="CAB1",17,A1436="CAB2",0,A1436="CAB3",17,A1436="CAB4",0,A1436="CAB5S",17,A1436="CAB5M",0,A1436="CAB5L",17,A1436="CAB6",0)</f>
        <v>#N/A</v>
      </c>
    </row>
    <row r="1437" spans="1:29" x14ac:dyDescent="0.15">
      <c r="A1437" s="7"/>
      <c r="B1437" s="25"/>
      <c r="C1437" s="1" t="s">
        <v>1449</v>
      </c>
      <c r="H1437" s="12"/>
      <c r="I1437" s="12"/>
      <c r="J1437" s="12"/>
      <c r="K1437" s="12"/>
      <c r="L1437" s="12"/>
      <c r="M1437" s="12"/>
      <c r="N1437" s="12"/>
      <c r="O1437" s="12"/>
      <c r="P1437" s="12"/>
      <c r="Q1437" s="12"/>
      <c r="R1437" s="12"/>
      <c r="S1437" s="12"/>
      <c r="T1437" s="12"/>
      <c r="U1437" s="12"/>
      <c r="V1437" s="12"/>
      <c r="W1437" s="12"/>
      <c r="X1437" s="12"/>
      <c r="Y1437" s="12"/>
      <c r="Z1437" s="12"/>
      <c r="AA1437" s="12"/>
      <c r="AB1437" s="12"/>
      <c r="AC1437" s="3" t="e" cm="1">
        <f t="array" ref="AC1437">_xlfn.IFS(A1437="FA", 17, A1437="SFCR", 0, A1437="CFCR", 17, A1437="TR", 0, A1437="CAB1",17,A1437="CAB2",0,A1437="CAB3",17,A1437="CAB4",0,A1437="CAB5S",17,A1437="CAB5M",0,A1437="CAB5L",17,A1437="CAB6",0)</f>
        <v>#N/A</v>
      </c>
    </row>
    <row r="1438" spans="1:29" x14ac:dyDescent="0.15">
      <c r="A1438" s="7"/>
      <c r="B1438" s="25"/>
      <c r="C1438" s="1" t="s">
        <v>1450</v>
      </c>
      <c r="H1438" s="12"/>
      <c r="I1438" s="12"/>
      <c r="J1438" s="12"/>
      <c r="K1438" s="12"/>
      <c r="L1438" s="12"/>
      <c r="M1438" s="12"/>
      <c r="N1438" s="12"/>
      <c r="O1438" s="12"/>
      <c r="P1438" s="12"/>
      <c r="Q1438" s="12"/>
      <c r="R1438" s="12"/>
      <c r="S1438" s="12"/>
      <c r="T1438" s="12"/>
      <c r="U1438" s="12"/>
      <c r="V1438" s="12"/>
      <c r="W1438" s="12"/>
      <c r="X1438" s="12"/>
      <c r="Y1438" s="12"/>
      <c r="Z1438" s="12"/>
      <c r="AA1438" s="12"/>
      <c r="AB1438" s="12"/>
      <c r="AC1438" s="3" t="e" cm="1">
        <f t="array" ref="AC1438">_xlfn.IFS(A1438="FA", 17, A1438="SFCR", 0, A1438="CFCR", 17, A1438="TR", 0, A1438="CAB1",17,A1438="CAB2",0,A1438="CAB3",17,A1438="CAB4",0,A1438="CAB5S",17,A1438="CAB5M",0,A1438="CAB5L",17,A1438="CAB6",0)</f>
        <v>#N/A</v>
      </c>
    </row>
    <row r="1439" spans="1:29" x14ac:dyDescent="0.15">
      <c r="A1439" s="7"/>
      <c r="B1439" s="25"/>
      <c r="C1439" s="1" t="s">
        <v>1451</v>
      </c>
      <c r="H1439" s="12"/>
      <c r="I1439" s="12"/>
      <c r="J1439" s="12"/>
      <c r="K1439" s="12"/>
      <c r="L1439" s="12"/>
      <c r="M1439" s="12"/>
      <c r="N1439" s="12"/>
      <c r="O1439" s="12"/>
      <c r="P1439" s="12"/>
      <c r="Q1439" s="12"/>
      <c r="R1439" s="12"/>
      <c r="S1439" s="12"/>
      <c r="T1439" s="12"/>
      <c r="U1439" s="12"/>
      <c r="V1439" s="12"/>
      <c r="W1439" s="12"/>
      <c r="X1439" s="12"/>
      <c r="Y1439" s="12"/>
      <c r="Z1439" s="12"/>
      <c r="AA1439" s="12"/>
      <c r="AB1439" s="12"/>
      <c r="AC1439" s="3" t="e" cm="1">
        <f t="array" ref="AC1439">_xlfn.IFS(A1439="FA", 17, A1439="SFCR", 0, A1439="CFCR", 17, A1439="TR", 0, A1439="CAB1",17,A1439="CAB2",0,A1439="CAB3",17,A1439="CAB4",0,A1439="CAB5S",17,A1439="CAB5M",0,A1439="CAB5L",17,A1439="CAB6",0)</f>
        <v>#N/A</v>
      </c>
    </row>
    <row r="1440" spans="1:29" x14ac:dyDescent="0.15">
      <c r="A1440" s="7"/>
      <c r="B1440" s="25"/>
      <c r="C1440" s="1" t="s">
        <v>1452</v>
      </c>
      <c r="H1440" s="12"/>
      <c r="I1440" s="12"/>
      <c r="J1440" s="12"/>
      <c r="K1440" s="12"/>
      <c r="L1440" s="12"/>
      <c r="M1440" s="12"/>
      <c r="N1440" s="12"/>
      <c r="O1440" s="12"/>
      <c r="P1440" s="12"/>
      <c r="Q1440" s="12"/>
      <c r="R1440" s="12"/>
      <c r="S1440" s="12"/>
      <c r="T1440" s="12"/>
      <c r="U1440" s="12"/>
      <c r="V1440" s="12"/>
      <c r="W1440" s="12"/>
      <c r="X1440" s="12"/>
      <c r="Y1440" s="12"/>
      <c r="Z1440" s="12"/>
      <c r="AA1440" s="12"/>
      <c r="AB1440" s="12"/>
      <c r="AC1440" s="3" t="e" cm="1">
        <f t="array" ref="AC1440">_xlfn.IFS(A1440="FA", 17, A1440="SFCR", 0, A1440="CFCR", 17, A1440="TR", 0, A1440="CAB1",17,A1440="CAB2",0,A1440="CAB3",17,A1440="CAB4",0,A1440="CAB5S",17,A1440="CAB5M",0,A1440="CAB5L",17,A1440="CAB6",0)</f>
        <v>#N/A</v>
      </c>
    </row>
    <row r="1441" spans="1:29" x14ac:dyDescent="0.15">
      <c r="A1441" s="7"/>
      <c r="B1441" s="25"/>
      <c r="C1441" s="1" t="s">
        <v>1453</v>
      </c>
      <c r="H1441" s="12"/>
      <c r="I1441" s="12"/>
      <c r="J1441" s="12"/>
      <c r="K1441" s="12"/>
      <c r="L1441" s="12"/>
      <c r="M1441" s="12"/>
      <c r="N1441" s="12"/>
      <c r="O1441" s="12"/>
      <c r="P1441" s="12"/>
      <c r="Q1441" s="12"/>
      <c r="R1441" s="12"/>
      <c r="S1441" s="12"/>
      <c r="T1441" s="12"/>
      <c r="U1441" s="12"/>
      <c r="V1441" s="12"/>
      <c r="W1441" s="12"/>
      <c r="X1441" s="12"/>
      <c r="Y1441" s="12"/>
      <c r="Z1441" s="12"/>
      <c r="AA1441" s="12"/>
      <c r="AB1441" s="12"/>
      <c r="AC1441" s="3" t="e" cm="1">
        <f t="array" ref="AC1441">_xlfn.IFS(A1441="FA", 17, A1441="SFCR", 0, A1441="CFCR", 17, A1441="TR", 0, A1441="CAB1",17,A1441="CAB2",0,A1441="CAB3",17,A1441="CAB4",0,A1441="CAB5S",17,A1441="CAB5M",0,A1441="CAB5L",17,A1441="CAB6",0)</f>
        <v>#N/A</v>
      </c>
    </row>
    <row r="1442" spans="1:29" x14ac:dyDescent="0.15">
      <c r="A1442" s="7"/>
      <c r="B1442" s="25"/>
      <c r="C1442" s="1" t="s">
        <v>1454</v>
      </c>
      <c r="H1442" s="12"/>
      <c r="I1442" s="12"/>
      <c r="J1442" s="12"/>
      <c r="K1442" s="12"/>
      <c r="L1442" s="12"/>
      <c r="M1442" s="12"/>
      <c r="N1442" s="12"/>
      <c r="O1442" s="12"/>
      <c r="P1442" s="12"/>
      <c r="Q1442" s="12"/>
      <c r="R1442" s="12"/>
      <c r="S1442" s="12"/>
      <c r="T1442" s="12"/>
      <c r="U1442" s="12"/>
      <c r="V1442" s="12"/>
      <c r="W1442" s="12"/>
      <c r="X1442" s="12"/>
      <c r="Y1442" s="12"/>
      <c r="Z1442" s="12"/>
      <c r="AA1442" s="12"/>
      <c r="AB1442" s="12"/>
      <c r="AC1442" s="3" t="e" cm="1">
        <f t="array" ref="AC1442">_xlfn.IFS(A1442="FA", 17, A1442="SFCR", 0, A1442="CFCR", 17, A1442="TR", 0, A1442="CAB1",17,A1442="CAB2",0,A1442="CAB3",17,A1442="CAB4",0,A1442="CAB5S",17,A1442="CAB5M",0,A1442="CAB5L",17,A1442="CAB6",0)</f>
        <v>#N/A</v>
      </c>
    </row>
    <row r="1443" spans="1:29" x14ac:dyDescent="0.15">
      <c r="A1443" s="7"/>
      <c r="B1443" s="25"/>
      <c r="C1443" s="1" t="s">
        <v>1455</v>
      </c>
      <c r="H1443" s="12"/>
      <c r="I1443" s="12"/>
      <c r="J1443" s="12"/>
      <c r="K1443" s="12"/>
      <c r="L1443" s="12"/>
      <c r="M1443" s="12"/>
      <c r="N1443" s="12"/>
      <c r="O1443" s="12"/>
      <c r="P1443" s="12"/>
      <c r="Q1443" s="12"/>
      <c r="R1443" s="12"/>
      <c r="S1443" s="12"/>
      <c r="T1443" s="12"/>
      <c r="U1443" s="12"/>
      <c r="V1443" s="12"/>
      <c r="W1443" s="12"/>
      <c r="X1443" s="12"/>
      <c r="Y1443" s="12"/>
      <c r="Z1443" s="12"/>
      <c r="AA1443" s="12"/>
      <c r="AB1443" s="12"/>
      <c r="AC1443" s="3" t="e" cm="1">
        <f t="array" ref="AC1443">_xlfn.IFS(A1443="FA", 17, A1443="SFCR", 0, A1443="CFCR", 17, A1443="TR", 0, A1443="CAB1",17,A1443="CAB2",0,A1443="CAB3",17,A1443="CAB4",0,A1443="CAB5S",17,A1443="CAB5M",0,A1443="CAB5L",17,A1443="CAB6",0)</f>
        <v>#N/A</v>
      </c>
    </row>
    <row r="1444" spans="1:29" x14ac:dyDescent="0.15">
      <c r="A1444" s="7"/>
      <c r="B1444" s="25"/>
      <c r="C1444" s="1" t="s">
        <v>1456</v>
      </c>
      <c r="H1444" s="12"/>
      <c r="I1444" s="12"/>
      <c r="J1444" s="12"/>
      <c r="K1444" s="12"/>
      <c r="L1444" s="12"/>
      <c r="M1444" s="12"/>
      <c r="N1444" s="12"/>
      <c r="O1444" s="12"/>
      <c r="P1444" s="12"/>
      <c r="Q1444" s="12"/>
      <c r="R1444" s="12"/>
      <c r="S1444" s="12"/>
      <c r="T1444" s="12"/>
      <c r="U1444" s="12"/>
      <c r="V1444" s="12"/>
      <c r="W1444" s="12"/>
      <c r="X1444" s="12"/>
      <c r="Y1444" s="12"/>
      <c r="Z1444" s="12"/>
      <c r="AA1444" s="12"/>
      <c r="AB1444" s="12"/>
      <c r="AC1444" s="3" t="e" cm="1">
        <f t="array" ref="AC1444">_xlfn.IFS(A1444="FA", 17, A1444="SFCR", 0, A1444="CFCR", 17, A1444="TR", 0, A1444="CAB1",17,A1444="CAB2",0,A1444="CAB3",17,A1444="CAB4",0,A1444="CAB5S",17,A1444="CAB5M",0,A1444="CAB5L",17,A1444="CAB6",0)</f>
        <v>#N/A</v>
      </c>
    </row>
    <row r="1445" spans="1:29" x14ac:dyDescent="0.15">
      <c r="A1445" s="7"/>
      <c r="B1445" s="25"/>
      <c r="C1445" s="1" t="s">
        <v>1457</v>
      </c>
      <c r="H1445" s="12"/>
      <c r="I1445" s="12"/>
      <c r="J1445" s="12"/>
      <c r="K1445" s="12"/>
      <c r="L1445" s="12"/>
      <c r="M1445" s="12"/>
      <c r="N1445" s="12"/>
      <c r="O1445" s="12"/>
      <c r="P1445" s="12"/>
      <c r="Q1445" s="12"/>
      <c r="R1445" s="12"/>
      <c r="S1445" s="12"/>
      <c r="T1445" s="12"/>
      <c r="U1445" s="12"/>
      <c r="V1445" s="12"/>
      <c r="W1445" s="12"/>
      <c r="X1445" s="12"/>
      <c r="Y1445" s="12"/>
      <c r="Z1445" s="12"/>
      <c r="AA1445" s="12"/>
      <c r="AB1445" s="12"/>
      <c r="AC1445" s="3" t="e" cm="1">
        <f t="array" ref="AC1445">_xlfn.IFS(A1445="FA", 17, A1445="SFCR", 0, A1445="CFCR", 17, A1445="TR", 0, A1445="CAB1",17,A1445="CAB2",0,A1445="CAB3",17,A1445="CAB4",0,A1445="CAB5S",17,A1445="CAB5M",0,A1445="CAB5L",17,A1445="CAB6",0)</f>
        <v>#N/A</v>
      </c>
    </row>
    <row r="1446" spans="1:29" x14ac:dyDescent="0.15">
      <c r="A1446" s="7"/>
      <c r="B1446" s="25"/>
      <c r="C1446" s="1" t="s">
        <v>1458</v>
      </c>
      <c r="H1446" s="12"/>
      <c r="I1446" s="12"/>
      <c r="J1446" s="12"/>
      <c r="K1446" s="12"/>
      <c r="L1446" s="12"/>
      <c r="M1446" s="12"/>
      <c r="N1446" s="12"/>
      <c r="O1446" s="12"/>
      <c r="P1446" s="12"/>
      <c r="Q1446" s="12"/>
      <c r="R1446" s="12"/>
      <c r="S1446" s="12"/>
      <c r="T1446" s="12"/>
      <c r="U1446" s="12"/>
      <c r="V1446" s="12"/>
      <c r="W1446" s="12"/>
      <c r="X1446" s="12"/>
      <c r="Y1446" s="12"/>
      <c r="Z1446" s="12"/>
      <c r="AA1446" s="12"/>
      <c r="AB1446" s="12"/>
      <c r="AC1446" s="3" t="e" cm="1">
        <f t="array" ref="AC1446">_xlfn.IFS(A1446="FA", 17, A1446="SFCR", 0, A1446="CFCR", 17, A1446="TR", 0, A1446="CAB1",17,A1446="CAB2",0,A1446="CAB3",17,A1446="CAB4",0,A1446="CAB5S",17,A1446="CAB5M",0,A1446="CAB5L",17,A1446="CAB6",0)</f>
        <v>#N/A</v>
      </c>
    </row>
    <row r="1447" spans="1:29" x14ac:dyDescent="0.15">
      <c r="A1447" s="7"/>
      <c r="B1447" s="25"/>
      <c r="C1447" s="1" t="s">
        <v>1459</v>
      </c>
      <c r="H1447" s="12"/>
      <c r="I1447" s="12"/>
      <c r="J1447" s="12"/>
      <c r="K1447" s="12"/>
      <c r="L1447" s="12"/>
      <c r="M1447" s="12"/>
      <c r="N1447" s="12"/>
      <c r="O1447" s="12"/>
      <c r="P1447" s="12"/>
      <c r="Q1447" s="12"/>
      <c r="R1447" s="12"/>
      <c r="S1447" s="12"/>
      <c r="T1447" s="12"/>
      <c r="U1447" s="12"/>
      <c r="V1447" s="12"/>
      <c r="W1447" s="12"/>
      <c r="X1447" s="12"/>
      <c r="Y1447" s="12"/>
      <c r="Z1447" s="12"/>
      <c r="AA1447" s="12"/>
      <c r="AB1447" s="12"/>
      <c r="AC1447" s="3" t="e" cm="1">
        <f t="array" ref="AC1447">_xlfn.IFS(A1447="FA", 17, A1447="SFCR", 0, A1447="CFCR", 17, A1447="TR", 0, A1447="CAB1",17,A1447="CAB2",0,A1447="CAB3",17,A1447="CAB4",0,A1447="CAB5S",17,A1447="CAB5M",0,A1447="CAB5L",17,A1447="CAB6",0)</f>
        <v>#N/A</v>
      </c>
    </row>
    <row r="1448" spans="1:29" x14ac:dyDescent="0.15">
      <c r="A1448" s="7"/>
      <c r="B1448" s="25"/>
      <c r="C1448" s="1" t="s">
        <v>1460</v>
      </c>
      <c r="H1448" s="12"/>
      <c r="I1448" s="12"/>
      <c r="J1448" s="12"/>
      <c r="K1448" s="12"/>
      <c r="L1448" s="12"/>
      <c r="M1448" s="12"/>
      <c r="N1448" s="12"/>
      <c r="O1448" s="12"/>
      <c r="P1448" s="12"/>
      <c r="Q1448" s="12"/>
      <c r="R1448" s="12"/>
      <c r="S1448" s="12"/>
      <c r="T1448" s="12"/>
      <c r="U1448" s="12"/>
      <c r="V1448" s="12"/>
      <c r="W1448" s="12"/>
      <c r="X1448" s="12"/>
      <c r="Y1448" s="12"/>
      <c r="Z1448" s="12"/>
      <c r="AA1448" s="12"/>
      <c r="AB1448" s="12"/>
      <c r="AC1448" s="3" t="e" cm="1">
        <f t="array" ref="AC1448">_xlfn.IFS(A1448="FA", 17, A1448="SFCR", 0, A1448="CFCR", 17, A1448="TR", 0, A1448="CAB1",17,A1448="CAB2",0,A1448="CAB3",17,A1448="CAB4",0,A1448="CAB5S",17,A1448="CAB5M",0,A1448="CAB5L",17,A1448="CAB6",0)</f>
        <v>#N/A</v>
      </c>
    </row>
    <row r="1449" spans="1:29" x14ac:dyDescent="0.15">
      <c r="A1449" s="7"/>
      <c r="B1449" s="25"/>
      <c r="C1449" s="1" t="s">
        <v>1461</v>
      </c>
      <c r="H1449" s="12"/>
      <c r="I1449" s="12"/>
      <c r="J1449" s="12"/>
      <c r="K1449" s="12"/>
      <c r="L1449" s="12"/>
      <c r="M1449" s="12"/>
      <c r="N1449" s="12"/>
      <c r="O1449" s="12"/>
      <c r="P1449" s="12"/>
      <c r="Q1449" s="12"/>
      <c r="R1449" s="12"/>
      <c r="S1449" s="12"/>
      <c r="T1449" s="12"/>
      <c r="U1449" s="12"/>
      <c r="V1449" s="12"/>
      <c r="W1449" s="12"/>
      <c r="X1449" s="12"/>
      <c r="Y1449" s="12"/>
      <c r="Z1449" s="12"/>
      <c r="AA1449" s="12"/>
      <c r="AB1449" s="12"/>
      <c r="AC1449" s="3" t="e" cm="1">
        <f t="array" ref="AC1449">_xlfn.IFS(A1449="FA", 17, A1449="SFCR", 0, A1449="CFCR", 17, A1449="TR", 0, A1449="CAB1",17,A1449="CAB2",0,A1449="CAB3",17,A1449="CAB4",0,A1449="CAB5S",17,A1449="CAB5M",0,A1449="CAB5L",17,A1449="CAB6",0)</f>
        <v>#N/A</v>
      </c>
    </row>
    <row r="1450" spans="1:29" x14ac:dyDescent="0.15">
      <c r="A1450" s="7"/>
      <c r="B1450" s="25"/>
      <c r="C1450" s="1" t="s">
        <v>1462</v>
      </c>
      <c r="H1450" s="12"/>
      <c r="I1450" s="12"/>
      <c r="J1450" s="12"/>
      <c r="K1450" s="12"/>
      <c r="L1450" s="12"/>
      <c r="M1450" s="12"/>
      <c r="N1450" s="12"/>
      <c r="O1450" s="12"/>
      <c r="P1450" s="12"/>
      <c r="Q1450" s="12"/>
      <c r="R1450" s="12"/>
      <c r="S1450" s="12"/>
      <c r="T1450" s="12"/>
      <c r="U1450" s="12"/>
      <c r="V1450" s="12"/>
      <c r="W1450" s="12"/>
      <c r="X1450" s="12"/>
      <c r="Y1450" s="12"/>
      <c r="Z1450" s="12"/>
      <c r="AA1450" s="12"/>
      <c r="AB1450" s="12"/>
      <c r="AC1450" s="3" t="e" cm="1">
        <f t="array" ref="AC1450">_xlfn.IFS(A1450="FA", 17, A1450="SFCR", 0, A1450="CFCR", 17, A1450="TR", 0, A1450="CAB1",17,A1450="CAB2",0,A1450="CAB3",17,A1450="CAB4",0,A1450="CAB5S",17,A1450="CAB5M",0,A1450="CAB5L",17,A1450="CAB6",0)</f>
        <v>#N/A</v>
      </c>
    </row>
    <row r="1451" spans="1:29" x14ac:dyDescent="0.15">
      <c r="A1451" s="7"/>
      <c r="B1451" s="25"/>
      <c r="C1451" s="1" t="s">
        <v>1463</v>
      </c>
      <c r="H1451" s="12"/>
      <c r="I1451" s="12"/>
      <c r="J1451" s="12"/>
      <c r="K1451" s="12"/>
      <c r="L1451" s="12"/>
      <c r="M1451" s="12"/>
      <c r="N1451" s="12"/>
      <c r="O1451" s="12"/>
      <c r="P1451" s="12"/>
      <c r="Q1451" s="12"/>
      <c r="R1451" s="12"/>
      <c r="S1451" s="12"/>
      <c r="T1451" s="12"/>
      <c r="U1451" s="12"/>
      <c r="V1451" s="12"/>
      <c r="W1451" s="12"/>
      <c r="X1451" s="12"/>
      <c r="Y1451" s="12"/>
      <c r="Z1451" s="12"/>
      <c r="AA1451" s="12"/>
      <c r="AB1451" s="12"/>
      <c r="AC1451" s="3" t="e" cm="1">
        <f t="array" ref="AC1451">_xlfn.IFS(A1451="FA", 17, A1451="SFCR", 0, A1451="CFCR", 17, A1451="TR", 0, A1451="CAB1",17,A1451="CAB2",0,A1451="CAB3",17,A1451="CAB4",0,A1451="CAB5S",17,A1451="CAB5M",0,A1451="CAB5L",17,A1451="CAB6",0)</f>
        <v>#N/A</v>
      </c>
    </row>
    <row r="1452" spans="1:29" x14ac:dyDescent="0.15">
      <c r="A1452" s="7"/>
      <c r="B1452" s="25"/>
      <c r="C1452" s="1" t="s">
        <v>1464</v>
      </c>
      <c r="H1452" s="12"/>
      <c r="I1452" s="12"/>
      <c r="J1452" s="12"/>
      <c r="K1452" s="12"/>
      <c r="L1452" s="12"/>
      <c r="M1452" s="12"/>
      <c r="N1452" s="12"/>
      <c r="O1452" s="12"/>
      <c r="P1452" s="12"/>
      <c r="Q1452" s="12"/>
      <c r="R1452" s="12"/>
      <c r="S1452" s="12"/>
      <c r="T1452" s="12"/>
      <c r="U1452" s="12"/>
      <c r="V1452" s="12"/>
      <c r="W1452" s="12"/>
      <c r="X1452" s="12"/>
      <c r="Y1452" s="12"/>
      <c r="Z1452" s="12"/>
      <c r="AA1452" s="12"/>
      <c r="AB1452" s="12"/>
      <c r="AC1452" s="3" t="e" cm="1">
        <f t="array" ref="AC1452">_xlfn.IFS(A1452="FA", 17, A1452="SFCR", 0, A1452="CFCR", 17, A1452="TR", 0, A1452="CAB1",17,A1452="CAB2",0,A1452="CAB3",17,A1452="CAB4",0,A1452="CAB5S",17,A1452="CAB5M",0,A1452="CAB5L",17,A1452="CAB6",0)</f>
        <v>#N/A</v>
      </c>
    </row>
    <row r="1453" spans="1:29" x14ac:dyDescent="0.15">
      <c r="A1453" s="7"/>
      <c r="B1453" s="25"/>
      <c r="C1453" s="1" t="s">
        <v>1465</v>
      </c>
      <c r="H1453" s="12"/>
      <c r="I1453" s="12"/>
      <c r="J1453" s="12"/>
      <c r="K1453" s="12"/>
      <c r="L1453" s="12"/>
      <c r="M1453" s="12"/>
      <c r="N1453" s="12"/>
      <c r="O1453" s="12"/>
      <c r="P1453" s="12"/>
      <c r="Q1453" s="12"/>
      <c r="R1453" s="12"/>
      <c r="S1453" s="12"/>
      <c r="T1453" s="12"/>
      <c r="U1453" s="12"/>
      <c r="V1453" s="12"/>
      <c r="W1453" s="12"/>
      <c r="X1453" s="12"/>
      <c r="Y1453" s="12"/>
      <c r="Z1453" s="12"/>
      <c r="AA1453" s="12"/>
      <c r="AB1453" s="12"/>
      <c r="AC1453" s="3" t="e" cm="1">
        <f t="array" ref="AC1453">_xlfn.IFS(A1453="FA", 17, A1453="SFCR", 0, A1453="CFCR", 17, A1453="TR", 0, A1453="CAB1",17,A1453="CAB2",0,A1453="CAB3",17,A1453="CAB4",0,A1453="CAB5S",17,A1453="CAB5M",0,A1453="CAB5L",17,A1453="CAB6",0)</f>
        <v>#N/A</v>
      </c>
    </row>
    <row r="1454" spans="1:29" x14ac:dyDescent="0.15">
      <c r="A1454" s="7"/>
      <c r="B1454" s="25"/>
      <c r="C1454" s="1" t="s">
        <v>1466</v>
      </c>
      <c r="H1454" s="12"/>
      <c r="I1454" s="12"/>
      <c r="J1454" s="12"/>
      <c r="K1454" s="12"/>
      <c r="L1454" s="12"/>
      <c r="M1454" s="12"/>
      <c r="N1454" s="12"/>
      <c r="O1454" s="12"/>
      <c r="P1454" s="12"/>
      <c r="Q1454" s="12"/>
      <c r="R1454" s="12"/>
      <c r="S1454" s="12"/>
      <c r="T1454" s="12"/>
      <c r="U1454" s="12"/>
      <c r="V1454" s="12"/>
      <c r="W1454" s="12"/>
      <c r="X1454" s="12"/>
      <c r="Y1454" s="12"/>
      <c r="Z1454" s="12"/>
      <c r="AA1454" s="12"/>
      <c r="AB1454" s="12"/>
      <c r="AC1454" s="3" t="e" cm="1">
        <f t="array" ref="AC1454">_xlfn.IFS(A1454="FA", 17, A1454="SFCR", 0, A1454="CFCR", 17, A1454="TR", 0, A1454="CAB1",17,A1454="CAB2",0,A1454="CAB3",17,A1454="CAB4",0,A1454="CAB5S",17,A1454="CAB5M",0,A1454="CAB5L",17,A1454="CAB6",0)</f>
        <v>#N/A</v>
      </c>
    </row>
    <row r="1455" spans="1:29" x14ac:dyDescent="0.15">
      <c r="A1455" s="7"/>
      <c r="B1455" s="25"/>
      <c r="C1455" s="1" t="s">
        <v>1467</v>
      </c>
      <c r="H1455" s="12"/>
      <c r="I1455" s="12"/>
      <c r="J1455" s="12"/>
      <c r="K1455" s="12"/>
      <c r="L1455" s="12"/>
      <c r="M1455" s="12"/>
      <c r="N1455" s="12"/>
      <c r="O1455" s="12"/>
      <c r="P1455" s="12"/>
      <c r="Q1455" s="12"/>
      <c r="R1455" s="12"/>
      <c r="S1455" s="12"/>
      <c r="T1455" s="12"/>
      <c r="U1455" s="12"/>
      <c r="V1455" s="12"/>
      <c r="W1455" s="12"/>
      <c r="X1455" s="12"/>
      <c r="Y1455" s="12"/>
      <c r="Z1455" s="12"/>
      <c r="AA1455" s="12"/>
      <c r="AB1455" s="12"/>
      <c r="AC1455" s="3" t="e" cm="1">
        <f t="array" ref="AC1455">_xlfn.IFS(A1455="FA", 17, A1455="SFCR", 0, A1455="CFCR", 17, A1455="TR", 0, A1455="CAB1",17,A1455="CAB2",0,A1455="CAB3",17,A1455="CAB4",0,A1455="CAB5S",17,A1455="CAB5M",0,A1455="CAB5L",17,A1455="CAB6",0)</f>
        <v>#N/A</v>
      </c>
    </row>
    <row r="1456" spans="1:29" x14ac:dyDescent="0.15">
      <c r="A1456" s="7"/>
      <c r="B1456" s="25"/>
      <c r="C1456" s="1" t="s">
        <v>1468</v>
      </c>
      <c r="H1456" s="12"/>
      <c r="I1456" s="12"/>
      <c r="J1456" s="12"/>
      <c r="K1456" s="12"/>
      <c r="L1456" s="12"/>
      <c r="M1456" s="12"/>
      <c r="N1456" s="12"/>
      <c r="O1456" s="12"/>
      <c r="P1456" s="12"/>
      <c r="Q1456" s="12"/>
      <c r="R1456" s="12"/>
      <c r="S1456" s="12"/>
      <c r="T1456" s="12"/>
      <c r="U1456" s="12"/>
      <c r="V1456" s="12"/>
      <c r="W1456" s="12"/>
      <c r="X1456" s="12"/>
      <c r="Y1456" s="12"/>
      <c r="Z1456" s="12"/>
      <c r="AA1456" s="12"/>
      <c r="AB1456" s="12"/>
      <c r="AC1456" s="3" t="e" cm="1">
        <f t="array" ref="AC1456">_xlfn.IFS(A1456="FA", 17, A1456="SFCR", 0, A1456="CFCR", 17, A1456="TR", 0, A1456="CAB1",17,A1456="CAB2",0,A1456="CAB3",17,A1456="CAB4",0,A1456="CAB5S",17,A1456="CAB5M",0,A1456="CAB5L",17,A1456="CAB6",0)</f>
        <v>#N/A</v>
      </c>
    </row>
    <row r="1457" spans="1:29" x14ac:dyDescent="0.15">
      <c r="A1457" s="7"/>
      <c r="B1457" s="25"/>
      <c r="C1457" s="1" t="s">
        <v>1469</v>
      </c>
      <c r="H1457" s="12"/>
      <c r="I1457" s="12"/>
      <c r="J1457" s="12"/>
      <c r="K1457" s="12"/>
      <c r="L1457" s="12"/>
      <c r="M1457" s="12"/>
      <c r="N1457" s="12"/>
      <c r="O1457" s="12"/>
      <c r="P1457" s="12"/>
      <c r="Q1457" s="12"/>
      <c r="R1457" s="12"/>
      <c r="S1457" s="12"/>
      <c r="T1457" s="12"/>
      <c r="U1457" s="12"/>
      <c r="V1457" s="12"/>
      <c r="W1457" s="12"/>
      <c r="X1457" s="12"/>
      <c r="Y1457" s="12"/>
      <c r="Z1457" s="12"/>
      <c r="AA1457" s="12"/>
      <c r="AB1457" s="12"/>
      <c r="AC1457" s="3" t="e" cm="1">
        <f t="array" ref="AC1457">_xlfn.IFS(A1457="FA", 17, A1457="SFCR", 0, A1457="CFCR", 17, A1457="TR", 0, A1457="CAB1",17,A1457="CAB2",0,A1457="CAB3",17,A1457="CAB4",0,A1457="CAB5S",17,A1457="CAB5M",0,A1457="CAB5L",17,A1457="CAB6",0)</f>
        <v>#N/A</v>
      </c>
    </row>
    <row r="1458" spans="1:29" x14ac:dyDescent="0.15">
      <c r="A1458" s="7"/>
      <c r="B1458" s="25"/>
      <c r="C1458" s="1" t="s">
        <v>1470</v>
      </c>
      <c r="H1458" s="12"/>
      <c r="I1458" s="12"/>
      <c r="J1458" s="12"/>
      <c r="K1458" s="12"/>
      <c r="L1458" s="12"/>
      <c r="M1458" s="12"/>
      <c r="N1458" s="12"/>
      <c r="O1458" s="12"/>
      <c r="P1458" s="12"/>
      <c r="Q1458" s="12"/>
      <c r="R1458" s="12"/>
      <c r="S1458" s="12"/>
      <c r="T1458" s="12"/>
      <c r="U1458" s="12"/>
      <c r="V1458" s="12"/>
      <c r="W1458" s="12"/>
      <c r="X1458" s="12"/>
      <c r="Y1458" s="12"/>
      <c r="Z1458" s="12"/>
      <c r="AA1458" s="12"/>
      <c r="AB1458" s="12"/>
      <c r="AC1458" s="3" t="e" cm="1">
        <f t="array" ref="AC1458">_xlfn.IFS(A1458="FA", 17, A1458="SFCR", 0, A1458="CFCR", 17, A1458="TR", 0, A1458="CAB1",17,A1458="CAB2",0,A1458="CAB3",17,A1458="CAB4",0,A1458="CAB5S",17,A1458="CAB5M",0,A1458="CAB5L",17,A1458="CAB6",0)</f>
        <v>#N/A</v>
      </c>
    </row>
    <row r="1459" spans="1:29" x14ac:dyDescent="0.15">
      <c r="A1459" s="7"/>
      <c r="B1459" s="25"/>
      <c r="C1459" s="1" t="s">
        <v>1471</v>
      </c>
      <c r="H1459" s="12"/>
      <c r="I1459" s="12"/>
      <c r="J1459" s="12"/>
      <c r="K1459" s="12"/>
      <c r="L1459" s="12"/>
      <c r="M1459" s="12"/>
      <c r="N1459" s="12"/>
      <c r="O1459" s="12"/>
      <c r="P1459" s="12"/>
      <c r="Q1459" s="12"/>
      <c r="R1459" s="12"/>
      <c r="S1459" s="12"/>
      <c r="T1459" s="12"/>
      <c r="U1459" s="12"/>
      <c r="V1459" s="12"/>
      <c r="W1459" s="12"/>
      <c r="X1459" s="12"/>
      <c r="Y1459" s="12"/>
      <c r="Z1459" s="12"/>
      <c r="AA1459" s="12"/>
      <c r="AB1459" s="12"/>
      <c r="AC1459" s="3" t="e" cm="1">
        <f t="array" ref="AC1459">_xlfn.IFS(A1459="FA", 17, A1459="SFCR", 0, A1459="CFCR", 17, A1459="TR", 0, A1459="CAB1",17,A1459="CAB2",0,A1459="CAB3",17,A1459="CAB4",0,A1459="CAB5S",17,A1459="CAB5M",0,A1459="CAB5L",17,A1459="CAB6",0)</f>
        <v>#N/A</v>
      </c>
    </row>
    <row r="1460" spans="1:29" x14ac:dyDescent="0.15">
      <c r="A1460" s="7"/>
      <c r="B1460" s="25"/>
      <c r="C1460" s="1" t="s">
        <v>1472</v>
      </c>
      <c r="H1460" s="12"/>
      <c r="I1460" s="12"/>
      <c r="J1460" s="12"/>
      <c r="K1460" s="12"/>
      <c r="L1460" s="12"/>
      <c r="M1460" s="12"/>
      <c r="N1460" s="12"/>
      <c r="O1460" s="12"/>
      <c r="P1460" s="12"/>
      <c r="Q1460" s="12"/>
      <c r="R1460" s="12"/>
      <c r="S1460" s="12"/>
      <c r="T1460" s="12"/>
      <c r="U1460" s="12"/>
      <c r="V1460" s="12"/>
      <c r="W1460" s="12"/>
      <c r="X1460" s="12"/>
      <c r="Y1460" s="12"/>
      <c r="Z1460" s="12"/>
      <c r="AA1460" s="12"/>
      <c r="AB1460" s="12"/>
      <c r="AC1460" s="3" t="e" cm="1">
        <f t="array" ref="AC1460">_xlfn.IFS(A1460="FA", 17, A1460="SFCR", 0, A1460="CFCR", 17, A1460="TR", 0, A1460="CAB1",17,A1460="CAB2",0,A1460="CAB3",17,A1460="CAB4",0,A1460="CAB5S",17,A1460="CAB5M",0,A1460="CAB5L",17,A1460="CAB6",0)</f>
        <v>#N/A</v>
      </c>
    </row>
    <row r="1461" spans="1:29" x14ac:dyDescent="0.15">
      <c r="A1461" s="7"/>
      <c r="B1461" s="25"/>
      <c r="C1461" s="1" t="s">
        <v>1473</v>
      </c>
      <c r="H1461" s="12"/>
      <c r="I1461" s="12"/>
      <c r="J1461" s="12"/>
      <c r="K1461" s="12"/>
      <c r="L1461" s="12"/>
      <c r="M1461" s="12"/>
      <c r="N1461" s="12"/>
      <c r="O1461" s="12"/>
      <c r="P1461" s="12"/>
      <c r="Q1461" s="12"/>
      <c r="R1461" s="12"/>
      <c r="S1461" s="12"/>
      <c r="T1461" s="12"/>
      <c r="U1461" s="12"/>
      <c r="V1461" s="12"/>
      <c r="W1461" s="12"/>
      <c r="X1461" s="12"/>
      <c r="Y1461" s="12"/>
      <c r="Z1461" s="12"/>
      <c r="AA1461" s="12"/>
      <c r="AB1461" s="12"/>
      <c r="AC1461" s="3" t="e" cm="1">
        <f t="array" ref="AC1461">_xlfn.IFS(A1461="FA", 17, A1461="SFCR", 0, A1461="CFCR", 17, A1461="TR", 0, A1461="CAB1",17,A1461="CAB2",0,A1461="CAB3",17,A1461="CAB4",0,A1461="CAB5S",17,A1461="CAB5M",0,A1461="CAB5L",17,A1461="CAB6",0)</f>
        <v>#N/A</v>
      </c>
    </row>
    <row r="1462" spans="1:29" x14ac:dyDescent="0.15">
      <c r="A1462" s="7"/>
      <c r="B1462" s="25"/>
      <c r="C1462" s="1" t="s">
        <v>1474</v>
      </c>
      <c r="H1462" s="12"/>
      <c r="I1462" s="12"/>
      <c r="J1462" s="12"/>
      <c r="K1462" s="12"/>
      <c r="L1462" s="12"/>
      <c r="M1462" s="12"/>
      <c r="N1462" s="12"/>
      <c r="O1462" s="12"/>
      <c r="P1462" s="12"/>
      <c r="Q1462" s="12"/>
      <c r="R1462" s="12"/>
      <c r="S1462" s="12"/>
      <c r="T1462" s="12"/>
      <c r="U1462" s="12"/>
      <c r="V1462" s="12"/>
      <c r="W1462" s="12"/>
      <c r="X1462" s="12"/>
      <c r="Y1462" s="12"/>
      <c r="Z1462" s="12"/>
      <c r="AA1462" s="12"/>
      <c r="AB1462" s="12"/>
      <c r="AC1462" s="3" t="e" cm="1">
        <f t="array" ref="AC1462">_xlfn.IFS(A1462="FA", 17, A1462="SFCR", 0, A1462="CFCR", 17, A1462="TR", 0, A1462="CAB1",17,A1462="CAB2",0,A1462="CAB3",17,A1462="CAB4",0,A1462="CAB5S",17,A1462="CAB5M",0,A1462="CAB5L",17,A1462="CAB6",0)</f>
        <v>#N/A</v>
      </c>
    </row>
    <row r="1463" spans="1:29" x14ac:dyDescent="0.15">
      <c r="A1463" s="7"/>
      <c r="B1463" s="25"/>
      <c r="C1463" s="1" t="s">
        <v>1475</v>
      </c>
      <c r="H1463" s="12"/>
      <c r="I1463" s="12"/>
      <c r="J1463" s="12"/>
      <c r="K1463" s="12"/>
      <c r="L1463" s="12"/>
      <c r="M1463" s="12"/>
      <c r="N1463" s="12"/>
      <c r="O1463" s="12"/>
      <c r="P1463" s="12"/>
      <c r="Q1463" s="12"/>
      <c r="R1463" s="12"/>
      <c r="S1463" s="12"/>
      <c r="T1463" s="12"/>
      <c r="U1463" s="12"/>
      <c r="V1463" s="12"/>
      <c r="W1463" s="12"/>
      <c r="X1463" s="12"/>
      <c r="Y1463" s="12"/>
      <c r="Z1463" s="12"/>
      <c r="AA1463" s="12"/>
      <c r="AB1463" s="12"/>
      <c r="AC1463" s="3" t="e" cm="1">
        <f t="array" ref="AC1463">_xlfn.IFS(A1463="FA", 17, A1463="SFCR", 0, A1463="CFCR", 17, A1463="TR", 0, A1463="CAB1",17,A1463="CAB2",0,A1463="CAB3",17,A1463="CAB4",0,A1463="CAB5S",17,A1463="CAB5M",0,A1463="CAB5L",17,A1463="CAB6",0)</f>
        <v>#N/A</v>
      </c>
    </row>
    <row r="1464" spans="1:29" x14ac:dyDescent="0.15">
      <c r="A1464" s="7"/>
      <c r="B1464" s="25"/>
      <c r="C1464" s="1" t="s">
        <v>1476</v>
      </c>
      <c r="H1464" s="12"/>
      <c r="I1464" s="12"/>
      <c r="J1464" s="12"/>
      <c r="K1464" s="12"/>
      <c r="L1464" s="12"/>
      <c r="M1464" s="12"/>
      <c r="N1464" s="12"/>
      <c r="O1464" s="12"/>
      <c r="P1464" s="12"/>
      <c r="Q1464" s="12"/>
      <c r="R1464" s="12"/>
      <c r="S1464" s="12"/>
      <c r="T1464" s="12"/>
      <c r="U1464" s="12"/>
      <c r="V1464" s="12"/>
      <c r="W1464" s="12"/>
      <c r="X1464" s="12"/>
      <c r="Y1464" s="12"/>
      <c r="Z1464" s="12"/>
      <c r="AA1464" s="12"/>
      <c r="AB1464" s="12"/>
      <c r="AC1464" s="3" t="e" cm="1">
        <f t="array" ref="AC1464">_xlfn.IFS(A1464="FA", 17, A1464="SFCR", 0, A1464="CFCR", 17, A1464="TR", 0, A1464="CAB1",17,A1464="CAB2",0,A1464="CAB3",17,A1464="CAB4",0,A1464="CAB5S",17,A1464="CAB5M",0,A1464="CAB5L",17,A1464="CAB6",0)</f>
        <v>#N/A</v>
      </c>
    </row>
    <row r="1465" spans="1:29" x14ac:dyDescent="0.15">
      <c r="A1465" s="7"/>
      <c r="B1465" s="25"/>
      <c r="C1465" s="1" t="s">
        <v>1477</v>
      </c>
      <c r="H1465" s="12"/>
      <c r="I1465" s="12"/>
      <c r="J1465" s="12"/>
      <c r="K1465" s="12"/>
      <c r="L1465" s="12"/>
      <c r="M1465" s="12"/>
      <c r="N1465" s="12"/>
      <c r="O1465" s="12"/>
      <c r="P1465" s="12"/>
      <c r="Q1465" s="12"/>
      <c r="R1465" s="12"/>
      <c r="S1465" s="12"/>
      <c r="T1465" s="12"/>
      <c r="U1465" s="12"/>
      <c r="V1465" s="12"/>
      <c r="W1465" s="12"/>
      <c r="X1465" s="12"/>
      <c r="Y1465" s="12"/>
      <c r="Z1465" s="12"/>
      <c r="AA1465" s="12"/>
      <c r="AB1465" s="12"/>
      <c r="AC1465" s="3" t="e" cm="1">
        <f t="array" ref="AC1465">_xlfn.IFS(A1465="FA", 17, A1465="SFCR", 0, A1465="CFCR", 17, A1465="TR", 0, A1465="CAB1",17,A1465="CAB2",0,A1465="CAB3",17,A1465="CAB4",0,A1465="CAB5S",17,A1465="CAB5M",0,A1465="CAB5L",17,A1465="CAB6",0)</f>
        <v>#N/A</v>
      </c>
    </row>
    <row r="1466" spans="1:29" x14ac:dyDescent="0.15">
      <c r="A1466" s="7"/>
      <c r="B1466" s="25"/>
      <c r="C1466" s="1" t="s">
        <v>1478</v>
      </c>
      <c r="H1466" s="12"/>
      <c r="I1466" s="12"/>
      <c r="J1466" s="12"/>
      <c r="K1466" s="12"/>
      <c r="L1466" s="12"/>
      <c r="M1466" s="12"/>
      <c r="N1466" s="12"/>
      <c r="O1466" s="12"/>
      <c r="P1466" s="12"/>
      <c r="Q1466" s="12"/>
      <c r="R1466" s="12"/>
      <c r="S1466" s="12"/>
      <c r="T1466" s="12"/>
      <c r="U1466" s="12"/>
      <c r="V1466" s="12"/>
      <c r="W1466" s="12"/>
      <c r="X1466" s="12"/>
      <c r="Y1466" s="12"/>
      <c r="Z1466" s="12"/>
      <c r="AA1466" s="12"/>
      <c r="AB1466" s="12"/>
      <c r="AC1466" s="3" t="e" cm="1">
        <f t="array" ref="AC1466">_xlfn.IFS(A1466="FA", 17, A1466="SFCR", 0, A1466="CFCR", 17, A1466="TR", 0, A1466="CAB1",17,A1466="CAB2",0,A1466="CAB3",17,A1466="CAB4",0,A1466="CAB5S",17,A1466="CAB5M",0,A1466="CAB5L",17,A1466="CAB6",0)</f>
        <v>#N/A</v>
      </c>
    </row>
    <row r="1467" spans="1:29" x14ac:dyDescent="0.15">
      <c r="A1467" s="7"/>
      <c r="B1467" s="25"/>
      <c r="C1467" s="1" t="s">
        <v>1479</v>
      </c>
      <c r="H1467" s="12"/>
      <c r="I1467" s="12"/>
      <c r="J1467" s="12"/>
      <c r="K1467" s="12"/>
      <c r="L1467" s="12"/>
      <c r="M1467" s="12"/>
      <c r="N1467" s="12"/>
      <c r="O1467" s="12"/>
      <c r="P1467" s="12"/>
      <c r="Q1467" s="12"/>
      <c r="R1467" s="12"/>
      <c r="S1467" s="12"/>
      <c r="T1467" s="12"/>
      <c r="U1467" s="12"/>
      <c r="V1467" s="12"/>
      <c r="W1467" s="12"/>
      <c r="X1467" s="12"/>
      <c r="Y1467" s="12"/>
      <c r="Z1467" s="12"/>
      <c r="AA1467" s="12"/>
      <c r="AB1467" s="12"/>
      <c r="AC1467" s="3" t="e" cm="1">
        <f t="array" ref="AC1467">_xlfn.IFS(A1467="FA", 17, A1467="SFCR", 0, A1467="CFCR", 17, A1467="TR", 0, A1467="CAB1",17,A1467="CAB2",0,A1467="CAB3",17,A1467="CAB4",0,A1467="CAB5S",17,A1467="CAB5M",0,A1467="CAB5L",17,A1467="CAB6",0)</f>
        <v>#N/A</v>
      </c>
    </row>
    <row r="1468" spans="1:29" x14ac:dyDescent="0.15">
      <c r="A1468" s="7"/>
      <c r="B1468" s="25"/>
      <c r="C1468" s="1" t="s">
        <v>1480</v>
      </c>
      <c r="H1468" s="12"/>
      <c r="I1468" s="12"/>
      <c r="J1468" s="12"/>
      <c r="K1468" s="12"/>
      <c r="L1468" s="12"/>
      <c r="M1468" s="12"/>
      <c r="N1468" s="12"/>
      <c r="O1468" s="12"/>
      <c r="P1468" s="12"/>
      <c r="Q1468" s="12"/>
      <c r="R1468" s="12"/>
      <c r="S1468" s="12"/>
      <c r="T1468" s="12"/>
      <c r="U1468" s="12"/>
      <c r="V1468" s="12"/>
      <c r="W1468" s="12"/>
      <c r="X1468" s="12"/>
      <c r="Y1468" s="12"/>
      <c r="Z1468" s="12"/>
      <c r="AA1468" s="12"/>
      <c r="AB1468" s="12"/>
      <c r="AC1468" s="3" t="e" cm="1">
        <f t="array" ref="AC1468">_xlfn.IFS(A1468="FA", 17, A1468="SFCR", 0, A1468="CFCR", 17, A1468="TR", 0, A1468="CAB1",17,A1468="CAB2",0,A1468="CAB3",17,A1468="CAB4",0,A1468="CAB5S",17,A1468="CAB5M",0,A1468="CAB5L",17,A1468="CAB6",0)</f>
        <v>#N/A</v>
      </c>
    </row>
    <row r="1469" spans="1:29" x14ac:dyDescent="0.15">
      <c r="A1469" s="7"/>
      <c r="B1469" s="25"/>
      <c r="C1469" s="1" t="s">
        <v>1481</v>
      </c>
      <c r="H1469" s="12"/>
      <c r="I1469" s="12"/>
      <c r="J1469" s="12"/>
      <c r="K1469" s="12"/>
      <c r="L1469" s="12"/>
      <c r="M1469" s="12"/>
      <c r="N1469" s="12"/>
      <c r="O1469" s="12"/>
      <c r="P1469" s="12"/>
      <c r="Q1469" s="12"/>
      <c r="R1469" s="12"/>
      <c r="S1469" s="12"/>
      <c r="T1469" s="12"/>
      <c r="U1469" s="12"/>
      <c r="V1469" s="12"/>
      <c r="W1469" s="12"/>
      <c r="X1469" s="12"/>
      <c r="Y1469" s="12"/>
      <c r="Z1469" s="12"/>
      <c r="AA1469" s="12"/>
      <c r="AB1469" s="12"/>
      <c r="AC1469" s="3" t="e" cm="1">
        <f t="array" ref="AC1469">_xlfn.IFS(A1469="FA", 17, A1469="SFCR", 0, A1469="CFCR", 17, A1469="TR", 0, A1469="CAB1",17,A1469="CAB2",0,A1469="CAB3",17,A1469="CAB4",0,A1469="CAB5S",17,A1469="CAB5M",0,A1469="CAB5L",17,A1469="CAB6",0)</f>
        <v>#N/A</v>
      </c>
    </row>
    <row r="1470" spans="1:29" x14ac:dyDescent="0.15">
      <c r="A1470" s="7"/>
      <c r="B1470" s="25"/>
      <c r="C1470" s="1" t="s">
        <v>1482</v>
      </c>
      <c r="H1470" s="12"/>
      <c r="I1470" s="12"/>
      <c r="J1470" s="12"/>
      <c r="K1470" s="12"/>
      <c r="L1470" s="12"/>
      <c r="M1470" s="12"/>
      <c r="N1470" s="12"/>
      <c r="O1470" s="12"/>
      <c r="P1470" s="12"/>
      <c r="Q1470" s="12"/>
      <c r="R1470" s="12"/>
      <c r="S1470" s="12"/>
      <c r="T1470" s="12"/>
      <c r="U1470" s="12"/>
      <c r="V1470" s="12"/>
      <c r="W1470" s="12"/>
      <c r="X1470" s="12"/>
      <c r="Y1470" s="12"/>
      <c r="Z1470" s="12"/>
      <c r="AA1470" s="12"/>
      <c r="AB1470" s="12"/>
      <c r="AC1470" s="3" t="e" cm="1">
        <f t="array" ref="AC1470">_xlfn.IFS(A1470="FA", 17, A1470="SFCR", 0, A1470="CFCR", 17, A1470="TR", 0, A1470="CAB1",17,A1470="CAB2",0,A1470="CAB3",17,A1470="CAB4",0,A1470="CAB5S",17,A1470="CAB5M",0,A1470="CAB5L",17,A1470="CAB6",0)</f>
        <v>#N/A</v>
      </c>
    </row>
    <row r="1471" spans="1:29" x14ac:dyDescent="0.15">
      <c r="A1471" s="7"/>
      <c r="B1471" s="25"/>
      <c r="C1471" s="1" t="s">
        <v>1483</v>
      </c>
      <c r="H1471" s="12"/>
      <c r="I1471" s="12"/>
      <c r="J1471" s="12"/>
      <c r="K1471" s="12"/>
      <c r="L1471" s="12"/>
      <c r="M1471" s="12"/>
      <c r="N1471" s="12"/>
      <c r="O1471" s="12"/>
      <c r="P1471" s="12"/>
      <c r="Q1471" s="12"/>
      <c r="R1471" s="12"/>
      <c r="S1471" s="12"/>
      <c r="T1471" s="12"/>
      <c r="U1471" s="12"/>
      <c r="V1471" s="12"/>
      <c r="W1471" s="12"/>
      <c r="X1471" s="12"/>
      <c r="Y1471" s="12"/>
      <c r="Z1471" s="12"/>
      <c r="AA1471" s="12"/>
      <c r="AB1471" s="12"/>
      <c r="AC1471" s="3" t="e" cm="1">
        <f t="array" ref="AC1471">_xlfn.IFS(A1471="FA", 17, A1471="SFCR", 0, A1471="CFCR", 17, A1471="TR", 0, A1471="CAB1",17,A1471="CAB2",0,A1471="CAB3",17,A1471="CAB4",0,A1471="CAB5S",17,A1471="CAB5M",0,A1471="CAB5L",17,A1471="CAB6",0)</f>
        <v>#N/A</v>
      </c>
    </row>
    <row r="1472" spans="1:29" x14ac:dyDescent="0.15">
      <c r="A1472" s="7"/>
      <c r="B1472" s="25"/>
      <c r="C1472" s="1" t="s">
        <v>1484</v>
      </c>
      <c r="H1472" s="12"/>
      <c r="I1472" s="12"/>
      <c r="J1472" s="12"/>
      <c r="K1472" s="12"/>
      <c r="L1472" s="12"/>
      <c r="M1472" s="12"/>
      <c r="N1472" s="12"/>
      <c r="O1472" s="12"/>
      <c r="P1472" s="12"/>
      <c r="Q1472" s="12"/>
      <c r="R1472" s="12"/>
      <c r="S1472" s="12"/>
      <c r="T1472" s="12"/>
      <c r="U1472" s="12"/>
      <c r="V1472" s="12"/>
      <c r="W1472" s="12"/>
      <c r="X1472" s="12"/>
      <c r="Y1472" s="12"/>
      <c r="Z1472" s="12"/>
      <c r="AA1472" s="12"/>
      <c r="AB1472" s="12"/>
      <c r="AC1472" s="3" t="e" cm="1">
        <f t="array" ref="AC1472">_xlfn.IFS(A1472="FA", 17, A1472="SFCR", 0, A1472="CFCR", 17, A1472="TR", 0, A1472="CAB1",17,A1472="CAB2",0,A1472="CAB3",17,A1472="CAB4",0,A1472="CAB5S",17,A1472="CAB5M",0,A1472="CAB5L",17,A1472="CAB6",0)</f>
        <v>#N/A</v>
      </c>
    </row>
    <row r="1473" spans="1:29" x14ac:dyDescent="0.15">
      <c r="A1473" s="7"/>
      <c r="B1473" s="25"/>
      <c r="C1473" s="1" t="s">
        <v>1485</v>
      </c>
      <c r="H1473" s="12"/>
      <c r="I1473" s="12"/>
      <c r="J1473" s="12"/>
      <c r="K1473" s="12"/>
      <c r="L1473" s="12"/>
      <c r="M1473" s="12"/>
      <c r="N1473" s="12"/>
      <c r="O1473" s="12"/>
      <c r="P1473" s="12"/>
      <c r="Q1473" s="12"/>
      <c r="R1473" s="12"/>
      <c r="S1473" s="12"/>
      <c r="T1473" s="12"/>
      <c r="U1473" s="12"/>
      <c r="V1473" s="12"/>
      <c r="W1473" s="12"/>
      <c r="X1473" s="12"/>
      <c r="Y1473" s="12"/>
      <c r="Z1473" s="12"/>
      <c r="AA1473" s="12"/>
      <c r="AB1473" s="12"/>
      <c r="AC1473" s="3" t="e" cm="1">
        <f t="array" ref="AC1473">_xlfn.IFS(A1473="FA", 17, A1473="SFCR", 0, A1473="CFCR", 17, A1473="TR", 0, A1473="CAB1",17,A1473="CAB2",0,A1473="CAB3",17,A1473="CAB4",0,A1473="CAB5S",17,A1473="CAB5M",0,A1473="CAB5L",17,A1473="CAB6",0)</f>
        <v>#N/A</v>
      </c>
    </row>
    <row r="1474" spans="1:29" x14ac:dyDescent="0.15">
      <c r="A1474" s="7"/>
      <c r="B1474" s="25"/>
      <c r="C1474" s="1" t="s">
        <v>1486</v>
      </c>
      <c r="H1474" s="12"/>
      <c r="I1474" s="12"/>
      <c r="J1474" s="12"/>
      <c r="K1474" s="12"/>
      <c r="L1474" s="12"/>
      <c r="M1474" s="12"/>
      <c r="N1474" s="12"/>
      <c r="O1474" s="12"/>
      <c r="P1474" s="12"/>
      <c r="Q1474" s="12"/>
      <c r="R1474" s="12"/>
      <c r="S1474" s="12"/>
      <c r="T1474" s="12"/>
      <c r="U1474" s="12"/>
      <c r="V1474" s="12"/>
      <c r="W1474" s="12"/>
      <c r="X1474" s="12"/>
      <c r="Y1474" s="12"/>
      <c r="Z1474" s="12"/>
      <c r="AA1474" s="12"/>
      <c r="AB1474" s="12"/>
      <c r="AC1474" s="3" t="e" cm="1">
        <f t="array" ref="AC1474">_xlfn.IFS(A1474="FA", 17, A1474="SFCR", 0, A1474="CFCR", 17, A1474="TR", 0, A1474="CAB1",17,A1474="CAB2",0,A1474="CAB3",17,A1474="CAB4",0,A1474="CAB5S",17,A1474="CAB5M",0,A1474="CAB5L",17,A1474="CAB6",0)</f>
        <v>#N/A</v>
      </c>
    </row>
    <row r="1475" spans="1:29" x14ac:dyDescent="0.15">
      <c r="A1475" s="7"/>
      <c r="B1475" s="25"/>
      <c r="C1475" s="1" t="s">
        <v>1487</v>
      </c>
      <c r="H1475" s="12"/>
      <c r="I1475" s="12"/>
      <c r="J1475" s="12"/>
      <c r="K1475" s="12"/>
      <c r="L1475" s="12"/>
      <c r="M1475" s="12"/>
      <c r="N1475" s="12"/>
      <c r="O1475" s="12"/>
      <c r="P1475" s="12"/>
      <c r="Q1475" s="12"/>
      <c r="R1475" s="12"/>
      <c r="S1475" s="12"/>
      <c r="T1475" s="12"/>
      <c r="U1475" s="12"/>
      <c r="V1475" s="12"/>
      <c r="W1475" s="12"/>
      <c r="X1475" s="12"/>
      <c r="Y1475" s="12"/>
      <c r="Z1475" s="12"/>
      <c r="AA1475" s="12"/>
      <c r="AB1475" s="12"/>
      <c r="AC1475" s="3" t="e" cm="1">
        <f t="array" ref="AC1475">_xlfn.IFS(A1475="FA", 17, A1475="SFCR", 0, A1475="CFCR", 17, A1475="TR", 0, A1475="CAB1",17,A1475="CAB2",0,A1475="CAB3",17,A1475="CAB4",0,A1475="CAB5S",17,A1475="CAB5M",0,A1475="CAB5L",17,A1475="CAB6",0)</f>
        <v>#N/A</v>
      </c>
    </row>
    <row r="1476" spans="1:29" x14ac:dyDescent="0.15">
      <c r="A1476" s="7"/>
      <c r="B1476" s="25"/>
      <c r="C1476" s="1" t="s">
        <v>1488</v>
      </c>
      <c r="H1476" s="12"/>
      <c r="I1476" s="12"/>
      <c r="J1476" s="12"/>
      <c r="K1476" s="12"/>
      <c r="L1476" s="12"/>
      <c r="M1476" s="12"/>
      <c r="N1476" s="12"/>
      <c r="O1476" s="12"/>
      <c r="P1476" s="12"/>
      <c r="Q1476" s="12"/>
      <c r="R1476" s="12"/>
      <c r="S1476" s="12"/>
      <c r="T1476" s="12"/>
      <c r="U1476" s="12"/>
      <c r="V1476" s="12"/>
      <c r="W1476" s="12"/>
      <c r="X1476" s="12"/>
      <c r="Y1476" s="12"/>
      <c r="Z1476" s="12"/>
      <c r="AA1476" s="12"/>
      <c r="AB1476" s="12"/>
      <c r="AC1476" s="3" t="e" cm="1">
        <f t="array" ref="AC1476">_xlfn.IFS(A1476="FA", 17, A1476="SFCR", 0, A1476="CFCR", 17, A1476="TR", 0, A1476="CAB1",17,A1476="CAB2",0,A1476="CAB3",17,A1476="CAB4",0,A1476="CAB5S",17,A1476="CAB5M",0,A1476="CAB5L",17,A1476="CAB6",0)</f>
        <v>#N/A</v>
      </c>
    </row>
    <row r="1477" spans="1:29" x14ac:dyDescent="0.15">
      <c r="A1477" s="7"/>
      <c r="B1477" s="25"/>
      <c r="C1477" s="1" t="s">
        <v>1489</v>
      </c>
      <c r="H1477" s="12"/>
      <c r="I1477" s="12"/>
      <c r="J1477" s="12"/>
      <c r="K1477" s="12"/>
      <c r="L1477" s="12"/>
      <c r="M1477" s="12"/>
      <c r="N1477" s="12"/>
      <c r="O1477" s="12"/>
      <c r="P1477" s="12"/>
      <c r="Q1477" s="12"/>
      <c r="R1477" s="12"/>
      <c r="S1477" s="12"/>
      <c r="T1477" s="12"/>
      <c r="U1477" s="12"/>
      <c r="V1477" s="12"/>
      <c r="W1477" s="12"/>
      <c r="X1477" s="12"/>
      <c r="Y1477" s="12"/>
      <c r="Z1477" s="12"/>
      <c r="AA1477" s="12"/>
      <c r="AB1477" s="12"/>
      <c r="AC1477" s="3" t="e" cm="1">
        <f t="array" ref="AC1477">_xlfn.IFS(A1477="FA", 17, A1477="SFCR", 0, A1477="CFCR", 17, A1477="TR", 0, A1477="CAB1",17,A1477="CAB2",0,A1477="CAB3",17,A1477="CAB4",0,A1477="CAB5S",17,A1477="CAB5M",0,A1477="CAB5L",17,A1477="CAB6",0)</f>
        <v>#N/A</v>
      </c>
    </row>
    <row r="1478" spans="1:29" x14ac:dyDescent="0.15">
      <c r="A1478" s="7"/>
      <c r="B1478" s="25"/>
      <c r="C1478" s="1" t="s">
        <v>1490</v>
      </c>
      <c r="H1478" s="12"/>
      <c r="I1478" s="12"/>
      <c r="J1478" s="12"/>
      <c r="K1478" s="12"/>
      <c r="L1478" s="12"/>
      <c r="M1478" s="12"/>
      <c r="N1478" s="12"/>
      <c r="O1478" s="12"/>
      <c r="P1478" s="12"/>
      <c r="Q1478" s="12"/>
      <c r="R1478" s="12"/>
      <c r="S1478" s="12"/>
      <c r="T1478" s="12"/>
      <c r="U1478" s="12"/>
      <c r="V1478" s="12"/>
      <c r="W1478" s="12"/>
      <c r="X1478" s="12"/>
      <c r="Y1478" s="12"/>
      <c r="Z1478" s="12"/>
      <c r="AA1478" s="12"/>
      <c r="AB1478" s="12"/>
      <c r="AC1478" s="3" t="e" cm="1">
        <f t="array" ref="AC1478">_xlfn.IFS(A1478="FA", 17, A1478="SFCR", 0, A1478="CFCR", 17, A1478="TR", 0, A1478="CAB1",17,A1478="CAB2",0,A1478="CAB3",17,A1478="CAB4",0,A1478="CAB5S",17,A1478="CAB5M",0,A1478="CAB5L",17,A1478="CAB6",0)</f>
        <v>#N/A</v>
      </c>
    </row>
    <row r="1479" spans="1:29" x14ac:dyDescent="0.15">
      <c r="A1479" s="7"/>
      <c r="B1479" s="25"/>
      <c r="C1479" s="1" t="s">
        <v>1491</v>
      </c>
      <c r="H1479" s="12"/>
      <c r="I1479" s="12"/>
      <c r="J1479" s="12"/>
      <c r="K1479" s="12"/>
      <c r="L1479" s="12"/>
      <c r="M1479" s="12"/>
      <c r="N1479" s="12"/>
      <c r="O1479" s="12"/>
      <c r="P1479" s="12"/>
      <c r="Q1479" s="12"/>
      <c r="R1479" s="12"/>
      <c r="S1479" s="12"/>
      <c r="T1479" s="12"/>
      <c r="U1479" s="12"/>
      <c r="V1479" s="12"/>
      <c r="W1479" s="12"/>
      <c r="X1479" s="12"/>
      <c r="Y1479" s="12"/>
      <c r="Z1479" s="12"/>
      <c r="AA1479" s="12"/>
      <c r="AB1479" s="12"/>
      <c r="AC1479" s="3" t="e" cm="1">
        <f t="array" ref="AC1479">_xlfn.IFS(A1479="FA", 17, A1479="SFCR", 0, A1479="CFCR", 17, A1479="TR", 0, A1479="CAB1",17,A1479="CAB2",0,A1479="CAB3",17,A1479="CAB4",0,A1479="CAB5S",17,A1479="CAB5M",0,A1479="CAB5L",17,A1479="CAB6",0)</f>
        <v>#N/A</v>
      </c>
    </row>
    <row r="1480" spans="1:29" x14ac:dyDescent="0.15">
      <c r="A1480" s="7"/>
      <c r="B1480" s="25"/>
      <c r="C1480" s="1" t="s">
        <v>1492</v>
      </c>
      <c r="H1480" s="12"/>
      <c r="I1480" s="12"/>
      <c r="J1480" s="12"/>
      <c r="K1480" s="12"/>
      <c r="L1480" s="12"/>
      <c r="M1480" s="12"/>
      <c r="N1480" s="12"/>
      <c r="O1480" s="12"/>
      <c r="P1480" s="12"/>
      <c r="Q1480" s="12"/>
      <c r="R1480" s="12"/>
      <c r="S1480" s="12"/>
      <c r="T1480" s="12"/>
      <c r="U1480" s="12"/>
      <c r="V1480" s="12"/>
      <c r="W1480" s="12"/>
      <c r="X1480" s="12"/>
      <c r="Y1480" s="12"/>
      <c r="Z1480" s="12"/>
      <c r="AA1480" s="12"/>
      <c r="AB1480" s="12"/>
      <c r="AC1480" s="3" t="e" cm="1">
        <f t="array" ref="AC1480">_xlfn.IFS(A1480="FA", 17, A1480="SFCR", 0, A1480="CFCR", 17, A1480="TR", 0, A1480="CAB1",17,A1480="CAB2",0,A1480="CAB3",17,A1480="CAB4",0,A1480="CAB5S",17,A1480="CAB5M",0,A1480="CAB5L",17,A1480="CAB6",0)</f>
        <v>#N/A</v>
      </c>
    </row>
    <row r="1481" spans="1:29" x14ac:dyDescent="0.15">
      <c r="A1481" s="7"/>
      <c r="B1481" s="25"/>
      <c r="C1481" s="1" t="s">
        <v>1493</v>
      </c>
      <c r="H1481" s="12"/>
      <c r="I1481" s="12"/>
      <c r="J1481" s="12"/>
      <c r="K1481" s="12"/>
      <c r="L1481" s="12"/>
      <c r="M1481" s="12"/>
      <c r="N1481" s="12"/>
      <c r="O1481" s="12"/>
      <c r="P1481" s="12"/>
      <c r="Q1481" s="12"/>
      <c r="R1481" s="12"/>
      <c r="S1481" s="12"/>
      <c r="T1481" s="12"/>
      <c r="U1481" s="12"/>
      <c r="V1481" s="12"/>
      <c r="W1481" s="12"/>
      <c r="X1481" s="12"/>
      <c r="Y1481" s="12"/>
      <c r="Z1481" s="12"/>
      <c r="AA1481" s="12"/>
      <c r="AB1481" s="12"/>
      <c r="AC1481" s="3" t="e" cm="1">
        <f t="array" ref="AC1481">_xlfn.IFS(A1481="FA", 17, A1481="SFCR", 0, A1481="CFCR", 17, A1481="TR", 0, A1481="CAB1",17,A1481="CAB2",0,A1481="CAB3",17,A1481="CAB4",0,A1481="CAB5S",17,A1481="CAB5M",0,A1481="CAB5L",17,A1481="CAB6",0)</f>
        <v>#N/A</v>
      </c>
    </row>
    <row r="1482" spans="1:29" x14ac:dyDescent="0.15">
      <c r="A1482" s="7"/>
      <c r="B1482" s="25"/>
      <c r="C1482" s="1" t="s">
        <v>1494</v>
      </c>
      <c r="H1482" s="12"/>
      <c r="I1482" s="12"/>
      <c r="J1482" s="12"/>
      <c r="K1482" s="12"/>
      <c r="L1482" s="12"/>
      <c r="M1482" s="12"/>
      <c r="N1482" s="12"/>
      <c r="O1482" s="12"/>
      <c r="P1482" s="12"/>
      <c r="Q1482" s="12"/>
      <c r="R1482" s="12"/>
      <c r="S1482" s="12"/>
      <c r="T1482" s="12"/>
      <c r="U1482" s="12"/>
      <c r="V1482" s="12"/>
      <c r="W1482" s="12"/>
      <c r="X1482" s="12"/>
      <c r="Y1482" s="12"/>
      <c r="Z1482" s="12"/>
      <c r="AA1482" s="12"/>
      <c r="AB1482" s="12"/>
      <c r="AC1482" s="3" t="e" cm="1">
        <f t="array" ref="AC1482">_xlfn.IFS(A1482="FA", 17, A1482="SFCR", 0, A1482="CFCR", 17, A1482="TR", 0, A1482="CAB1",17,A1482="CAB2",0,A1482="CAB3",17,A1482="CAB4",0,A1482="CAB5S",17,A1482="CAB5M",0,A1482="CAB5L",17,A1482="CAB6",0)</f>
        <v>#N/A</v>
      </c>
    </row>
    <row r="1483" spans="1:29" x14ac:dyDescent="0.15">
      <c r="A1483" s="7"/>
      <c r="B1483" s="25"/>
      <c r="C1483" s="1" t="s">
        <v>1495</v>
      </c>
      <c r="H1483" s="12"/>
      <c r="I1483" s="12"/>
      <c r="J1483" s="12"/>
      <c r="K1483" s="12"/>
      <c r="L1483" s="12"/>
      <c r="M1483" s="12"/>
      <c r="N1483" s="32"/>
      <c r="O1483" s="32"/>
      <c r="P1483" s="32"/>
      <c r="Q1483" s="32"/>
      <c r="R1483" s="32"/>
      <c r="S1483" s="32"/>
      <c r="T1483" s="32"/>
      <c r="U1483" s="32"/>
      <c r="V1483" s="32"/>
      <c r="W1483" s="32"/>
      <c r="X1483" s="32"/>
      <c r="Y1483" s="32"/>
      <c r="Z1483" s="32"/>
      <c r="AA1483" s="32"/>
      <c r="AB1483" s="32"/>
      <c r="AC1483" s="3" t="e" cm="1">
        <f t="array" ref="AC1483">_xlfn.IFS(A1483="FA", 17, A1483="SFCR", 0, A1483="CFCR", 17, A1483="TR", 0, A1483="CAB1",17,A1483="CAB2",0,A1483="CAB3",17,A1483="CAB4",0,A1483="CAB5S",17,A1483="CAB5M",0,A1483="CAB5L",17,A1483="CAB6",0)</f>
        <v>#N/A</v>
      </c>
    </row>
    <row r="1484" spans="1:29" x14ac:dyDescent="0.15">
      <c r="A1484" s="7"/>
      <c r="B1484" s="25"/>
      <c r="C1484" s="1" t="s">
        <v>1496</v>
      </c>
      <c r="H1484" s="12"/>
      <c r="I1484" s="12"/>
      <c r="J1484" s="12"/>
      <c r="K1484" s="12"/>
      <c r="L1484" s="12"/>
      <c r="M1484" s="12"/>
      <c r="N1484" s="32"/>
      <c r="O1484" s="32"/>
      <c r="P1484" s="32"/>
      <c r="Q1484" s="32"/>
      <c r="R1484" s="32"/>
      <c r="S1484" s="32"/>
      <c r="T1484" s="32"/>
      <c r="U1484" s="32"/>
      <c r="V1484" s="32"/>
      <c r="W1484" s="32"/>
      <c r="X1484" s="32"/>
      <c r="Y1484" s="32"/>
      <c r="Z1484" s="32"/>
      <c r="AA1484" s="32"/>
      <c r="AB1484" s="32"/>
      <c r="AC1484" s="3" t="e" cm="1">
        <f t="array" ref="AC1484">_xlfn.IFS(A1484="FA", 17, A1484="SFCR", 0, A1484="CFCR", 17, A1484="TR", 0, A1484="CAB1",17,A1484="CAB2",0,A1484="CAB3",17,A1484="CAB4",0,A1484="CAB5S",17,A1484="CAB5M",0,A1484="CAB5L",17,A1484="CAB6",0)</f>
        <v>#N/A</v>
      </c>
    </row>
    <row r="1485" spans="1:29" x14ac:dyDescent="0.15">
      <c r="A1485" s="7"/>
      <c r="B1485" s="25"/>
      <c r="C1485" s="1" t="s">
        <v>1497</v>
      </c>
      <c r="H1485" s="12"/>
      <c r="I1485" s="12"/>
      <c r="J1485" s="12"/>
      <c r="K1485" s="12"/>
      <c r="L1485" s="12"/>
      <c r="M1485" s="12"/>
      <c r="N1485" s="12"/>
      <c r="O1485" s="12"/>
      <c r="P1485" s="12"/>
      <c r="Q1485" s="12"/>
      <c r="R1485" s="12"/>
      <c r="S1485" s="12"/>
      <c r="T1485" s="12"/>
      <c r="U1485" s="12"/>
      <c r="V1485" s="12"/>
      <c r="W1485" s="12"/>
      <c r="X1485" s="12"/>
      <c r="Y1485" s="12"/>
      <c r="Z1485" s="12"/>
      <c r="AA1485" s="12"/>
      <c r="AB1485" s="12"/>
      <c r="AC1485" s="3" t="e" cm="1">
        <f t="array" ref="AC1485">_xlfn.IFS(A1485="FA", 17, A1485="SFCR", 0, A1485="CFCR", 17, A1485="TR", 0, A1485="CAB1",17,A1485="CAB2",0,A1485="CAB3",17,A1485="CAB4",0,A1485="CAB5S",17,A1485="CAB5M",0,A1485="CAB5L",17,A1485="CAB6",0)</f>
        <v>#N/A</v>
      </c>
    </row>
    <row r="1486" spans="1:29" x14ac:dyDescent="0.15">
      <c r="A1486" s="7"/>
      <c r="B1486" s="25"/>
      <c r="C1486" s="1" t="s">
        <v>1498</v>
      </c>
      <c r="H1486" s="12"/>
      <c r="I1486" s="12"/>
      <c r="J1486" s="12"/>
      <c r="K1486" s="12"/>
      <c r="L1486" s="12"/>
      <c r="M1486" s="12"/>
      <c r="N1486" s="32"/>
      <c r="O1486" s="32"/>
      <c r="P1486" s="32"/>
      <c r="Q1486" s="32"/>
      <c r="R1486" s="32"/>
      <c r="S1486" s="32"/>
      <c r="T1486" s="32"/>
      <c r="U1486" s="32"/>
      <c r="V1486" s="32"/>
      <c r="W1486" s="32"/>
      <c r="X1486" s="32"/>
      <c r="Y1486" s="32"/>
      <c r="Z1486" s="32"/>
      <c r="AA1486" s="32"/>
      <c r="AB1486" s="32"/>
      <c r="AC1486" s="3" t="e" cm="1">
        <f t="array" ref="AC1486">_xlfn.IFS(A1486="FA", 17, A1486="SFCR", 0, A1486="CFCR", 17, A1486="TR", 0, A1486="CAB1",17,A1486="CAB2",0,A1486="CAB3",17,A1486="CAB4",0,A1486="CAB5S",17,A1486="CAB5M",0,A1486="CAB5L",17,A1486="CAB6",0)</f>
        <v>#N/A</v>
      </c>
    </row>
    <row r="1487" spans="1:29" x14ac:dyDescent="0.15">
      <c r="A1487" s="7"/>
      <c r="B1487" s="25"/>
      <c r="C1487" s="1" t="s">
        <v>1499</v>
      </c>
      <c r="H1487" s="12"/>
      <c r="I1487" s="12"/>
      <c r="J1487" s="12"/>
      <c r="K1487" s="12"/>
      <c r="L1487" s="12"/>
      <c r="M1487" s="12"/>
      <c r="N1487" s="32"/>
      <c r="O1487" s="32"/>
      <c r="P1487" s="32"/>
      <c r="Q1487" s="32"/>
      <c r="R1487" s="32"/>
      <c r="S1487" s="32"/>
      <c r="T1487" s="32"/>
      <c r="U1487" s="32"/>
      <c r="V1487" s="32"/>
      <c r="W1487" s="32"/>
      <c r="X1487" s="32"/>
      <c r="Y1487" s="32"/>
      <c r="Z1487" s="32"/>
      <c r="AA1487" s="32"/>
      <c r="AB1487" s="32"/>
      <c r="AC1487" s="3" t="e" cm="1">
        <f t="array" ref="AC1487">_xlfn.IFS(A1487="FA", 17, A1487="SFCR", 0, A1487="CFCR", 17, A1487="TR", 0, A1487="CAB1",17,A1487="CAB2",0,A1487="CAB3",17,A1487="CAB4",0,A1487="CAB5S",17,A1487="CAB5M",0,A1487="CAB5L",17,A1487="CAB6",0)</f>
        <v>#N/A</v>
      </c>
    </row>
    <row r="1488" spans="1:29" x14ac:dyDescent="0.15">
      <c r="A1488" s="7"/>
      <c r="B1488" s="25"/>
      <c r="C1488" s="1" t="s">
        <v>1500</v>
      </c>
      <c r="H1488" s="12"/>
      <c r="I1488" s="12"/>
      <c r="J1488" s="12"/>
      <c r="K1488" s="12"/>
      <c r="L1488" s="12"/>
      <c r="M1488" s="12"/>
      <c r="N1488" s="32"/>
      <c r="O1488" s="32"/>
      <c r="P1488" s="32"/>
      <c r="Q1488" s="32"/>
      <c r="R1488" s="32"/>
      <c r="S1488" s="32"/>
      <c r="T1488" s="32"/>
      <c r="U1488" s="32"/>
      <c r="V1488" s="32"/>
      <c r="W1488" s="32"/>
      <c r="X1488" s="32"/>
      <c r="Y1488" s="32"/>
      <c r="Z1488" s="32"/>
      <c r="AA1488" s="32"/>
      <c r="AB1488" s="32"/>
      <c r="AC1488" s="3" t="e" cm="1">
        <f t="array" ref="AC1488">_xlfn.IFS(A1488="FA", 17, A1488="SFCR", 0, A1488="CFCR", 17, A1488="TR", 0, A1488="CAB1",17,A1488="CAB2",0,A1488="CAB3",17,A1488="CAB4",0,A1488="CAB5S",17,A1488="CAB5M",0,A1488="CAB5L",17,A1488="CAB6",0)</f>
        <v>#N/A</v>
      </c>
    </row>
    <row r="1489" spans="1:29" x14ac:dyDescent="0.15">
      <c r="A1489" s="7"/>
      <c r="B1489" s="25"/>
      <c r="C1489" s="1" t="s">
        <v>1501</v>
      </c>
      <c r="H1489" s="12"/>
      <c r="I1489" s="12"/>
      <c r="J1489" s="12"/>
      <c r="K1489" s="12"/>
      <c r="L1489" s="12"/>
      <c r="M1489" s="12"/>
      <c r="N1489" s="12"/>
      <c r="O1489" s="12"/>
      <c r="P1489" s="12"/>
      <c r="Q1489" s="12"/>
      <c r="R1489" s="12"/>
      <c r="S1489" s="12"/>
      <c r="T1489" s="12"/>
      <c r="U1489" s="12"/>
      <c r="V1489" s="12"/>
      <c r="W1489" s="12"/>
      <c r="X1489" s="12"/>
      <c r="Y1489" s="12"/>
      <c r="Z1489" s="12"/>
      <c r="AA1489" s="12"/>
      <c r="AB1489" s="12"/>
      <c r="AC1489" s="3" t="e" cm="1">
        <f t="array" ref="AC1489">_xlfn.IFS(A1489="FA", 17, A1489="SFCR", 0, A1489="CFCR", 17, A1489="TR", 0, A1489="CAB1",17,A1489="CAB2",0,A1489="CAB3",17,A1489="CAB4",0,A1489="CAB5S",17,A1489="CAB5M",0,A1489="CAB5L",17,A1489="CAB6",0)</f>
        <v>#N/A</v>
      </c>
    </row>
    <row r="1490" spans="1:29" x14ac:dyDescent="0.15">
      <c r="A1490" s="7"/>
      <c r="B1490" s="25"/>
      <c r="C1490" s="1" t="s">
        <v>1502</v>
      </c>
      <c r="H1490" s="12"/>
      <c r="I1490" s="12"/>
      <c r="J1490" s="12"/>
      <c r="K1490" s="12"/>
      <c r="L1490" s="12"/>
      <c r="M1490" s="12"/>
      <c r="N1490" s="32"/>
      <c r="O1490" s="32"/>
      <c r="P1490" s="32"/>
      <c r="Q1490" s="32"/>
      <c r="R1490" s="32"/>
      <c r="S1490" s="32"/>
      <c r="T1490" s="32"/>
      <c r="U1490" s="32"/>
      <c r="V1490" s="32"/>
      <c r="W1490" s="32"/>
      <c r="X1490" s="32"/>
      <c r="Y1490" s="32"/>
      <c r="Z1490" s="32"/>
      <c r="AA1490" s="32"/>
      <c r="AB1490" s="32"/>
      <c r="AC1490" s="3" t="e" cm="1">
        <f t="array" ref="AC1490">_xlfn.IFS(A1490="FA", 17, A1490="SFCR", 0, A1490="CFCR", 17, A1490="TR", 0, A1490="CAB1",17,A1490="CAB2",0,A1490="CAB3",17,A1490="CAB4",0,A1490="CAB5S",17,A1490="CAB5M",0,A1490="CAB5L",17,A1490="CAB6",0)</f>
        <v>#N/A</v>
      </c>
    </row>
    <row r="1491" spans="1:29" x14ac:dyDescent="0.15">
      <c r="A1491" s="7"/>
      <c r="B1491" s="25"/>
      <c r="C1491" s="1" t="s">
        <v>1503</v>
      </c>
      <c r="H1491" s="12"/>
      <c r="I1491" s="12"/>
      <c r="J1491" s="12"/>
      <c r="K1491" s="12"/>
      <c r="L1491" s="12"/>
      <c r="M1491" s="12"/>
      <c r="N1491" s="12"/>
      <c r="O1491" s="12"/>
      <c r="P1491" s="12"/>
      <c r="Q1491" s="12"/>
      <c r="R1491" s="12"/>
      <c r="S1491" s="12"/>
      <c r="T1491" s="12"/>
      <c r="U1491" s="12"/>
      <c r="V1491" s="12"/>
      <c r="W1491" s="12"/>
      <c r="X1491" s="12"/>
      <c r="Y1491" s="12"/>
      <c r="Z1491" s="12"/>
      <c r="AA1491" s="12"/>
      <c r="AB1491" s="12"/>
      <c r="AC1491" s="3" t="e" cm="1">
        <f t="array" ref="AC1491">_xlfn.IFS(A1491="FA", 17, A1491="SFCR", 0, A1491="CFCR", 17, A1491="TR", 0, A1491="CAB1",17,A1491="CAB2",0,A1491="CAB3",17,A1491="CAB4",0,A1491="CAB5S",17,A1491="CAB5M",0,A1491="CAB5L",17,A1491="CAB6",0)</f>
        <v>#N/A</v>
      </c>
    </row>
    <row r="1492" spans="1:29" x14ac:dyDescent="0.15">
      <c r="A1492" s="7"/>
      <c r="B1492" s="25"/>
      <c r="C1492" s="1" t="s">
        <v>1504</v>
      </c>
      <c r="H1492" s="12"/>
      <c r="I1492" s="12"/>
      <c r="J1492" s="12"/>
      <c r="K1492" s="12"/>
      <c r="L1492" s="12"/>
      <c r="M1492" s="12"/>
      <c r="N1492" s="12"/>
      <c r="O1492" s="12"/>
      <c r="P1492" s="12"/>
      <c r="Q1492" s="12"/>
      <c r="R1492" s="12"/>
      <c r="S1492" s="12"/>
      <c r="T1492" s="12"/>
      <c r="U1492" s="12"/>
      <c r="V1492" s="12"/>
      <c r="W1492" s="12"/>
      <c r="X1492" s="12"/>
      <c r="Y1492" s="12"/>
      <c r="Z1492" s="12"/>
      <c r="AA1492" s="12"/>
      <c r="AB1492" s="12"/>
      <c r="AC1492" s="3" t="e" cm="1">
        <f t="array" ref="AC1492">_xlfn.IFS(A1492="FA", 17, A1492="SFCR", 0, A1492="CFCR", 17, A1492="TR", 0, A1492="CAB1",17,A1492="CAB2",0,A1492="CAB3",17,A1492="CAB4",0,A1492="CAB5S",17,A1492="CAB5M",0,A1492="CAB5L",17,A1492="CAB6",0)</f>
        <v>#N/A</v>
      </c>
    </row>
    <row r="1493" spans="1:29" x14ac:dyDescent="0.15">
      <c r="A1493" s="7"/>
      <c r="B1493" s="25"/>
      <c r="C1493" s="1" t="s">
        <v>1505</v>
      </c>
      <c r="H1493" s="12"/>
      <c r="I1493" s="12"/>
      <c r="J1493" s="12"/>
      <c r="K1493" s="12"/>
      <c r="L1493" s="12"/>
      <c r="M1493" s="12"/>
      <c r="N1493" s="12"/>
      <c r="O1493" s="12"/>
      <c r="P1493" s="12"/>
      <c r="Q1493" s="12"/>
      <c r="R1493" s="12"/>
      <c r="S1493" s="12"/>
      <c r="T1493" s="12"/>
      <c r="U1493" s="12"/>
      <c r="V1493" s="12"/>
      <c r="W1493" s="12"/>
      <c r="X1493" s="12"/>
      <c r="Y1493" s="12"/>
      <c r="Z1493" s="12"/>
      <c r="AA1493" s="12"/>
      <c r="AB1493" s="12"/>
      <c r="AC1493" s="3" t="e" cm="1">
        <f t="array" ref="AC1493">_xlfn.IFS(A1493="FA", 17, A1493="SFCR", 0, A1493="CFCR", 17, A1493="TR", 0, A1493="CAB1",17,A1493="CAB2",0,A1493="CAB3",17,A1493="CAB4",0,A1493="CAB5S",17,A1493="CAB5M",0,A1493="CAB5L",17,A1493="CAB6",0)</f>
        <v>#N/A</v>
      </c>
    </row>
    <row r="1494" spans="1:29" x14ac:dyDescent="0.15">
      <c r="A1494" s="7"/>
      <c r="B1494" s="25"/>
      <c r="C1494" s="1" t="s">
        <v>1506</v>
      </c>
      <c r="H1494" s="12"/>
      <c r="I1494" s="12"/>
      <c r="J1494" s="12"/>
      <c r="K1494" s="12"/>
      <c r="L1494" s="12"/>
      <c r="M1494" s="12"/>
      <c r="N1494" s="12"/>
      <c r="O1494" s="12"/>
      <c r="P1494" s="12"/>
      <c r="Q1494" s="12"/>
      <c r="R1494" s="12"/>
      <c r="S1494" s="12"/>
      <c r="T1494" s="12"/>
      <c r="U1494" s="12"/>
      <c r="V1494" s="12"/>
      <c r="W1494" s="12"/>
      <c r="X1494" s="12"/>
      <c r="Y1494" s="12"/>
      <c r="Z1494" s="12"/>
      <c r="AA1494" s="12"/>
      <c r="AB1494" s="12"/>
      <c r="AC1494" s="3" t="e" cm="1">
        <f t="array" ref="AC1494">_xlfn.IFS(A1494="FA", 17, A1494="SFCR", 0, A1494="CFCR", 17, A1494="TR", 0, A1494="CAB1",17,A1494="CAB2",0,A1494="CAB3",17,A1494="CAB4",0,A1494="CAB5S",17,A1494="CAB5M",0,A1494="CAB5L",17,A1494="CAB6",0)</f>
        <v>#N/A</v>
      </c>
    </row>
    <row r="1495" spans="1:29" x14ac:dyDescent="0.15">
      <c r="A1495" s="7"/>
      <c r="B1495" s="25"/>
      <c r="C1495" s="1" t="s">
        <v>1507</v>
      </c>
      <c r="H1495" s="12"/>
      <c r="I1495" s="12"/>
      <c r="J1495" s="12"/>
      <c r="K1495" s="12"/>
      <c r="L1495" s="12"/>
      <c r="M1495" s="12"/>
      <c r="N1495" s="12"/>
      <c r="O1495" s="12"/>
      <c r="P1495" s="12"/>
      <c r="Q1495" s="12"/>
      <c r="R1495" s="12"/>
      <c r="S1495" s="12"/>
      <c r="T1495" s="12"/>
      <c r="U1495" s="12"/>
      <c r="V1495" s="12"/>
      <c r="W1495" s="12"/>
      <c r="X1495" s="12"/>
      <c r="Y1495" s="12"/>
      <c r="Z1495" s="12"/>
      <c r="AA1495" s="12"/>
      <c r="AB1495" s="12"/>
      <c r="AC1495" s="3" t="e" cm="1">
        <f t="array" ref="AC1495">_xlfn.IFS(A1495="FA", 17, A1495="SFCR", 0, A1495="CFCR", 17, A1495="TR", 0, A1495="CAB1",17,A1495="CAB2",0,A1495="CAB3",17,A1495="CAB4",0,A1495="CAB5S",17,A1495="CAB5M",0,A1495="CAB5L",17,A1495="CAB6",0)</f>
        <v>#N/A</v>
      </c>
    </row>
    <row r="1496" spans="1:29" x14ac:dyDescent="0.15">
      <c r="A1496" s="7"/>
      <c r="B1496" s="25"/>
      <c r="C1496" s="1" t="s">
        <v>1508</v>
      </c>
      <c r="H1496" s="12"/>
      <c r="I1496" s="12"/>
      <c r="J1496" s="12"/>
      <c r="K1496" s="12"/>
      <c r="L1496" s="12"/>
      <c r="M1496" s="12"/>
      <c r="N1496" s="12"/>
      <c r="O1496" s="12"/>
      <c r="P1496" s="12"/>
      <c r="Q1496" s="12"/>
      <c r="R1496" s="12"/>
      <c r="S1496" s="12"/>
      <c r="T1496" s="12"/>
      <c r="U1496" s="12"/>
      <c r="V1496" s="12"/>
      <c r="W1496" s="12"/>
      <c r="X1496" s="12"/>
      <c r="Y1496" s="12"/>
      <c r="Z1496" s="12"/>
      <c r="AA1496" s="12"/>
      <c r="AB1496" s="12"/>
      <c r="AC1496" s="3" t="e" cm="1">
        <f t="array" ref="AC1496">_xlfn.IFS(A1496="FA", 17, A1496="SFCR", 0, A1496="CFCR", 17, A1496="TR", 0, A1496="CAB1",17,A1496="CAB2",0,A1496="CAB3",17,A1496="CAB4",0,A1496="CAB5S",17,A1496="CAB5M",0,A1496="CAB5L",17,A1496="CAB6",0)</f>
        <v>#N/A</v>
      </c>
    </row>
    <row r="1497" spans="1:29" x14ac:dyDescent="0.15">
      <c r="A1497" s="7"/>
      <c r="B1497" s="25"/>
      <c r="C1497" s="1" t="s">
        <v>1509</v>
      </c>
      <c r="H1497" s="12"/>
      <c r="I1497" s="12"/>
      <c r="J1497" s="12"/>
      <c r="K1497" s="12"/>
      <c r="L1497" s="12"/>
      <c r="M1497" s="12"/>
      <c r="N1497" s="12"/>
      <c r="O1497" s="12"/>
      <c r="P1497" s="12"/>
      <c r="Q1497" s="12"/>
      <c r="R1497" s="12"/>
      <c r="S1497" s="12"/>
      <c r="T1497" s="12"/>
      <c r="U1497" s="12"/>
      <c r="V1497" s="12"/>
      <c r="W1497" s="12"/>
      <c r="X1497" s="12"/>
      <c r="Y1497" s="12"/>
      <c r="Z1497" s="12"/>
      <c r="AA1497" s="12"/>
      <c r="AB1497" s="12"/>
      <c r="AC1497" s="3" t="e" cm="1">
        <f t="array" ref="AC1497">_xlfn.IFS(A1497="FA", 17, A1497="SFCR", 0, A1497="CFCR", 17, A1497="TR", 0, A1497="CAB1",17,A1497="CAB2",0,A1497="CAB3",17,A1497="CAB4",0,A1497="CAB5S",17,A1497="CAB5M",0,A1497="CAB5L",17,A1497="CAB6",0)</f>
        <v>#N/A</v>
      </c>
    </row>
    <row r="1498" spans="1:29" x14ac:dyDescent="0.15">
      <c r="A1498" s="7"/>
      <c r="B1498" s="25"/>
      <c r="C1498" s="1" t="s">
        <v>1510</v>
      </c>
      <c r="H1498" s="12"/>
      <c r="I1498" s="12"/>
      <c r="J1498" s="12"/>
      <c r="K1498" s="12"/>
      <c r="L1498" s="12"/>
      <c r="M1498" s="12"/>
      <c r="N1498" s="12"/>
      <c r="O1498" s="12"/>
      <c r="P1498" s="12"/>
      <c r="Q1498" s="12"/>
      <c r="R1498" s="12"/>
      <c r="S1498" s="12"/>
      <c r="T1498" s="12"/>
      <c r="U1498" s="12"/>
      <c r="V1498" s="12"/>
      <c r="W1498" s="12"/>
      <c r="X1498" s="12"/>
      <c r="Y1498" s="12"/>
      <c r="Z1498" s="12"/>
      <c r="AA1498" s="12"/>
      <c r="AB1498" s="12"/>
      <c r="AC1498" s="3" t="e" cm="1">
        <f t="array" ref="AC1498">_xlfn.IFS(A1498="FA", 17, A1498="SFCR", 0, A1498="CFCR", 17, A1498="TR", 0, A1498="CAB1",17,A1498="CAB2",0,A1498="CAB3",17,A1498="CAB4",0,A1498="CAB5S",17,A1498="CAB5M",0,A1498="CAB5L",17,A1498="CAB6",0)</f>
        <v>#N/A</v>
      </c>
    </row>
    <row r="1499" spans="1:29" x14ac:dyDescent="0.15">
      <c r="A1499" s="7"/>
      <c r="B1499" s="25"/>
      <c r="C1499" s="1" t="s">
        <v>1511</v>
      </c>
      <c r="H1499" s="12"/>
      <c r="I1499" s="12"/>
      <c r="J1499" s="12"/>
      <c r="K1499" s="12"/>
      <c r="L1499" s="12"/>
      <c r="M1499" s="12"/>
      <c r="N1499" s="12"/>
      <c r="O1499" s="12"/>
      <c r="P1499" s="12"/>
      <c r="Q1499" s="12"/>
      <c r="R1499" s="12"/>
      <c r="S1499" s="12"/>
      <c r="T1499" s="12"/>
      <c r="U1499" s="12"/>
      <c r="V1499" s="12"/>
      <c r="W1499" s="12"/>
      <c r="X1499" s="12"/>
      <c r="Y1499" s="12"/>
      <c r="Z1499" s="12"/>
      <c r="AA1499" s="12"/>
      <c r="AB1499" s="12"/>
      <c r="AC1499" s="3" t="e" cm="1">
        <f t="array" ref="AC1499">_xlfn.IFS(A1499="FA", 17, A1499="SFCR", 0, A1499="CFCR", 17, A1499="TR", 0, A1499="CAB1",17,A1499="CAB2",0,A1499="CAB3",17,A1499="CAB4",0,A1499="CAB5S",17,A1499="CAB5M",0,A1499="CAB5L",17,A1499="CAB6",0)</f>
        <v>#N/A</v>
      </c>
    </row>
    <row r="1500" spans="1:29" x14ac:dyDescent="0.15">
      <c r="A1500" s="7"/>
      <c r="B1500" s="25"/>
      <c r="C1500" s="1" t="s">
        <v>1512</v>
      </c>
      <c r="H1500" s="12"/>
      <c r="I1500" s="12"/>
      <c r="J1500" s="12"/>
      <c r="K1500" s="12"/>
      <c r="L1500" s="12"/>
      <c r="M1500" s="12"/>
      <c r="N1500" s="12"/>
      <c r="O1500" s="12"/>
      <c r="P1500" s="12"/>
      <c r="Q1500" s="12"/>
      <c r="R1500" s="12"/>
      <c r="S1500" s="12"/>
      <c r="T1500" s="12"/>
      <c r="U1500" s="12"/>
      <c r="V1500" s="12"/>
      <c r="W1500" s="12"/>
      <c r="X1500" s="12"/>
      <c r="Y1500" s="12"/>
      <c r="Z1500" s="12"/>
      <c r="AA1500" s="12"/>
      <c r="AB1500" s="12"/>
      <c r="AC1500" s="3" t="e" cm="1">
        <f t="array" ref="AC1500">_xlfn.IFS(A1500="FA", 17, A1500="SFCR", 0, A1500="CFCR", 17, A1500="TR", 0, A1500="CAB1",17,A1500="CAB2",0,A1500="CAB3",17,A1500="CAB4",0,A1500="CAB5S",17,A1500="CAB5M",0,A1500="CAB5L",17,A1500="CAB6",0)</f>
        <v>#N/A</v>
      </c>
    </row>
    <row r="1501" spans="1:29" x14ac:dyDescent="0.15">
      <c r="A1501" s="7"/>
      <c r="B1501" s="25"/>
      <c r="C1501" s="1" t="s">
        <v>1513</v>
      </c>
      <c r="H1501" s="12"/>
      <c r="I1501" s="12"/>
      <c r="J1501" s="12"/>
      <c r="K1501" s="12"/>
      <c r="L1501" s="12"/>
      <c r="M1501" s="12"/>
      <c r="N1501" s="12"/>
      <c r="O1501" s="12"/>
      <c r="P1501" s="12"/>
      <c r="Q1501" s="12"/>
      <c r="R1501" s="12"/>
      <c r="S1501" s="12"/>
      <c r="T1501" s="12"/>
      <c r="U1501" s="12"/>
      <c r="V1501" s="12"/>
      <c r="W1501" s="12"/>
      <c r="X1501" s="12"/>
      <c r="Y1501" s="12"/>
      <c r="Z1501" s="12"/>
      <c r="AA1501" s="12"/>
      <c r="AB1501" s="12"/>
      <c r="AC1501" s="3" t="e" cm="1">
        <f t="array" ref="AC1501">_xlfn.IFS(A1501="FA", 17, A1501="SFCR", 0, A1501="CFCR", 17, A1501="TR", 0, A1501="CAB1",17,A1501="CAB2",0,A1501="CAB3",17,A1501="CAB4",0,A1501="CAB5S",17,A1501="CAB5M",0,A1501="CAB5L",17,A1501="CAB6",0)</f>
        <v>#N/A</v>
      </c>
    </row>
    <row r="1502" spans="1:29" x14ac:dyDescent="0.15">
      <c r="A1502" s="7"/>
      <c r="B1502" s="25"/>
      <c r="C1502" s="1" t="s">
        <v>1514</v>
      </c>
      <c r="H1502" s="12"/>
      <c r="I1502" s="12"/>
      <c r="J1502" s="12"/>
      <c r="K1502" s="12"/>
      <c r="L1502" s="12"/>
      <c r="M1502" s="12"/>
      <c r="N1502" s="12"/>
      <c r="O1502" s="12"/>
      <c r="P1502" s="12"/>
      <c r="Q1502" s="12"/>
      <c r="R1502" s="12"/>
      <c r="S1502" s="12"/>
      <c r="T1502" s="12"/>
      <c r="U1502" s="12"/>
      <c r="V1502" s="12"/>
      <c r="W1502" s="12"/>
      <c r="X1502" s="12"/>
      <c r="Y1502" s="12"/>
      <c r="Z1502" s="12"/>
      <c r="AA1502" s="12"/>
      <c r="AB1502" s="12"/>
      <c r="AC1502" s="3" t="e" cm="1">
        <f t="array" ref="AC1502">_xlfn.IFS(A1502="FA", 17, A1502="SFCR", 0, A1502="CFCR", 17, A1502="TR", 0, A1502="CAB1",17,A1502="CAB2",0,A1502="CAB3",17,A1502="CAB4",0,A1502="CAB5S",17,A1502="CAB5M",0,A1502="CAB5L",17,A1502="CAB6",0)</f>
        <v>#N/A</v>
      </c>
    </row>
    <row r="1503" spans="1:29" x14ac:dyDescent="0.15">
      <c r="A1503" s="7"/>
      <c r="B1503" s="25"/>
      <c r="C1503" s="1" t="s">
        <v>1515</v>
      </c>
      <c r="H1503" s="12"/>
      <c r="I1503" s="12"/>
      <c r="J1503" s="12"/>
      <c r="K1503" s="12"/>
      <c r="L1503" s="12"/>
      <c r="M1503" s="12"/>
      <c r="N1503" s="12"/>
      <c r="O1503" s="12"/>
      <c r="P1503" s="12"/>
      <c r="Q1503" s="12"/>
      <c r="R1503" s="12"/>
      <c r="S1503" s="12"/>
      <c r="T1503" s="12"/>
      <c r="U1503" s="12"/>
      <c r="V1503" s="12"/>
      <c r="W1503" s="12"/>
      <c r="X1503" s="12"/>
      <c r="Y1503" s="12"/>
      <c r="Z1503" s="12"/>
      <c r="AA1503" s="12"/>
      <c r="AB1503" s="12"/>
      <c r="AC1503" s="3" t="e" cm="1">
        <f t="array" ref="AC1503">_xlfn.IFS(A1503="FA", 17, A1503="SFCR", 0, A1503="CFCR", 17, A1503="TR", 0, A1503="CAB1",17,A1503="CAB2",0,A1503="CAB3",17,A1503="CAB4",0,A1503="CAB5S",17,A1503="CAB5M",0,A1503="CAB5L",17,A1503="CAB6",0)</f>
        <v>#N/A</v>
      </c>
    </row>
    <row r="1504" spans="1:29" x14ac:dyDescent="0.15">
      <c r="A1504" s="7"/>
      <c r="B1504" s="25"/>
      <c r="C1504" s="1" t="s">
        <v>1516</v>
      </c>
      <c r="H1504" s="12"/>
      <c r="I1504" s="12"/>
      <c r="J1504" s="12"/>
      <c r="K1504" s="12"/>
      <c r="L1504" s="12"/>
      <c r="M1504" s="12"/>
      <c r="N1504" s="12"/>
      <c r="O1504" s="12"/>
      <c r="P1504" s="12"/>
      <c r="Q1504" s="12"/>
      <c r="R1504" s="12"/>
      <c r="S1504" s="12"/>
      <c r="T1504" s="12"/>
      <c r="U1504" s="12"/>
      <c r="V1504" s="12"/>
      <c r="W1504" s="12"/>
      <c r="X1504" s="12"/>
      <c r="Y1504" s="12"/>
      <c r="Z1504" s="12"/>
      <c r="AA1504" s="12"/>
      <c r="AB1504" s="12"/>
      <c r="AC1504" s="3" t="e" cm="1">
        <f t="array" ref="AC1504">_xlfn.IFS(A1504="FA", 17, A1504="SFCR", 0, A1504="CFCR", 17, A1504="TR", 0, A1504="CAB1",17,A1504="CAB2",0,A1504="CAB3",17,A1504="CAB4",0,A1504="CAB5S",17,A1504="CAB5M",0,A1504="CAB5L",17,A1504="CAB6",0)</f>
        <v>#N/A</v>
      </c>
    </row>
    <row r="1505" spans="1:29" x14ac:dyDescent="0.15">
      <c r="A1505" s="7"/>
      <c r="B1505" s="25"/>
      <c r="C1505" s="1" t="s">
        <v>1517</v>
      </c>
      <c r="H1505" s="12"/>
      <c r="I1505" s="12"/>
      <c r="J1505" s="12"/>
      <c r="K1505" s="12"/>
      <c r="L1505" s="12"/>
      <c r="M1505" s="12"/>
      <c r="N1505" s="12"/>
      <c r="O1505" s="12"/>
      <c r="P1505" s="12"/>
      <c r="Q1505" s="12"/>
      <c r="R1505" s="12"/>
      <c r="S1505" s="12"/>
      <c r="T1505" s="12"/>
      <c r="U1505" s="12"/>
      <c r="V1505" s="12"/>
      <c r="W1505" s="12"/>
      <c r="X1505" s="12"/>
      <c r="Y1505" s="12"/>
      <c r="Z1505" s="12"/>
      <c r="AA1505" s="12"/>
      <c r="AB1505" s="12"/>
      <c r="AC1505" s="3" t="e" cm="1">
        <f t="array" ref="AC1505">_xlfn.IFS(A1505="FA", 17, A1505="SFCR", 0, A1505="CFCR", 17, A1505="TR", 0, A1505="CAB1",17,A1505="CAB2",0,A1505="CAB3",17,A1505="CAB4",0,A1505="CAB5S",17,A1505="CAB5M",0,A1505="CAB5L",17,A1505="CAB6",0)</f>
        <v>#N/A</v>
      </c>
    </row>
    <row r="1506" spans="1:29" x14ac:dyDescent="0.15">
      <c r="A1506" s="7"/>
      <c r="B1506" s="25"/>
      <c r="C1506" s="1" t="s">
        <v>1518</v>
      </c>
      <c r="H1506" s="12"/>
      <c r="I1506" s="12"/>
      <c r="J1506" s="12"/>
      <c r="K1506" s="12"/>
      <c r="L1506" s="12"/>
      <c r="M1506" s="12"/>
      <c r="N1506" s="12"/>
      <c r="O1506" s="12"/>
      <c r="P1506" s="12"/>
      <c r="Q1506" s="12"/>
      <c r="R1506" s="12"/>
      <c r="S1506" s="12"/>
      <c r="T1506" s="12"/>
      <c r="U1506" s="12"/>
      <c r="V1506" s="12"/>
      <c r="W1506" s="12"/>
      <c r="X1506" s="12"/>
      <c r="Y1506" s="12"/>
      <c r="Z1506" s="12"/>
      <c r="AA1506" s="12"/>
      <c r="AB1506" s="12"/>
      <c r="AC1506" s="3" t="e" cm="1">
        <f t="array" ref="AC1506">_xlfn.IFS(A1506="FA", 17, A1506="SFCR", 0, A1506="CFCR", 17, A1506="TR", 0, A1506="CAB1",17,A1506="CAB2",0,A1506="CAB3",17,A1506="CAB4",0,A1506="CAB5S",17,A1506="CAB5M",0,A1506="CAB5L",17,A1506="CAB6",0)</f>
        <v>#N/A</v>
      </c>
    </row>
    <row r="1507" spans="1:29" x14ac:dyDescent="0.15">
      <c r="A1507" s="7"/>
      <c r="B1507" s="25"/>
      <c r="C1507" s="1" t="s">
        <v>1519</v>
      </c>
      <c r="H1507" s="12"/>
      <c r="I1507" s="12"/>
      <c r="J1507" s="12"/>
      <c r="K1507" s="12"/>
      <c r="L1507" s="12"/>
      <c r="M1507" s="12"/>
      <c r="N1507" s="12"/>
      <c r="O1507" s="12"/>
      <c r="P1507" s="12"/>
      <c r="Q1507" s="12"/>
      <c r="R1507" s="12"/>
      <c r="S1507" s="12"/>
      <c r="T1507" s="12"/>
      <c r="U1507" s="12"/>
      <c r="V1507" s="12"/>
      <c r="W1507" s="12"/>
      <c r="X1507" s="12"/>
      <c r="Y1507" s="12"/>
      <c r="Z1507" s="12"/>
      <c r="AA1507" s="12"/>
      <c r="AB1507" s="12"/>
      <c r="AC1507" s="3" t="e" cm="1">
        <f t="array" ref="AC1507">_xlfn.IFS(A1507="FA", 17, A1507="SFCR", 0, A1507="CFCR", 17, A1507="TR", 0, A1507="CAB1",17,A1507="CAB2",0,A1507="CAB3",17,A1507="CAB4",0,A1507="CAB5S",17,A1507="CAB5M",0,A1507="CAB5L",17,A1507="CAB6",0)</f>
        <v>#N/A</v>
      </c>
    </row>
    <row r="1508" spans="1:29" x14ac:dyDescent="0.15">
      <c r="A1508" s="7"/>
      <c r="B1508" s="25"/>
      <c r="C1508" s="1" t="s">
        <v>1520</v>
      </c>
      <c r="H1508" s="12"/>
      <c r="I1508" s="12"/>
      <c r="J1508" s="12"/>
      <c r="K1508" s="12"/>
      <c r="L1508" s="12"/>
      <c r="M1508" s="12"/>
      <c r="N1508" s="12"/>
      <c r="O1508" s="12"/>
      <c r="P1508" s="12"/>
      <c r="Q1508" s="12"/>
      <c r="R1508" s="12"/>
      <c r="S1508" s="12"/>
      <c r="T1508" s="12"/>
      <c r="U1508" s="12"/>
      <c r="V1508" s="12"/>
      <c r="W1508" s="12"/>
      <c r="X1508" s="12"/>
      <c r="Y1508" s="12"/>
      <c r="Z1508" s="12"/>
      <c r="AA1508" s="12"/>
      <c r="AB1508" s="12"/>
      <c r="AC1508" s="3" t="e" cm="1">
        <f t="array" ref="AC1508">_xlfn.IFS(A1508="FA", 17, A1508="SFCR", 0, A1508="CFCR", 17, A1508="TR", 0, A1508="CAB1",17,A1508="CAB2",0,A1508="CAB3",17,A1508="CAB4",0,A1508="CAB5S",17,A1508="CAB5M",0,A1508="CAB5L",17,A1508="CAB6",0)</f>
        <v>#N/A</v>
      </c>
    </row>
    <row r="1509" spans="1:29" x14ac:dyDescent="0.15">
      <c r="A1509" s="7"/>
      <c r="B1509" s="25"/>
      <c r="C1509" s="1" t="s">
        <v>1521</v>
      </c>
      <c r="H1509" s="12"/>
      <c r="I1509" s="12"/>
      <c r="J1509" s="12"/>
      <c r="K1509" s="12"/>
      <c r="L1509" s="12"/>
      <c r="M1509" s="12"/>
      <c r="N1509" s="12"/>
      <c r="O1509" s="12"/>
      <c r="P1509" s="12"/>
      <c r="Q1509" s="12"/>
      <c r="R1509" s="12"/>
      <c r="S1509" s="12"/>
      <c r="T1509" s="12"/>
      <c r="U1509" s="12"/>
      <c r="V1509" s="12"/>
      <c r="W1509" s="12"/>
      <c r="X1509" s="12"/>
      <c r="Y1509" s="12"/>
      <c r="Z1509" s="12"/>
      <c r="AA1509" s="12"/>
      <c r="AB1509" s="12"/>
      <c r="AC1509" s="3" t="e" cm="1">
        <f t="array" ref="AC1509">_xlfn.IFS(A1509="FA", 17, A1509="SFCR", 0, A1509="CFCR", 17, A1509="TR", 0, A1509="CAB1",17,A1509="CAB2",0,A1509="CAB3",17,A1509="CAB4",0,A1509="CAB5S",17,A1509="CAB5M",0,A1509="CAB5L",17,A1509="CAB6",0)</f>
        <v>#N/A</v>
      </c>
    </row>
    <row r="1510" spans="1:29" x14ac:dyDescent="0.15">
      <c r="A1510" s="7"/>
      <c r="B1510" s="25"/>
      <c r="C1510" s="1" t="s">
        <v>1522</v>
      </c>
      <c r="H1510" s="12"/>
      <c r="I1510" s="12"/>
      <c r="J1510" s="12"/>
      <c r="K1510" s="12"/>
      <c r="L1510" s="12"/>
      <c r="M1510" s="12"/>
      <c r="N1510" s="12"/>
      <c r="O1510" s="12"/>
      <c r="P1510" s="12"/>
      <c r="Q1510" s="12"/>
      <c r="R1510" s="12"/>
      <c r="S1510" s="12"/>
      <c r="T1510" s="12"/>
      <c r="U1510" s="12"/>
      <c r="V1510" s="12"/>
      <c r="W1510" s="12"/>
      <c r="X1510" s="12"/>
      <c r="Y1510" s="12"/>
      <c r="Z1510" s="12"/>
      <c r="AA1510" s="12"/>
      <c r="AB1510" s="12"/>
      <c r="AC1510" s="3" t="e" cm="1">
        <f t="array" ref="AC1510">_xlfn.IFS(A1510="FA", 17, A1510="SFCR", 0, A1510="CFCR", 17, A1510="TR", 0, A1510="CAB1",17,A1510="CAB2",0,A1510="CAB3",17,A1510="CAB4",0,A1510="CAB5S",17,A1510="CAB5M",0,A1510="CAB5L",17,A1510="CAB6",0)</f>
        <v>#N/A</v>
      </c>
    </row>
    <row r="1511" spans="1:29" x14ac:dyDescent="0.15">
      <c r="A1511" s="7"/>
      <c r="B1511" s="25"/>
      <c r="C1511" s="1" t="s">
        <v>1523</v>
      </c>
      <c r="H1511" s="12"/>
      <c r="I1511" s="12"/>
      <c r="J1511" s="12"/>
      <c r="K1511" s="12"/>
      <c r="L1511" s="12"/>
      <c r="M1511" s="12"/>
      <c r="N1511" s="12"/>
      <c r="O1511" s="12"/>
      <c r="P1511" s="12"/>
      <c r="Q1511" s="12"/>
      <c r="R1511" s="12"/>
      <c r="S1511" s="12"/>
      <c r="T1511" s="12"/>
      <c r="U1511" s="12"/>
      <c r="V1511" s="12"/>
      <c r="W1511" s="12"/>
      <c r="X1511" s="12"/>
      <c r="Y1511" s="12"/>
      <c r="Z1511" s="12"/>
      <c r="AA1511" s="12"/>
      <c r="AB1511" s="12"/>
      <c r="AC1511" s="3" t="e" cm="1">
        <f t="array" ref="AC1511">_xlfn.IFS(A1511="FA", 17, A1511="SFCR", 0, A1511="CFCR", 17, A1511="TR", 0, A1511="CAB1",17,A1511="CAB2",0,A1511="CAB3",17,A1511="CAB4",0,A1511="CAB5S",17,A1511="CAB5M",0,A1511="CAB5L",17,A1511="CAB6",0)</f>
        <v>#N/A</v>
      </c>
    </row>
    <row r="1512" spans="1:29" x14ac:dyDescent="0.15">
      <c r="A1512" s="7"/>
      <c r="B1512" s="25"/>
      <c r="C1512" s="1" t="s">
        <v>1524</v>
      </c>
      <c r="H1512" s="12"/>
      <c r="I1512" s="12"/>
      <c r="J1512" s="12"/>
      <c r="K1512" s="12"/>
      <c r="L1512" s="12"/>
      <c r="M1512" s="12"/>
      <c r="N1512" s="12"/>
      <c r="O1512" s="12"/>
      <c r="P1512" s="12"/>
      <c r="Q1512" s="12"/>
      <c r="R1512" s="12"/>
      <c r="S1512" s="12"/>
      <c r="T1512" s="12"/>
      <c r="U1512" s="12"/>
      <c r="V1512" s="12"/>
      <c r="W1512" s="12"/>
      <c r="X1512" s="12"/>
      <c r="Y1512" s="12"/>
      <c r="Z1512" s="12"/>
      <c r="AA1512" s="12"/>
      <c r="AB1512" s="12"/>
      <c r="AC1512" s="3" t="e" cm="1">
        <f t="array" ref="AC1512">_xlfn.IFS(A1512="FA", 17, A1512="SFCR", 0, A1512="CFCR", 17, A1512="TR", 0, A1512="CAB1",17,A1512="CAB2",0,A1512="CAB3",17,A1512="CAB4",0,A1512="CAB5S",17,A1512="CAB5M",0,A1512="CAB5L",17,A1512="CAB6",0)</f>
        <v>#N/A</v>
      </c>
    </row>
    <row r="1513" spans="1:29" x14ac:dyDescent="0.15">
      <c r="A1513" s="7"/>
      <c r="B1513" s="25"/>
      <c r="C1513" s="1" t="s">
        <v>1525</v>
      </c>
      <c r="H1513" s="12"/>
      <c r="I1513" s="12"/>
      <c r="J1513" s="12"/>
      <c r="K1513" s="12"/>
      <c r="L1513" s="12"/>
      <c r="M1513" s="12"/>
      <c r="N1513" s="12"/>
      <c r="O1513" s="12"/>
      <c r="P1513" s="12"/>
      <c r="Q1513" s="12"/>
      <c r="R1513" s="12"/>
      <c r="S1513" s="12"/>
      <c r="T1513" s="12"/>
      <c r="U1513" s="12"/>
      <c r="V1513" s="12"/>
      <c r="W1513" s="12"/>
      <c r="X1513" s="12"/>
      <c r="Y1513" s="12"/>
      <c r="Z1513" s="12"/>
      <c r="AA1513" s="12"/>
      <c r="AB1513" s="12"/>
      <c r="AC1513" s="3" t="e" cm="1">
        <f t="array" ref="AC1513">_xlfn.IFS(A1513="FA", 17, A1513="SFCR", 0, A1513="CFCR", 17, A1513="TR", 0, A1513="CAB1",17,A1513="CAB2",0,A1513="CAB3",17,A1513="CAB4",0,A1513="CAB5S",17,A1513="CAB5M",0,A1513="CAB5L",17,A1513="CAB6",0)</f>
        <v>#N/A</v>
      </c>
    </row>
    <row r="1514" spans="1:29" x14ac:dyDescent="0.15">
      <c r="A1514" s="7"/>
      <c r="B1514" s="25"/>
      <c r="C1514" s="1" t="s">
        <v>1526</v>
      </c>
      <c r="H1514" s="12"/>
      <c r="I1514" s="12"/>
      <c r="J1514" s="12"/>
      <c r="K1514" s="12"/>
      <c r="L1514" s="12"/>
      <c r="M1514" s="12"/>
      <c r="N1514" s="12"/>
      <c r="O1514" s="12"/>
      <c r="P1514" s="12"/>
      <c r="Q1514" s="12"/>
      <c r="R1514" s="12"/>
      <c r="S1514" s="12"/>
      <c r="T1514" s="12"/>
      <c r="U1514" s="12"/>
      <c r="V1514" s="12"/>
      <c r="W1514" s="12"/>
      <c r="X1514" s="12"/>
      <c r="Y1514" s="12"/>
      <c r="Z1514" s="12"/>
      <c r="AA1514" s="12"/>
      <c r="AB1514" s="12"/>
      <c r="AC1514" s="3" t="e" cm="1">
        <f t="array" ref="AC1514">_xlfn.IFS(A1514="FA", 17, A1514="SFCR", 0, A1514="CFCR", 17, A1514="TR", 0, A1514="CAB1",17,A1514="CAB2",0,A1514="CAB3",17,A1514="CAB4",0,A1514="CAB5S",17,A1514="CAB5M",0,A1514="CAB5L",17,A1514="CAB6",0)</f>
        <v>#N/A</v>
      </c>
    </row>
    <row r="1515" spans="1:29" x14ac:dyDescent="0.15">
      <c r="A1515" s="7"/>
      <c r="B1515" s="25"/>
      <c r="C1515" s="1" t="s">
        <v>1527</v>
      </c>
      <c r="H1515" s="12"/>
      <c r="I1515" s="12"/>
      <c r="J1515" s="12"/>
      <c r="K1515" s="12"/>
      <c r="L1515" s="12"/>
      <c r="M1515" s="12"/>
      <c r="N1515" s="12"/>
      <c r="O1515" s="12"/>
      <c r="P1515" s="12"/>
      <c r="Q1515" s="12"/>
      <c r="R1515" s="12"/>
      <c r="S1515" s="12"/>
      <c r="T1515" s="12"/>
      <c r="U1515" s="12"/>
      <c r="V1515" s="12"/>
      <c r="W1515" s="12"/>
      <c r="X1515" s="12"/>
      <c r="Y1515" s="12"/>
      <c r="Z1515" s="12"/>
      <c r="AA1515" s="12"/>
      <c r="AB1515" s="12"/>
      <c r="AC1515" s="3" t="e" cm="1">
        <f t="array" ref="AC1515">_xlfn.IFS(A1515="FA", 17, A1515="SFCR", 0, A1515="CFCR", 17, A1515="TR", 0, A1515="CAB1",17,A1515="CAB2",0,A1515="CAB3",17,A1515="CAB4",0,A1515="CAB5S",17,A1515="CAB5M",0,A1515="CAB5L",17,A1515="CAB6",0)</f>
        <v>#N/A</v>
      </c>
    </row>
    <row r="1516" spans="1:29" x14ac:dyDescent="0.15">
      <c r="A1516" s="7"/>
      <c r="B1516" s="25"/>
      <c r="C1516" s="1" t="s">
        <v>1528</v>
      </c>
      <c r="H1516" s="12"/>
      <c r="I1516" s="12"/>
      <c r="J1516" s="12"/>
      <c r="K1516" s="12"/>
      <c r="L1516" s="12"/>
      <c r="M1516" s="12"/>
      <c r="N1516" s="12"/>
      <c r="O1516" s="12"/>
      <c r="P1516" s="12"/>
      <c r="Q1516" s="12"/>
      <c r="R1516" s="12"/>
      <c r="S1516" s="12"/>
      <c r="T1516" s="12"/>
      <c r="U1516" s="12"/>
      <c r="V1516" s="12"/>
      <c r="W1516" s="12"/>
      <c r="X1516" s="12"/>
      <c r="Y1516" s="12"/>
      <c r="Z1516" s="12"/>
      <c r="AA1516" s="12"/>
      <c r="AB1516" s="12"/>
      <c r="AC1516" s="3" t="e" cm="1">
        <f t="array" ref="AC1516">_xlfn.IFS(A1516="FA", 17, A1516="SFCR", 0, A1516="CFCR", 17, A1516="TR", 0, A1516="CAB1",17,A1516="CAB2",0,A1516="CAB3",17,A1516="CAB4",0,A1516="CAB5S",17,A1516="CAB5M",0,A1516="CAB5L",17,A1516="CAB6",0)</f>
        <v>#N/A</v>
      </c>
    </row>
    <row r="1517" spans="1:29" x14ac:dyDescent="0.15">
      <c r="A1517" s="7"/>
      <c r="B1517" s="25"/>
      <c r="C1517" s="1" t="s">
        <v>1529</v>
      </c>
      <c r="H1517" s="12"/>
      <c r="I1517" s="12"/>
      <c r="J1517" s="12"/>
      <c r="K1517" s="12"/>
      <c r="L1517" s="12"/>
      <c r="M1517" s="12"/>
      <c r="N1517" s="12"/>
      <c r="O1517" s="12"/>
      <c r="P1517" s="12"/>
      <c r="Q1517" s="12"/>
      <c r="R1517" s="12"/>
      <c r="S1517" s="12"/>
      <c r="T1517" s="12"/>
      <c r="U1517" s="12"/>
      <c r="V1517" s="12"/>
      <c r="W1517" s="12"/>
      <c r="X1517" s="12"/>
      <c r="Y1517" s="12"/>
      <c r="Z1517" s="12"/>
      <c r="AA1517" s="12"/>
      <c r="AB1517" s="12"/>
      <c r="AC1517" s="3" t="e" cm="1">
        <f t="array" ref="AC1517">_xlfn.IFS(A1517="FA", 17, A1517="SFCR", 0, A1517="CFCR", 17, A1517="TR", 0, A1517="CAB1",17,A1517="CAB2",0,A1517="CAB3",17,A1517="CAB4",0,A1517="CAB5S",17,A1517="CAB5M",0,A1517="CAB5L",17,A1517="CAB6",0)</f>
        <v>#N/A</v>
      </c>
    </row>
    <row r="1518" spans="1:29" x14ac:dyDescent="0.15">
      <c r="A1518" s="7"/>
      <c r="B1518" s="25"/>
      <c r="C1518" s="1" t="s">
        <v>1530</v>
      </c>
      <c r="H1518" s="12"/>
      <c r="I1518" s="12"/>
      <c r="J1518" s="12"/>
      <c r="K1518" s="12"/>
      <c r="L1518" s="12"/>
      <c r="M1518" s="12"/>
      <c r="N1518" s="12"/>
      <c r="O1518" s="12"/>
      <c r="P1518" s="12"/>
      <c r="Q1518" s="12"/>
      <c r="R1518" s="12"/>
      <c r="S1518" s="12"/>
      <c r="T1518" s="12"/>
      <c r="U1518" s="12"/>
      <c r="V1518" s="12"/>
      <c r="W1518" s="12"/>
      <c r="X1518" s="12"/>
      <c r="Y1518" s="12"/>
      <c r="Z1518" s="12"/>
      <c r="AA1518" s="12"/>
      <c r="AB1518" s="12"/>
      <c r="AC1518" s="3" t="e" cm="1">
        <f t="array" ref="AC1518">_xlfn.IFS(A1518="FA", 17, A1518="SFCR", 0, A1518="CFCR", 17, A1518="TR", 0, A1518="CAB1",17,A1518="CAB2",0,A1518="CAB3",17,A1518="CAB4",0,A1518="CAB5S",17,A1518="CAB5M",0,A1518="CAB5L",17,A1518="CAB6",0)</f>
        <v>#N/A</v>
      </c>
    </row>
    <row r="1519" spans="1:29" x14ac:dyDescent="0.15">
      <c r="A1519" s="7"/>
      <c r="B1519" s="25"/>
      <c r="C1519" s="1" t="s">
        <v>1531</v>
      </c>
      <c r="H1519" s="12"/>
      <c r="I1519" s="12"/>
      <c r="J1519" s="12"/>
      <c r="K1519" s="12"/>
      <c r="L1519" s="12"/>
      <c r="M1519" s="12"/>
      <c r="N1519" s="12"/>
      <c r="O1519" s="12"/>
      <c r="P1519" s="12"/>
      <c r="Q1519" s="12"/>
      <c r="R1519" s="12"/>
      <c r="S1519" s="12"/>
      <c r="T1519" s="12"/>
      <c r="U1519" s="12"/>
      <c r="V1519" s="12"/>
      <c r="W1519" s="12"/>
      <c r="X1519" s="12"/>
      <c r="Y1519" s="12"/>
      <c r="Z1519" s="12"/>
      <c r="AA1519" s="12"/>
      <c r="AB1519" s="12"/>
      <c r="AC1519" s="3" t="e" cm="1">
        <f t="array" ref="AC1519">_xlfn.IFS(A1519="FA", 17, A1519="SFCR", 0, A1519="CFCR", 17, A1519="TR", 0, A1519="CAB1",17,A1519="CAB2",0,A1519="CAB3",17,A1519="CAB4",0,A1519="CAB5S",17,A1519="CAB5M",0,A1519="CAB5L",17,A1519="CAB6",0)</f>
        <v>#N/A</v>
      </c>
    </row>
    <row r="1520" spans="1:29" x14ac:dyDescent="0.15">
      <c r="A1520" s="7"/>
      <c r="B1520" s="25"/>
      <c r="C1520" s="1" t="s">
        <v>1532</v>
      </c>
      <c r="H1520" s="12"/>
      <c r="I1520" s="12"/>
      <c r="J1520" s="12"/>
      <c r="K1520" s="12"/>
      <c r="L1520" s="12"/>
      <c r="M1520" s="12"/>
      <c r="N1520" s="12"/>
      <c r="O1520" s="12"/>
      <c r="P1520" s="12"/>
      <c r="Q1520" s="12"/>
      <c r="R1520" s="12"/>
      <c r="S1520" s="12"/>
      <c r="T1520" s="12"/>
      <c r="U1520" s="12"/>
      <c r="V1520" s="12"/>
      <c r="W1520" s="12"/>
      <c r="X1520" s="12"/>
      <c r="Y1520" s="12"/>
      <c r="Z1520" s="12"/>
      <c r="AA1520" s="12"/>
      <c r="AB1520" s="12"/>
      <c r="AC1520" s="3" t="e" cm="1">
        <f t="array" ref="AC1520">_xlfn.IFS(A1520="FA", 17, A1520="SFCR", 0, A1520="CFCR", 17, A1520="TR", 0, A1520="CAB1",17,A1520="CAB2",0,A1520="CAB3",17,A1520="CAB4",0,A1520="CAB5S",17,A1520="CAB5M",0,A1520="CAB5L",17,A1520="CAB6",0)</f>
        <v>#N/A</v>
      </c>
    </row>
    <row r="1521" spans="1:29" x14ac:dyDescent="0.15">
      <c r="A1521" s="7"/>
      <c r="B1521" s="25"/>
      <c r="C1521" s="1" t="s">
        <v>1533</v>
      </c>
      <c r="H1521" s="12"/>
      <c r="I1521" s="12"/>
      <c r="J1521" s="12"/>
      <c r="K1521" s="12"/>
      <c r="L1521" s="12"/>
      <c r="M1521" s="12"/>
      <c r="N1521" s="12"/>
      <c r="O1521" s="12"/>
      <c r="P1521" s="12"/>
      <c r="Q1521" s="12"/>
      <c r="R1521" s="12"/>
      <c r="S1521" s="12"/>
      <c r="T1521" s="12"/>
      <c r="U1521" s="12"/>
      <c r="V1521" s="12"/>
      <c r="W1521" s="12"/>
      <c r="X1521" s="12"/>
      <c r="Y1521" s="12"/>
      <c r="Z1521" s="12"/>
      <c r="AA1521" s="12"/>
      <c r="AB1521" s="12"/>
      <c r="AC1521" s="3" t="e" cm="1">
        <f t="array" ref="AC1521">_xlfn.IFS(A1521="FA", 17, A1521="SFCR", 0, A1521="CFCR", 17, A1521="TR", 0, A1521="CAB1",17,A1521="CAB2",0,A1521="CAB3",17,A1521="CAB4",0,A1521="CAB5S",17,A1521="CAB5M",0,A1521="CAB5L",17,A1521="CAB6",0)</f>
        <v>#N/A</v>
      </c>
    </row>
    <row r="1522" spans="1:29" x14ac:dyDescent="0.15">
      <c r="A1522" s="7"/>
      <c r="B1522" s="25"/>
      <c r="C1522" s="1" t="s">
        <v>1534</v>
      </c>
      <c r="H1522" s="12"/>
      <c r="I1522" s="12"/>
      <c r="J1522" s="12"/>
      <c r="K1522" s="12"/>
      <c r="L1522" s="12"/>
      <c r="M1522" s="12"/>
      <c r="N1522" s="12"/>
      <c r="O1522" s="12"/>
      <c r="P1522" s="12"/>
      <c r="Q1522" s="12"/>
      <c r="R1522" s="12"/>
      <c r="S1522" s="12"/>
      <c r="T1522" s="12"/>
      <c r="U1522" s="12"/>
      <c r="V1522" s="12"/>
      <c r="W1522" s="12"/>
      <c r="X1522" s="12"/>
      <c r="Y1522" s="12"/>
      <c r="Z1522" s="12"/>
      <c r="AA1522" s="12"/>
      <c r="AB1522" s="12"/>
      <c r="AC1522" s="3" t="e" cm="1">
        <f t="array" ref="AC1522">_xlfn.IFS(A1522="FA", 17, A1522="SFCR", 0, A1522="CFCR", 17, A1522="TR", 0, A1522="CAB1",17,A1522="CAB2",0,A1522="CAB3",17,A1522="CAB4",0,A1522="CAB5S",17,A1522="CAB5M",0,A1522="CAB5L",17,A1522="CAB6",0)</f>
        <v>#N/A</v>
      </c>
    </row>
    <row r="1523" spans="1:29" x14ac:dyDescent="0.15">
      <c r="A1523" s="7"/>
      <c r="B1523" s="25"/>
      <c r="C1523" s="1" t="s">
        <v>1535</v>
      </c>
      <c r="H1523" s="12"/>
      <c r="I1523" s="12"/>
      <c r="J1523" s="12"/>
      <c r="K1523" s="12"/>
      <c r="L1523" s="12"/>
      <c r="M1523" s="12"/>
      <c r="N1523" s="12"/>
      <c r="O1523" s="12"/>
      <c r="P1523" s="12"/>
      <c r="Q1523" s="12"/>
      <c r="R1523" s="12"/>
      <c r="S1523" s="12"/>
      <c r="T1523" s="12"/>
      <c r="U1523" s="12"/>
      <c r="V1523" s="12"/>
      <c r="W1523" s="12"/>
      <c r="X1523" s="12"/>
      <c r="Y1523" s="12"/>
      <c r="Z1523" s="12"/>
      <c r="AA1523" s="12"/>
      <c r="AB1523" s="12"/>
      <c r="AC1523" s="3" t="e" cm="1">
        <f t="array" ref="AC1523">_xlfn.IFS(A1523="FA", 17, A1523="SFCR", 0, A1523="CFCR", 17, A1523="TR", 0, A1523="CAB1",17,A1523="CAB2",0,A1523="CAB3",17,A1523="CAB4",0,A1523="CAB5S",17,A1523="CAB5M",0,A1523="CAB5L",17,A1523="CAB6",0)</f>
        <v>#N/A</v>
      </c>
    </row>
    <row r="1524" spans="1:29" x14ac:dyDescent="0.15">
      <c r="A1524" s="7"/>
      <c r="B1524" s="25"/>
      <c r="C1524" s="1" t="s">
        <v>1536</v>
      </c>
      <c r="H1524" s="12"/>
      <c r="I1524" s="12"/>
      <c r="J1524" s="12"/>
      <c r="K1524" s="12"/>
      <c r="L1524" s="12"/>
      <c r="M1524" s="12"/>
      <c r="N1524" s="12"/>
      <c r="O1524" s="12"/>
      <c r="P1524" s="12"/>
      <c r="Q1524" s="12"/>
      <c r="R1524" s="12"/>
      <c r="S1524" s="12"/>
      <c r="T1524" s="12"/>
      <c r="U1524" s="12"/>
      <c r="V1524" s="12"/>
      <c r="W1524" s="12"/>
      <c r="X1524" s="12"/>
      <c r="Y1524" s="12"/>
      <c r="Z1524" s="12"/>
      <c r="AA1524" s="12"/>
      <c r="AB1524" s="12"/>
      <c r="AC1524" s="3" t="e" cm="1">
        <f t="array" ref="AC1524">_xlfn.IFS(A1524="FA", 17, A1524="SFCR", 0, A1524="CFCR", 17, A1524="TR", 0, A1524="CAB1",17,A1524="CAB2",0,A1524="CAB3",17,A1524="CAB4",0,A1524="CAB5S",17,A1524="CAB5M",0,A1524="CAB5L",17,A1524="CAB6",0)</f>
        <v>#N/A</v>
      </c>
    </row>
    <row r="1525" spans="1:29" x14ac:dyDescent="0.15">
      <c r="A1525" s="7"/>
      <c r="B1525" s="25"/>
      <c r="C1525" s="1" t="s">
        <v>1537</v>
      </c>
      <c r="H1525" s="12"/>
      <c r="I1525" s="12"/>
      <c r="J1525" s="12"/>
      <c r="K1525" s="12"/>
      <c r="L1525" s="12"/>
      <c r="M1525" s="12"/>
      <c r="N1525" s="12"/>
      <c r="O1525" s="12"/>
      <c r="P1525" s="12"/>
      <c r="Q1525" s="12"/>
      <c r="R1525" s="12"/>
      <c r="S1525" s="12"/>
      <c r="T1525" s="12"/>
      <c r="U1525" s="12"/>
      <c r="V1525" s="12"/>
      <c r="W1525" s="12"/>
      <c r="X1525" s="12"/>
      <c r="Y1525" s="12"/>
      <c r="Z1525" s="12"/>
      <c r="AA1525" s="12"/>
      <c r="AB1525" s="12"/>
      <c r="AC1525" s="3" t="e" cm="1">
        <f t="array" ref="AC1525">_xlfn.IFS(A1525="FA", 17, A1525="SFCR", 0, A1525="CFCR", 17, A1525="TR", 0, A1525="CAB1",17,A1525="CAB2",0,A1525="CAB3",17,A1525="CAB4",0,A1525="CAB5S",17,A1525="CAB5M",0,A1525="CAB5L",17,A1525="CAB6",0)</f>
        <v>#N/A</v>
      </c>
    </row>
    <row r="1526" spans="1:29" x14ac:dyDescent="0.15">
      <c r="A1526" s="7"/>
      <c r="B1526" s="25"/>
      <c r="C1526" s="1" t="s">
        <v>1538</v>
      </c>
      <c r="H1526" s="12"/>
      <c r="I1526" s="12"/>
      <c r="J1526" s="12"/>
      <c r="K1526" s="12"/>
      <c r="L1526" s="12"/>
      <c r="M1526" s="12"/>
      <c r="N1526" s="12"/>
      <c r="O1526" s="12"/>
      <c r="P1526" s="12"/>
      <c r="Q1526" s="12"/>
      <c r="R1526" s="12"/>
      <c r="S1526" s="12"/>
      <c r="T1526" s="12"/>
      <c r="U1526" s="12"/>
      <c r="V1526" s="12"/>
      <c r="W1526" s="12"/>
      <c r="X1526" s="12"/>
      <c r="Y1526" s="12"/>
      <c r="Z1526" s="12"/>
      <c r="AA1526" s="12"/>
      <c r="AB1526" s="12"/>
      <c r="AC1526" s="3" t="e" cm="1">
        <f t="array" ref="AC1526">_xlfn.IFS(A1526="FA", 17, A1526="SFCR", 0, A1526="CFCR", 17, A1526="TR", 0, A1526="CAB1",17,A1526="CAB2",0,A1526="CAB3",17,A1526="CAB4",0,A1526="CAB5S",17,A1526="CAB5M",0,A1526="CAB5L",17,A1526="CAB6",0)</f>
        <v>#N/A</v>
      </c>
    </row>
    <row r="1527" spans="1:29" x14ac:dyDescent="0.15">
      <c r="A1527" s="7"/>
      <c r="B1527" s="25"/>
      <c r="C1527" s="1" t="s">
        <v>1539</v>
      </c>
      <c r="H1527" s="12"/>
      <c r="I1527" s="12"/>
      <c r="J1527" s="12"/>
      <c r="K1527" s="12"/>
      <c r="L1527" s="12"/>
      <c r="M1527" s="12"/>
      <c r="N1527" s="12"/>
      <c r="O1527" s="12"/>
      <c r="P1527" s="12"/>
      <c r="Q1527" s="12"/>
      <c r="R1527" s="12"/>
      <c r="S1527" s="12"/>
      <c r="T1527" s="12"/>
      <c r="U1527" s="12"/>
      <c r="V1527" s="12"/>
      <c r="W1527" s="12"/>
      <c r="X1527" s="12"/>
      <c r="Y1527" s="12"/>
      <c r="Z1527" s="12"/>
      <c r="AA1527" s="12"/>
      <c r="AB1527" s="12"/>
      <c r="AC1527" s="3" t="e" cm="1">
        <f t="array" ref="AC1527">_xlfn.IFS(A1527="FA", 17, A1527="SFCR", 0, A1527="CFCR", 17, A1527="TR", 0, A1527="CAB1",17,A1527="CAB2",0,A1527="CAB3",17,A1527="CAB4",0,A1527="CAB5S",17,A1527="CAB5M",0,A1527="CAB5L",17,A1527="CAB6",0)</f>
        <v>#N/A</v>
      </c>
    </row>
    <row r="1528" spans="1:29" x14ac:dyDescent="0.15">
      <c r="A1528" s="7"/>
      <c r="B1528" s="25"/>
      <c r="C1528" s="1" t="s">
        <v>1540</v>
      </c>
      <c r="H1528" s="12"/>
      <c r="I1528" s="12"/>
      <c r="J1528" s="12"/>
      <c r="K1528" s="12"/>
      <c r="L1528" s="12"/>
      <c r="M1528" s="12"/>
      <c r="N1528" s="12"/>
      <c r="O1528" s="12"/>
      <c r="P1528" s="12"/>
      <c r="Q1528" s="12"/>
      <c r="R1528" s="12"/>
      <c r="S1528" s="12"/>
      <c r="T1528" s="12"/>
      <c r="U1528" s="12"/>
      <c r="V1528" s="12"/>
      <c r="W1528" s="12"/>
      <c r="X1528" s="12"/>
      <c r="Y1528" s="12"/>
      <c r="Z1528" s="12"/>
      <c r="AA1528" s="12"/>
      <c r="AB1528" s="12"/>
      <c r="AC1528" s="3" t="e" cm="1">
        <f t="array" ref="AC1528">_xlfn.IFS(A1528="FA", 17, A1528="SFCR", 0, A1528="CFCR", 17, A1528="TR", 0, A1528="CAB1",17,A1528="CAB2",0,A1528="CAB3",17,A1528="CAB4",0,A1528="CAB5S",17,A1528="CAB5M",0,A1528="CAB5L",17,A1528="CAB6",0)</f>
        <v>#N/A</v>
      </c>
    </row>
    <row r="1529" spans="1:29" x14ac:dyDescent="0.15">
      <c r="A1529" s="7"/>
      <c r="B1529" s="25"/>
      <c r="C1529" s="1" t="s">
        <v>1541</v>
      </c>
      <c r="H1529" s="12"/>
      <c r="I1529" s="12"/>
      <c r="J1529" s="12"/>
      <c r="K1529" s="12"/>
      <c r="L1529" s="12"/>
      <c r="M1529" s="12"/>
      <c r="N1529" s="12"/>
      <c r="O1529" s="12"/>
      <c r="P1529" s="12"/>
      <c r="Q1529" s="12"/>
      <c r="R1529" s="12"/>
      <c r="S1529" s="12"/>
      <c r="T1529" s="12"/>
      <c r="U1529" s="12"/>
      <c r="V1529" s="12"/>
      <c r="W1529" s="12"/>
      <c r="X1529" s="12"/>
      <c r="Y1529" s="12"/>
      <c r="Z1529" s="12"/>
      <c r="AA1529" s="12"/>
      <c r="AB1529" s="12"/>
      <c r="AC1529" s="3" t="e" cm="1">
        <f t="array" ref="AC1529">_xlfn.IFS(A1529="FA", 17, A1529="SFCR", 0, A1529="CFCR", 17, A1529="TR", 0, A1529="CAB1",17,A1529="CAB2",0,A1529="CAB3",17,A1529="CAB4",0,A1529="CAB5S",17,A1529="CAB5M",0,A1529="CAB5L",17,A1529="CAB6",0)</f>
        <v>#N/A</v>
      </c>
    </row>
    <row r="1530" spans="1:29" x14ac:dyDescent="0.15">
      <c r="A1530" s="7"/>
      <c r="B1530" s="25"/>
      <c r="C1530" s="1" t="s">
        <v>1542</v>
      </c>
      <c r="H1530" s="12"/>
      <c r="I1530" s="12"/>
      <c r="J1530" s="12"/>
      <c r="K1530" s="12"/>
      <c r="L1530" s="12"/>
      <c r="M1530" s="12"/>
      <c r="N1530" s="12"/>
      <c r="O1530" s="12"/>
      <c r="P1530" s="12"/>
      <c r="Q1530" s="12"/>
      <c r="R1530" s="12"/>
      <c r="S1530" s="12"/>
      <c r="T1530" s="12"/>
      <c r="U1530" s="12"/>
      <c r="V1530" s="12"/>
      <c r="W1530" s="12"/>
      <c r="X1530" s="12"/>
      <c r="Y1530" s="12"/>
      <c r="Z1530" s="12"/>
      <c r="AA1530" s="12"/>
      <c r="AB1530" s="12"/>
      <c r="AC1530" s="3" t="e" cm="1">
        <f t="array" ref="AC1530">_xlfn.IFS(A1530="FA", 17, A1530="SFCR", 0, A1530="CFCR", 17, A1530="TR", 0, A1530="CAB1",17,A1530="CAB2",0,A1530="CAB3",17,A1530="CAB4",0,A1530="CAB5S",17,A1530="CAB5M",0,A1530="CAB5L",17,A1530="CAB6",0)</f>
        <v>#N/A</v>
      </c>
    </row>
    <row r="1531" spans="1:29" x14ac:dyDescent="0.15">
      <c r="A1531" s="7"/>
      <c r="B1531" s="25"/>
      <c r="C1531" s="1" t="s">
        <v>1543</v>
      </c>
      <c r="H1531" s="12"/>
      <c r="I1531" s="12"/>
      <c r="J1531" s="12"/>
      <c r="K1531" s="12"/>
      <c r="L1531" s="12"/>
      <c r="M1531" s="12"/>
      <c r="N1531" s="12"/>
      <c r="O1531" s="12"/>
      <c r="P1531" s="12"/>
      <c r="Q1531" s="12"/>
      <c r="R1531" s="12"/>
      <c r="S1531" s="12"/>
      <c r="T1531" s="12"/>
      <c r="U1531" s="12"/>
      <c r="V1531" s="12"/>
      <c r="W1531" s="12"/>
      <c r="X1531" s="12"/>
      <c r="Y1531" s="12"/>
      <c r="Z1531" s="12"/>
      <c r="AA1531" s="12"/>
      <c r="AB1531" s="12"/>
      <c r="AC1531" s="3" t="e" cm="1">
        <f t="array" ref="AC1531">_xlfn.IFS(A1531="FA", 17, A1531="SFCR", 0, A1531="CFCR", 17, A1531="TR", 0, A1531="CAB1",17,A1531="CAB2",0,A1531="CAB3",17,A1531="CAB4",0,A1531="CAB5S",17,A1531="CAB5M",0,A1531="CAB5L",17,A1531="CAB6",0)</f>
        <v>#N/A</v>
      </c>
    </row>
    <row r="1532" spans="1:29" x14ac:dyDescent="0.15">
      <c r="A1532" s="7"/>
      <c r="B1532" s="25"/>
      <c r="C1532" s="1" t="s">
        <v>1544</v>
      </c>
      <c r="H1532" s="12"/>
      <c r="I1532" s="12"/>
      <c r="J1532" s="12"/>
      <c r="K1532" s="12"/>
      <c r="L1532" s="12"/>
      <c r="M1532" s="12"/>
      <c r="N1532" s="12"/>
      <c r="O1532" s="12"/>
      <c r="P1532" s="12"/>
      <c r="Q1532" s="12"/>
      <c r="R1532" s="12"/>
      <c r="S1532" s="12"/>
      <c r="T1532" s="12"/>
      <c r="U1532" s="12"/>
      <c r="V1532" s="12"/>
      <c r="W1532" s="12"/>
      <c r="X1532" s="12"/>
      <c r="Y1532" s="12"/>
      <c r="Z1532" s="12"/>
      <c r="AA1532" s="12"/>
      <c r="AB1532" s="12"/>
      <c r="AC1532" s="3" t="e" cm="1">
        <f t="array" ref="AC1532">_xlfn.IFS(A1532="FA", 17, A1532="SFCR", 0, A1532="CFCR", 17, A1532="TR", 0, A1532="CAB1",17,A1532="CAB2",0,A1532="CAB3",17,A1532="CAB4",0,A1532="CAB5S",17,A1532="CAB5M",0,A1532="CAB5L",17,A1532="CAB6",0)</f>
        <v>#N/A</v>
      </c>
    </row>
    <row r="1533" spans="1:29" x14ac:dyDescent="0.15">
      <c r="A1533" s="7"/>
      <c r="B1533" s="25"/>
      <c r="C1533" s="1" t="s">
        <v>1545</v>
      </c>
      <c r="H1533" s="12"/>
      <c r="I1533" s="12"/>
      <c r="J1533" s="12"/>
      <c r="K1533" s="12"/>
      <c r="L1533" s="12"/>
      <c r="M1533" s="12"/>
      <c r="N1533" s="12"/>
      <c r="O1533" s="12"/>
      <c r="P1533" s="12"/>
      <c r="Q1533" s="12"/>
      <c r="R1533" s="12"/>
      <c r="S1533" s="12"/>
      <c r="T1533" s="12"/>
      <c r="U1533" s="12"/>
      <c r="V1533" s="12"/>
      <c r="W1533" s="12"/>
      <c r="X1533" s="12"/>
      <c r="Y1533" s="12"/>
      <c r="Z1533" s="12"/>
      <c r="AA1533" s="12"/>
      <c r="AB1533" s="12"/>
      <c r="AC1533" s="3" t="e" cm="1">
        <f t="array" ref="AC1533">_xlfn.IFS(A1533="FA", 17, A1533="SFCR", 0, A1533="CFCR", 17, A1533="TR", 0, A1533="CAB1",17,A1533="CAB2",0,A1533="CAB3",17,A1533="CAB4",0,A1533="CAB5S",17,A1533="CAB5M",0,A1533="CAB5L",17,A1533="CAB6",0)</f>
        <v>#N/A</v>
      </c>
    </row>
    <row r="1534" spans="1:29" x14ac:dyDescent="0.15">
      <c r="A1534" s="7"/>
      <c r="B1534" s="25"/>
      <c r="C1534" s="1" t="s">
        <v>1546</v>
      </c>
      <c r="H1534" s="12"/>
      <c r="I1534" s="12"/>
      <c r="J1534" s="12"/>
      <c r="K1534" s="12"/>
      <c r="L1534" s="12"/>
      <c r="M1534" s="12"/>
      <c r="N1534" s="12"/>
      <c r="O1534" s="12"/>
      <c r="P1534" s="12"/>
      <c r="Q1534" s="12"/>
      <c r="R1534" s="12"/>
      <c r="S1534" s="12"/>
      <c r="T1534" s="12"/>
      <c r="U1534" s="12"/>
      <c r="V1534" s="12"/>
      <c r="W1534" s="12"/>
      <c r="X1534" s="12"/>
      <c r="Y1534" s="12"/>
      <c r="Z1534" s="12"/>
      <c r="AA1534" s="12"/>
      <c r="AB1534" s="12"/>
      <c r="AC1534" s="3" t="e" cm="1">
        <f t="array" ref="AC1534">_xlfn.IFS(A1534="FA", 17, A1534="SFCR", 0, A1534="CFCR", 17, A1534="TR", 0, A1534="CAB1",17,A1534="CAB2",0,A1534="CAB3",17,A1534="CAB4",0,A1534="CAB5S",17,A1534="CAB5M",0,A1534="CAB5L",17,A1534="CAB6",0)</f>
        <v>#N/A</v>
      </c>
    </row>
    <row r="1535" spans="1:29" x14ac:dyDescent="0.15">
      <c r="A1535" s="7"/>
      <c r="B1535" s="25"/>
      <c r="C1535" s="1" t="s">
        <v>1547</v>
      </c>
      <c r="H1535" s="12"/>
      <c r="I1535" s="12"/>
      <c r="J1535" s="12"/>
      <c r="K1535" s="12"/>
      <c r="L1535" s="12"/>
      <c r="M1535" s="12"/>
      <c r="N1535" s="12"/>
      <c r="O1535" s="12"/>
      <c r="P1535" s="12"/>
      <c r="Q1535" s="12"/>
      <c r="R1535" s="12"/>
      <c r="S1535" s="12"/>
      <c r="T1535" s="12"/>
      <c r="U1535" s="12"/>
      <c r="V1535" s="12"/>
      <c r="W1535" s="12"/>
      <c r="X1535" s="12"/>
      <c r="Y1535" s="12"/>
      <c r="Z1535" s="12"/>
      <c r="AA1535" s="12"/>
      <c r="AB1535" s="12"/>
      <c r="AC1535" s="3" t="e" cm="1">
        <f t="array" ref="AC1535">_xlfn.IFS(A1535="FA", 17, A1535="SFCR", 0, A1535="CFCR", 17, A1535="TR", 0, A1535="CAB1",17,A1535="CAB2",0,A1535="CAB3",17,A1535="CAB4",0,A1535="CAB5S",17,A1535="CAB5M",0,A1535="CAB5L",17,A1535="CAB6",0)</f>
        <v>#N/A</v>
      </c>
    </row>
    <row r="1536" spans="1:29" x14ac:dyDescent="0.15">
      <c r="A1536" s="7"/>
      <c r="B1536" s="25"/>
      <c r="C1536" s="1" t="s">
        <v>1548</v>
      </c>
      <c r="H1536" s="12"/>
      <c r="I1536" s="12"/>
      <c r="J1536" s="12"/>
      <c r="K1536" s="12"/>
      <c r="L1536" s="12"/>
      <c r="M1536" s="12"/>
      <c r="N1536" s="12"/>
      <c r="O1536" s="12"/>
      <c r="P1536" s="12"/>
      <c r="Q1536" s="12"/>
      <c r="R1536" s="12"/>
      <c r="S1536" s="12"/>
      <c r="T1536" s="12"/>
      <c r="U1536" s="12"/>
      <c r="V1536" s="12"/>
      <c r="W1536" s="12"/>
      <c r="X1536" s="12"/>
      <c r="Y1536" s="12"/>
      <c r="Z1536" s="12"/>
      <c r="AA1536" s="12"/>
      <c r="AB1536" s="12"/>
      <c r="AC1536" s="3" t="e" cm="1">
        <f t="array" ref="AC1536">_xlfn.IFS(A1536="FA", 17, A1536="SFCR", 0, A1536="CFCR", 17, A1536="TR", 0, A1536="CAB1",17,A1536="CAB2",0,A1536="CAB3",17,A1536="CAB4",0,A1536="CAB5S",17,A1536="CAB5M",0,A1536="CAB5L",17,A1536="CAB6",0)</f>
        <v>#N/A</v>
      </c>
    </row>
    <row r="1537" spans="1:29" x14ac:dyDescent="0.15">
      <c r="A1537" s="7"/>
      <c r="B1537" s="25"/>
      <c r="C1537" s="1" t="s">
        <v>1549</v>
      </c>
      <c r="H1537" s="12"/>
      <c r="I1537" s="12"/>
      <c r="J1537" s="12"/>
      <c r="K1537" s="12"/>
      <c r="L1537" s="12"/>
      <c r="M1537" s="12"/>
      <c r="N1537" s="12"/>
      <c r="O1537" s="12"/>
      <c r="P1537" s="12"/>
      <c r="Q1537" s="12"/>
      <c r="R1537" s="12"/>
      <c r="S1537" s="12"/>
      <c r="T1537" s="12"/>
      <c r="U1537" s="12"/>
      <c r="V1537" s="12"/>
      <c r="W1537" s="12"/>
      <c r="X1537" s="12"/>
      <c r="Y1537" s="12"/>
      <c r="Z1537" s="12"/>
      <c r="AA1537" s="12"/>
      <c r="AB1537" s="12"/>
      <c r="AC1537" s="3" t="e" cm="1">
        <f t="array" ref="AC1537">_xlfn.IFS(A1537="FA", 17, A1537="SFCR", 0, A1537="CFCR", 17, A1537="TR", 0, A1537="CAB1",17,A1537="CAB2",0,A1537="CAB3",17,A1537="CAB4",0,A1537="CAB5S",17,A1537="CAB5M",0,A1537="CAB5L",17,A1537="CAB6",0)</f>
        <v>#N/A</v>
      </c>
    </row>
    <row r="1538" spans="1:29" x14ac:dyDescent="0.15">
      <c r="A1538" s="7"/>
      <c r="B1538" s="25"/>
      <c r="C1538" s="1" t="s">
        <v>1550</v>
      </c>
      <c r="H1538" s="12"/>
      <c r="I1538" s="12"/>
      <c r="J1538" s="12"/>
      <c r="K1538" s="12"/>
      <c r="L1538" s="12"/>
      <c r="M1538" s="12"/>
      <c r="N1538" s="12"/>
      <c r="O1538" s="12"/>
      <c r="P1538" s="12"/>
      <c r="Q1538" s="12"/>
      <c r="R1538" s="12"/>
      <c r="S1538" s="12"/>
      <c r="T1538" s="12"/>
      <c r="U1538" s="12"/>
      <c r="V1538" s="12"/>
      <c r="W1538" s="12"/>
      <c r="X1538" s="12"/>
      <c r="Y1538" s="12"/>
      <c r="Z1538" s="12"/>
      <c r="AA1538" s="12"/>
      <c r="AB1538" s="12"/>
      <c r="AC1538" s="3" t="e" cm="1">
        <f t="array" ref="AC1538">_xlfn.IFS(A1538="FA", 17, A1538="SFCR", 0, A1538="CFCR", 17, A1538="TR", 0, A1538="CAB1",17,A1538="CAB2",0,A1538="CAB3",17,A1538="CAB4",0,A1538="CAB5S",17,A1538="CAB5M",0,A1538="CAB5L",17,A1538="CAB6",0)</f>
        <v>#N/A</v>
      </c>
    </row>
    <row r="1539" spans="1:29" x14ac:dyDescent="0.15">
      <c r="A1539" s="7"/>
      <c r="B1539" s="25"/>
      <c r="C1539" s="1" t="s">
        <v>1551</v>
      </c>
      <c r="H1539" s="12"/>
      <c r="I1539" s="12"/>
      <c r="J1539" s="12"/>
      <c r="K1539" s="12"/>
      <c r="L1539" s="12"/>
      <c r="M1539" s="12"/>
      <c r="N1539" s="12"/>
      <c r="O1539" s="12"/>
      <c r="P1539" s="12"/>
      <c r="Q1539" s="12"/>
      <c r="R1539" s="12"/>
      <c r="S1539" s="12"/>
      <c r="T1539" s="12"/>
      <c r="U1539" s="12"/>
      <c r="V1539" s="12"/>
      <c r="W1539" s="12"/>
      <c r="X1539" s="12"/>
      <c r="Y1539" s="12"/>
      <c r="Z1539" s="12"/>
      <c r="AA1539" s="12"/>
      <c r="AB1539" s="12"/>
      <c r="AC1539" s="3" t="e" cm="1">
        <f t="array" ref="AC1539">_xlfn.IFS(A1539="FA", 17, A1539="SFCR", 0, A1539="CFCR", 17, A1539="TR", 0, A1539="CAB1",17,A1539="CAB2",0,A1539="CAB3",17,A1539="CAB4",0,A1539="CAB5S",17,A1539="CAB5M",0,A1539="CAB5L",17,A1539="CAB6",0)</f>
        <v>#N/A</v>
      </c>
    </row>
    <row r="1540" spans="1:29" x14ac:dyDescent="0.15">
      <c r="A1540" s="7"/>
      <c r="B1540" s="25"/>
      <c r="C1540" s="1" t="s">
        <v>1552</v>
      </c>
      <c r="H1540" s="12"/>
      <c r="I1540" s="12"/>
      <c r="J1540" s="12"/>
      <c r="K1540" s="12"/>
      <c r="L1540" s="12"/>
      <c r="M1540" s="12"/>
      <c r="N1540" s="12"/>
      <c r="O1540" s="12"/>
      <c r="P1540" s="12"/>
      <c r="Q1540" s="12"/>
      <c r="R1540" s="12"/>
      <c r="S1540" s="12"/>
      <c r="T1540" s="12"/>
      <c r="U1540" s="12"/>
      <c r="V1540" s="12"/>
      <c r="W1540" s="12"/>
      <c r="X1540" s="12"/>
      <c r="Y1540" s="12"/>
      <c r="Z1540" s="12"/>
      <c r="AA1540" s="12"/>
      <c r="AB1540" s="12"/>
      <c r="AC1540" s="3" t="e" cm="1">
        <f t="array" ref="AC1540">_xlfn.IFS(A1540="FA", 17, A1540="SFCR", 0, A1540="CFCR", 17, A1540="TR", 0, A1540="CAB1",17,A1540="CAB2",0,A1540="CAB3",17,A1540="CAB4",0,A1540="CAB5S",17,A1540="CAB5M",0,A1540="CAB5L",17,A1540="CAB6",0)</f>
        <v>#N/A</v>
      </c>
    </row>
    <row r="1541" spans="1:29" x14ac:dyDescent="0.15">
      <c r="A1541" s="7"/>
      <c r="B1541" s="25"/>
      <c r="C1541" s="1" t="s">
        <v>1553</v>
      </c>
      <c r="H1541" s="12"/>
      <c r="I1541" s="12"/>
      <c r="J1541" s="12"/>
      <c r="K1541" s="12"/>
      <c r="L1541" s="12"/>
      <c r="M1541" s="12"/>
      <c r="N1541" s="12"/>
      <c r="O1541" s="12"/>
      <c r="P1541" s="12"/>
      <c r="Q1541" s="12"/>
      <c r="R1541" s="12"/>
      <c r="S1541" s="12"/>
      <c r="T1541" s="12"/>
      <c r="U1541" s="12"/>
      <c r="V1541" s="12"/>
      <c r="W1541" s="12"/>
      <c r="X1541" s="12"/>
      <c r="Y1541" s="12"/>
      <c r="Z1541" s="12"/>
      <c r="AA1541" s="12"/>
      <c r="AB1541" s="12"/>
      <c r="AC1541" s="3" t="e" cm="1">
        <f t="array" ref="AC1541">_xlfn.IFS(A1541="FA", 17, A1541="SFCR", 0, A1541="CFCR", 17, A1541="TR", 0, A1541="CAB1",17,A1541="CAB2",0,A1541="CAB3",17,A1541="CAB4",0,A1541="CAB5S",17,A1541="CAB5M",0,A1541="CAB5L",17,A1541="CAB6",0)</f>
        <v>#N/A</v>
      </c>
    </row>
    <row r="1542" spans="1:29" x14ac:dyDescent="0.15">
      <c r="A1542" s="7"/>
      <c r="B1542" s="25"/>
      <c r="C1542" s="1" t="s">
        <v>1554</v>
      </c>
      <c r="H1542" s="12"/>
      <c r="I1542" s="12"/>
      <c r="J1542" s="12"/>
      <c r="K1542" s="12"/>
      <c r="L1542" s="12"/>
      <c r="M1542" s="12"/>
      <c r="N1542" s="12"/>
      <c r="O1542" s="12"/>
      <c r="P1542" s="12"/>
      <c r="Q1542" s="12"/>
      <c r="R1542" s="12"/>
      <c r="S1542" s="12"/>
      <c r="T1542" s="12"/>
      <c r="U1542" s="12"/>
      <c r="V1542" s="12"/>
      <c r="W1542" s="12"/>
      <c r="X1542" s="12"/>
      <c r="Y1542" s="12"/>
      <c r="Z1542" s="12"/>
      <c r="AA1542" s="12"/>
      <c r="AB1542" s="12"/>
      <c r="AC1542" s="3" t="e" cm="1">
        <f t="array" ref="AC1542">_xlfn.IFS(A1542="FA", 17, A1542="SFCR", 0, A1542="CFCR", 17, A1542="TR", 0, A1542="CAB1",17,A1542="CAB2",0,A1542="CAB3",17,A1542="CAB4",0,A1542="CAB5S",17,A1542="CAB5M",0,A1542="CAB5L",17,A1542="CAB6",0)</f>
        <v>#N/A</v>
      </c>
    </row>
    <row r="1543" spans="1:29" x14ac:dyDescent="0.15">
      <c r="A1543" s="7"/>
      <c r="B1543" s="25"/>
      <c r="C1543" s="1" t="s">
        <v>1555</v>
      </c>
      <c r="H1543" s="12"/>
      <c r="I1543" s="12"/>
      <c r="J1543" s="12"/>
      <c r="K1543" s="12"/>
      <c r="L1543" s="12"/>
      <c r="M1543" s="12"/>
      <c r="N1543" s="12"/>
      <c r="O1543" s="12"/>
      <c r="P1543" s="12"/>
      <c r="Q1543" s="12"/>
      <c r="R1543" s="12"/>
      <c r="S1543" s="12"/>
      <c r="T1543" s="12"/>
      <c r="U1543" s="12"/>
      <c r="V1543" s="12"/>
      <c r="W1543" s="12"/>
      <c r="X1543" s="12"/>
      <c r="Y1543" s="12"/>
      <c r="Z1543" s="12"/>
      <c r="AA1543" s="12"/>
      <c r="AB1543" s="12"/>
      <c r="AC1543" s="3" t="e" cm="1">
        <f t="array" ref="AC1543">_xlfn.IFS(A1543="FA", 17, A1543="SFCR", 0, A1543="CFCR", 17, A1543="TR", 0, A1543="CAB1",17,A1543="CAB2",0,A1543="CAB3",17,A1543="CAB4",0,A1543="CAB5S",17,A1543="CAB5M",0,A1543="CAB5L",17,A1543="CAB6",0)</f>
        <v>#N/A</v>
      </c>
    </row>
    <row r="1544" spans="1:29" x14ac:dyDescent="0.15">
      <c r="A1544" s="7"/>
      <c r="B1544" s="25"/>
      <c r="C1544" s="1" t="s">
        <v>1556</v>
      </c>
      <c r="H1544" s="12"/>
      <c r="I1544" s="12"/>
      <c r="J1544" s="12"/>
      <c r="K1544" s="12"/>
      <c r="L1544" s="12"/>
      <c r="M1544" s="12"/>
      <c r="N1544" s="12"/>
      <c r="O1544" s="12"/>
      <c r="P1544" s="12"/>
      <c r="Q1544" s="12"/>
      <c r="R1544" s="12"/>
      <c r="S1544" s="12"/>
      <c r="T1544" s="12"/>
      <c r="U1544" s="12"/>
      <c r="V1544" s="12"/>
      <c r="W1544" s="12"/>
      <c r="X1544" s="12"/>
      <c r="Y1544" s="12"/>
      <c r="Z1544" s="12"/>
      <c r="AA1544" s="12"/>
      <c r="AB1544" s="12"/>
      <c r="AC1544" s="3" t="e" cm="1">
        <f t="array" ref="AC1544">_xlfn.IFS(A1544="FA", 17, A1544="SFCR", 0, A1544="CFCR", 17, A1544="TR", 0, A1544="CAB1",17,A1544="CAB2",0,A1544="CAB3",17,A1544="CAB4",0,A1544="CAB5S",17,A1544="CAB5M",0,A1544="CAB5L",17,A1544="CAB6",0)</f>
        <v>#N/A</v>
      </c>
    </row>
    <row r="1545" spans="1:29" x14ac:dyDescent="0.15">
      <c r="A1545" s="7"/>
      <c r="B1545" s="25"/>
      <c r="C1545" s="1" t="s">
        <v>1557</v>
      </c>
      <c r="H1545" s="12"/>
      <c r="I1545" s="12"/>
      <c r="J1545" s="12"/>
      <c r="K1545" s="12"/>
      <c r="L1545" s="12"/>
      <c r="M1545" s="12"/>
      <c r="N1545" s="12"/>
      <c r="O1545" s="12"/>
      <c r="P1545" s="12"/>
      <c r="Q1545" s="12"/>
      <c r="R1545" s="12"/>
      <c r="S1545" s="12"/>
      <c r="T1545" s="12"/>
      <c r="U1545" s="12"/>
      <c r="V1545" s="12"/>
      <c r="W1545" s="12"/>
      <c r="X1545" s="12"/>
      <c r="Y1545" s="12"/>
      <c r="Z1545" s="12"/>
      <c r="AA1545" s="12"/>
      <c r="AB1545" s="12"/>
      <c r="AC1545" s="3" t="e" cm="1">
        <f t="array" ref="AC1545">_xlfn.IFS(A1545="FA", 17, A1545="SFCR", 0, A1545="CFCR", 17, A1545="TR", 0, A1545="CAB1",17,A1545="CAB2",0,A1545="CAB3",17,A1545="CAB4",0,A1545="CAB5S",17,A1545="CAB5M",0,A1545="CAB5L",17,A1545="CAB6",0)</f>
        <v>#N/A</v>
      </c>
    </row>
    <row r="1546" spans="1:29" x14ac:dyDescent="0.15">
      <c r="A1546" s="7"/>
      <c r="B1546" s="25"/>
      <c r="C1546" s="1" t="s">
        <v>1558</v>
      </c>
      <c r="H1546" s="12"/>
      <c r="I1546" s="12"/>
      <c r="J1546" s="12"/>
      <c r="K1546" s="12"/>
      <c r="L1546" s="12"/>
      <c r="M1546" s="12"/>
      <c r="N1546" s="12"/>
      <c r="O1546" s="12"/>
      <c r="P1546" s="12"/>
      <c r="Q1546" s="12"/>
      <c r="R1546" s="12"/>
      <c r="S1546" s="12"/>
      <c r="T1546" s="12"/>
      <c r="U1546" s="12"/>
      <c r="V1546" s="12"/>
      <c r="W1546" s="12"/>
      <c r="X1546" s="12"/>
      <c r="Y1546" s="12"/>
      <c r="Z1546" s="12"/>
      <c r="AA1546" s="12"/>
      <c r="AB1546" s="12"/>
      <c r="AC1546" s="3" t="e" cm="1">
        <f t="array" ref="AC1546">_xlfn.IFS(A1546="FA", 17, A1546="SFCR", 0, A1546="CFCR", 17, A1546="TR", 0, A1546="CAB1",17,A1546="CAB2",0,A1546="CAB3",17,A1546="CAB4",0,A1546="CAB5S",17,A1546="CAB5M",0,A1546="CAB5L",17,A1546="CAB6",0)</f>
        <v>#N/A</v>
      </c>
    </row>
    <row r="1547" spans="1:29" x14ac:dyDescent="0.15">
      <c r="A1547" s="7"/>
      <c r="B1547" s="25"/>
      <c r="C1547" s="1" t="s">
        <v>1559</v>
      </c>
      <c r="H1547" s="12"/>
      <c r="I1547" s="12"/>
      <c r="J1547" s="12"/>
      <c r="K1547" s="12"/>
      <c r="L1547" s="12"/>
      <c r="M1547" s="12"/>
      <c r="N1547" s="12"/>
      <c r="O1547" s="12"/>
      <c r="P1547" s="12"/>
      <c r="Q1547" s="12"/>
      <c r="R1547" s="12"/>
      <c r="S1547" s="12"/>
      <c r="T1547" s="12"/>
      <c r="U1547" s="12"/>
      <c r="V1547" s="12"/>
      <c r="W1547" s="12"/>
      <c r="X1547" s="12"/>
      <c r="Y1547" s="12"/>
      <c r="Z1547" s="12"/>
      <c r="AA1547" s="12"/>
      <c r="AB1547" s="12"/>
      <c r="AC1547" s="3" t="e" cm="1">
        <f t="array" ref="AC1547">_xlfn.IFS(A1547="FA", 17, A1547="SFCR", 0, A1547="CFCR", 17, A1547="TR", 0, A1547="CAB1",17,A1547="CAB2",0,A1547="CAB3",17,A1547="CAB4",0,A1547="CAB5S",17,A1547="CAB5M",0,A1547="CAB5L",17,A1547="CAB6",0)</f>
        <v>#N/A</v>
      </c>
    </row>
    <row r="1548" spans="1:29" x14ac:dyDescent="0.15">
      <c r="A1548" s="7"/>
      <c r="B1548" s="25"/>
      <c r="C1548" s="1" t="s">
        <v>1560</v>
      </c>
      <c r="H1548" s="12"/>
      <c r="I1548" s="12"/>
      <c r="J1548" s="12"/>
      <c r="K1548" s="12"/>
      <c r="L1548" s="12"/>
      <c r="M1548" s="12"/>
      <c r="N1548" s="12"/>
      <c r="O1548" s="12"/>
      <c r="P1548" s="12"/>
      <c r="Q1548" s="12"/>
      <c r="R1548" s="12"/>
      <c r="S1548" s="12"/>
      <c r="T1548" s="12"/>
      <c r="U1548" s="12"/>
      <c r="V1548" s="12"/>
      <c r="W1548" s="12"/>
      <c r="X1548" s="12"/>
      <c r="Y1548" s="12"/>
      <c r="Z1548" s="12"/>
      <c r="AA1548" s="12"/>
      <c r="AB1548" s="12"/>
      <c r="AC1548" s="3" t="e" cm="1">
        <f t="array" ref="AC1548">_xlfn.IFS(A1548="FA", 17, A1548="SFCR", 0, A1548="CFCR", 17, A1548="TR", 0, A1548="CAB1",17,A1548="CAB2",0,A1548="CAB3",17,A1548="CAB4",0,A1548="CAB5S",17,A1548="CAB5M",0,A1548="CAB5L",17,A1548="CAB6",0)</f>
        <v>#N/A</v>
      </c>
    </row>
    <row r="1549" spans="1:29" x14ac:dyDescent="0.15">
      <c r="A1549" s="7"/>
      <c r="B1549" s="25"/>
      <c r="C1549" s="1" t="s">
        <v>1561</v>
      </c>
      <c r="H1549" s="12"/>
      <c r="I1549" s="12"/>
      <c r="J1549" s="12"/>
      <c r="K1549" s="12"/>
      <c r="L1549" s="12"/>
      <c r="M1549" s="12"/>
      <c r="N1549" s="12"/>
      <c r="O1549" s="12"/>
      <c r="P1549" s="12"/>
      <c r="Q1549" s="12"/>
      <c r="R1549" s="12"/>
      <c r="S1549" s="12"/>
      <c r="T1549" s="12"/>
      <c r="U1549" s="12"/>
      <c r="V1549" s="12"/>
      <c r="W1549" s="12"/>
      <c r="X1549" s="12"/>
      <c r="Y1549" s="12"/>
      <c r="Z1549" s="12"/>
      <c r="AA1549" s="12"/>
      <c r="AB1549" s="12"/>
      <c r="AC1549" s="3" t="e" cm="1">
        <f t="array" ref="AC1549">_xlfn.IFS(A1549="FA", 17, A1549="SFCR", 0, A1549="CFCR", 17, A1549="TR", 0, A1549="CAB1",17,A1549="CAB2",0,A1549="CAB3",17,A1549="CAB4",0,A1549="CAB5S",17,A1549="CAB5M",0,A1549="CAB5L",17,A1549="CAB6",0)</f>
        <v>#N/A</v>
      </c>
    </row>
    <row r="1550" spans="1:29" x14ac:dyDescent="0.15">
      <c r="A1550" s="7"/>
      <c r="B1550" s="25"/>
      <c r="C1550" s="1" t="s">
        <v>1562</v>
      </c>
      <c r="H1550" s="12"/>
      <c r="I1550" s="12"/>
      <c r="J1550" s="12"/>
      <c r="K1550" s="12"/>
      <c r="L1550" s="12"/>
      <c r="M1550" s="12"/>
      <c r="N1550" s="12"/>
      <c r="O1550" s="12"/>
      <c r="P1550" s="12"/>
      <c r="Q1550" s="12"/>
      <c r="R1550" s="12"/>
      <c r="S1550" s="12"/>
      <c r="T1550" s="12"/>
      <c r="U1550" s="12"/>
      <c r="V1550" s="12"/>
      <c r="W1550" s="12"/>
      <c r="X1550" s="12"/>
      <c r="Y1550" s="12"/>
      <c r="Z1550" s="12"/>
      <c r="AA1550" s="12"/>
      <c r="AB1550" s="12"/>
      <c r="AC1550" s="3" t="e" cm="1">
        <f t="array" ref="AC1550">_xlfn.IFS(A1550="FA", 17, A1550="SFCR", 0, A1550="CFCR", 17, A1550="TR", 0, A1550="CAB1",17,A1550="CAB2",0,A1550="CAB3",17,A1550="CAB4",0,A1550="CAB5S",17,A1550="CAB5M",0,A1550="CAB5L",17,A1550="CAB6",0)</f>
        <v>#N/A</v>
      </c>
    </row>
    <row r="1551" spans="1:29" x14ac:dyDescent="0.15">
      <c r="A1551" s="7"/>
      <c r="B1551" s="25"/>
      <c r="C1551" s="1" t="s">
        <v>1563</v>
      </c>
      <c r="H1551" s="12"/>
      <c r="I1551" s="12"/>
      <c r="J1551" s="12"/>
      <c r="K1551" s="12"/>
      <c r="L1551" s="12"/>
      <c r="M1551" s="12"/>
      <c r="N1551" s="12"/>
      <c r="O1551" s="12"/>
      <c r="P1551" s="12"/>
      <c r="Q1551" s="12"/>
      <c r="R1551" s="12"/>
      <c r="S1551" s="12"/>
      <c r="T1551" s="12"/>
      <c r="U1551" s="12"/>
      <c r="V1551" s="12"/>
      <c r="W1551" s="12"/>
      <c r="X1551" s="12"/>
      <c r="Y1551" s="12"/>
      <c r="Z1551" s="12"/>
      <c r="AA1551" s="12"/>
      <c r="AB1551" s="12"/>
      <c r="AC1551" s="3" t="e" cm="1">
        <f t="array" ref="AC1551">_xlfn.IFS(A1551="FA", 17, A1551="SFCR", 0, A1551="CFCR", 17, A1551="TR", 0, A1551="CAB1",17,A1551="CAB2",0,A1551="CAB3",17,A1551="CAB4",0,A1551="CAB5S",17,A1551="CAB5M",0,A1551="CAB5L",17,A1551="CAB6",0)</f>
        <v>#N/A</v>
      </c>
    </row>
    <row r="1552" spans="1:29" x14ac:dyDescent="0.15">
      <c r="A1552" s="7"/>
      <c r="B1552" s="25"/>
      <c r="C1552" s="1" t="s">
        <v>1564</v>
      </c>
      <c r="H1552" s="12"/>
      <c r="I1552" s="12"/>
      <c r="J1552" s="12"/>
      <c r="K1552" s="12"/>
      <c r="L1552" s="12"/>
      <c r="M1552" s="12"/>
      <c r="N1552" s="12"/>
      <c r="O1552" s="12"/>
      <c r="P1552" s="12"/>
      <c r="Q1552" s="12"/>
      <c r="R1552" s="12"/>
      <c r="S1552" s="12"/>
      <c r="T1552" s="12"/>
      <c r="U1552" s="12"/>
      <c r="V1552" s="12"/>
      <c r="W1552" s="12"/>
      <c r="X1552" s="12"/>
      <c r="Y1552" s="12"/>
      <c r="Z1552" s="12"/>
      <c r="AA1552" s="12"/>
      <c r="AB1552" s="12"/>
      <c r="AC1552" s="3" t="e" cm="1">
        <f t="array" ref="AC1552">_xlfn.IFS(A1552="FA", 17, A1552="SFCR", 0, A1552="CFCR", 17, A1552="TR", 0, A1552="CAB1",17,A1552="CAB2",0,A1552="CAB3",17,A1552="CAB4",0,A1552="CAB5S",17,A1552="CAB5M",0,A1552="CAB5L",17,A1552="CAB6",0)</f>
        <v>#N/A</v>
      </c>
    </row>
    <row r="1553" spans="1:29" x14ac:dyDescent="0.15">
      <c r="A1553" s="7"/>
      <c r="B1553" s="25"/>
      <c r="C1553" s="1" t="s">
        <v>1565</v>
      </c>
      <c r="H1553" s="12"/>
      <c r="I1553" s="12"/>
      <c r="J1553" s="12"/>
      <c r="K1553" s="12"/>
      <c r="L1553" s="12"/>
      <c r="M1553" s="12"/>
      <c r="N1553" s="12"/>
      <c r="O1553" s="12"/>
      <c r="P1553" s="12"/>
      <c r="Q1553" s="12"/>
      <c r="R1553" s="12"/>
      <c r="S1553" s="12"/>
      <c r="T1553" s="12"/>
      <c r="U1553" s="12"/>
      <c r="V1553" s="12"/>
      <c r="W1553" s="12"/>
      <c r="X1553" s="12"/>
      <c r="Y1553" s="12"/>
      <c r="Z1553" s="12"/>
      <c r="AA1553" s="12"/>
      <c r="AB1553" s="12"/>
      <c r="AC1553" s="3" t="e" cm="1">
        <f t="array" ref="AC1553">_xlfn.IFS(A1553="FA", 17, A1553="SFCR", 0, A1553="CFCR", 17, A1553="TR", 0, A1553="CAB1",17,A1553="CAB2",0,A1553="CAB3",17,A1553="CAB4",0,A1553="CAB5S",17,A1553="CAB5M",0,A1553="CAB5L",17,A1553="CAB6",0)</f>
        <v>#N/A</v>
      </c>
    </row>
    <row r="1554" spans="1:29" x14ac:dyDescent="0.15">
      <c r="A1554" s="7"/>
      <c r="B1554" s="25"/>
      <c r="C1554" s="1" t="s">
        <v>1566</v>
      </c>
      <c r="H1554" s="12"/>
      <c r="I1554" s="12"/>
      <c r="J1554" s="12"/>
      <c r="K1554" s="12"/>
      <c r="L1554" s="12"/>
      <c r="M1554" s="12"/>
      <c r="N1554" s="12"/>
      <c r="O1554" s="12"/>
      <c r="P1554" s="12"/>
      <c r="Q1554" s="12"/>
      <c r="R1554" s="12"/>
      <c r="S1554" s="12"/>
      <c r="T1554" s="12"/>
      <c r="U1554" s="12"/>
      <c r="V1554" s="12"/>
      <c r="W1554" s="12"/>
      <c r="X1554" s="12"/>
      <c r="Y1554" s="12"/>
      <c r="Z1554" s="12"/>
      <c r="AA1554" s="12"/>
      <c r="AB1554" s="12"/>
      <c r="AC1554" s="3" t="e" cm="1">
        <f t="array" ref="AC1554">_xlfn.IFS(A1554="FA", 17, A1554="SFCR", 0, A1554="CFCR", 17, A1554="TR", 0, A1554="CAB1",17,A1554="CAB2",0,A1554="CAB3",17,A1554="CAB4",0,A1554="CAB5S",17,A1554="CAB5M",0,A1554="CAB5L",17,A1554="CAB6",0)</f>
        <v>#N/A</v>
      </c>
    </row>
    <row r="1555" spans="1:29" x14ac:dyDescent="0.15">
      <c r="A1555" s="7"/>
      <c r="B1555" s="25"/>
      <c r="C1555" s="1" t="s">
        <v>1567</v>
      </c>
      <c r="H1555" s="12"/>
      <c r="I1555" s="12"/>
      <c r="J1555" s="12"/>
      <c r="K1555" s="12"/>
      <c r="L1555" s="12"/>
      <c r="M1555" s="12"/>
      <c r="N1555" s="12"/>
      <c r="O1555" s="12"/>
      <c r="P1555" s="12"/>
      <c r="Q1555" s="12"/>
      <c r="R1555" s="12"/>
      <c r="S1555" s="12"/>
      <c r="T1555" s="12"/>
      <c r="U1555" s="12"/>
      <c r="V1555" s="12"/>
      <c r="W1555" s="12"/>
      <c r="X1555" s="12"/>
      <c r="Y1555" s="12"/>
      <c r="Z1555" s="12"/>
      <c r="AA1555" s="12"/>
      <c r="AB1555" s="12"/>
      <c r="AC1555" s="3" t="e" cm="1">
        <f t="array" ref="AC1555">_xlfn.IFS(A1555="FA", 17, A1555="SFCR", 0, A1555="CFCR", 17, A1555="TR", 0, A1555="CAB1",17,A1555="CAB2",0,A1555="CAB3",17,A1555="CAB4",0,A1555="CAB5S",17,A1555="CAB5M",0,A1555="CAB5L",17,A1555="CAB6",0)</f>
        <v>#N/A</v>
      </c>
    </row>
    <row r="1556" spans="1:29" x14ac:dyDescent="0.15">
      <c r="A1556" s="7"/>
      <c r="B1556" s="25"/>
      <c r="C1556" s="1" t="s">
        <v>1568</v>
      </c>
      <c r="H1556" s="12"/>
      <c r="I1556" s="12"/>
      <c r="J1556" s="12"/>
      <c r="K1556" s="12"/>
      <c r="L1556" s="12"/>
      <c r="M1556" s="12"/>
      <c r="N1556" s="12"/>
      <c r="O1556" s="12"/>
      <c r="P1556" s="12"/>
      <c r="Q1556" s="12"/>
      <c r="R1556" s="12"/>
      <c r="S1556" s="12"/>
      <c r="T1556" s="12"/>
      <c r="U1556" s="12"/>
      <c r="V1556" s="12"/>
      <c r="W1556" s="12"/>
      <c r="X1556" s="12"/>
      <c r="Y1556" s="12"/>
      <c r="Z1556" s="12"/>
      <c r="AA1556" s="12"/>
      <c r="AB1556" s="12"/>
      <c r="AC1556" s="3" t="e" cm="1">
        <f t="array" ref="AC1556">_xlfn.IFS(A1556="FA", 17, A1556="SFCR", 0, A1556="CFCR", 17, A1556="TR", 0, A1556="CAB1",17,A1556="CAB2",0,A1556="CAB3",17,A1556="CAB4",0,A1556="CAB5S",17,A1556="CAB5M",0,A1556="CAB5L",17,A1556="CAB6",0)</f>
        <v>#N/A</v>
      </c>
    </row>
    <row r="1557" spans="1:29" x14ac:dyDescent="0.15">
      <c r="A1557" s="7"/>
      <c r="B1557" s="25"/>
      <c r="C1557" s="1" t="s">
        <v>1569</v>
      </c>
      <c r="H1557" s="12"/>
      <c r="I1557" s="12"/>
      <c r="J1557" s="12"/>
      <c r="K1557" s="12"/>
      <c r="L1557" s="12"/>
      <c r="M1557" s="12"/>
      <c r="N1557" s="12"/>
      <c r="O1557" s="12"/>
      <c r="P1557" s="12"/>
      <c r="Q1557" s="12"/>
      <c r="R1557" s="12"/>
      <c r="S1557" s="12"/>
      <c r="T1557" s="12"/>
      <c r="U1557" s="12"/>
      <c r="V1557" s="12"/>
      <c r="W1557" s="12"/>
      <c r="X1557" s="12"/>
      <c r="Y1557" s="12"/>
      <c r="Z1557" s="12"/>
      <c r="AA1557" s="12"/>
      <c r="AB1557" s="12"/>
      <c r="AC1557" s="3" t="e" cm="1">
        <f t="array" ref="AC1557">_xlfn.IFS(A1557="FA", 17, A1557="SFCR", 0, A1557="CFCR", 17, A1557="TR", 0, A1557="CAB1",17,A1557="CAB2",0,A1557="CAB3",17,A1557="CAB4",0,A1557="CAB5S",17,A1557="CAB5M",0,A1557="CAB5L",17,A1557="CAB6",0)</f>
        <v>#N/A</v>
      </c>
    </row>
    <row r="1558" spans="1:29" x14ac:dyDescent="0.15">
      <c r="A1558" s="7"/>
      <c r="B1558" s="25"/>
      <c r="C1558" s="1" t="s">
        <v>1570</v>
      </c>
      <c r="H1558" s="12"/>
      <c r="I1558" s="12"/>
      <c r="J1558" s="12"/>
      <c r="K1558" s="12"/>
      <c r="L1558" s="12"/>
      <c r="M1558" s="12"/>
      <c r="N1558" s="12"/>
      <c r="O1558" s="12"/>
      <c r="P1558" s="12"/>
      <c r="Q1558" s="12"/>
      <c r="R1558" s="12"/>
      <c r="S1558" s="12"/>
      <c r="T1558" s="12"/>
      <c r="U1558" s="12"/>
      <c r="V1558" s="12"/>
      <c r="W1558" s="12"/>
      <c r="X1558" s="12"/>
      <c r="Y1558" s="12"/>
      <c r="Z1558" s="12"/>
      <c r="AA1558" s="12"/>
      <c r="AB1558" s="12"/>
      <c r="AC1558" s="3" t="e" cm="1">
        <f t="array" ref="AC1558">_xlfn.IFS(A1558="FA", 17, A1558="SFCR", 0, A1558="CFCR", 17, A1558="TR", 0, A1558="CAB1",17,A1558="CAB2",0,A1558="CAB3",17,A1558="CAB4",0,A1558="CAB5S",17,A1558="CAB5M",0,A1558="CAB5L",17,A1558="CAB6",0)</f>
        <v>#N/A</v>
      </c>
    </row>
    <row r="1559" spans="1:29" x14ac:dyDescent="0.15">
      <c r="A1559" s="7"/>
      <c r="B1559" s="25"/>
      <c r="C1559" s="1" t="s">
        <v>1571</v>
      </c>
      <c r="H1559" s="12"/>
      <c r="I1559" s="12"/>
      <c r="J1559" s="12"/>
      <c r="K1559" s="12"/>
      <c r="L1559" s="12"/>
      <c r="M1559" s="12"/>
      <c r="N1559" s="12"/>
      <c r="O1559" s="12"/>
      <c r="P1559" s="12"/>
      <c r="Q1559" s="12"/>
      <c r="R1559" s="12"/>
      <c r="S1559" s="12"/>
      <c r="T1559" s="12"/>
      <c r="U1559" s="12"/>
      <c r="V1559" s="12"/>
      <c r="W1559" s="12"/>
      <c r="X1559" s="12"/>
      <c r="Y1559" s="12"/>
      <c r="Z1559" s="12"/>
      <c r="AA1559" s="12"/>
      <c r="AB1559" s="12"/>
      <c r="AC1559" s="3" t="e" cm="1">
        <f t="array" ref="AC1559">_xlfn.IFS(A1559="FA", 17, A1559="SFCR", 0, A1559="CFCR", 17, A1559="TR", 0, A1559="CAB1",17,A1559="CAB2",0,A1559="CAB3",17,A1559="CAB4",0,A1559="CAB5S",17,A1559="CAB5M",0,A1559="CAB5L",17,A1559="CAB6",0)</f>
        <v>#N/A</v>
      </c>
    </row>
    <row r="1560" spans="1:29" x14ac:dyDescent="0.15">
      <c r="A1560" s="7"/>
      <c r="B1560" s="25"/>
      <c r="C1560" s="1" t="s">
        <v>1572</v>
      </c>
      <c r="H1560" s="12"/>
      <c r="I1560" s="12"/>
      <c r="J1560" s="12"/>
      <c r="K1560" s="12"/>
      <c r="L1560" s="12"/>
      <c r="M1560" s="12"/>
      <c r="N1560" s="12"/>
      <c r="O1560" s="12"/>
      <c r="P1560" s="12"/>
      <c r="Q1560" s="12"/>
      <c r="R1560" s="12"/>
      <c r="S1560" s="12"/>
      <c r="T1560" s="12"/>
      <c r="U1560" s="12"/>
      <c r="V1560" s="12"/>
      <c r="W1560" s="12"/>
      <c r="X1560" s="12"/>
      <c r="Y1560" s="12"/>
      <c r="Z1560" s="12"/>
      <c r="AA1560" s="12"/>
      <c r="AB1560" s="12"/>
      <c r="AC1560" s="3" t="e" cm="1">
        <f t="array" ref="AC1560">_xlfn.IFS(A1560="FA", 17, A1560="SFCR", 0, A1560="CFCR", 17, A1560="TR", 0, A1560="CAB1",17,A1560="CAB2",0,A1560="CAB3",17,A1560="CAB4",0,A1560="CAB5S",17,A1560="CAB5M",0,A1560="CAB5L",17,A1560="CAB6",0)</f>
        <v>#N/A</v>
      </c>
    </row>
    <row r="1561" spans="1:29" x14ac:dyDescent="0.15">
      <c r="A1561" s="7"/>
      <c r="B1561" s="25"/>
      <c r="C1561" s="1" t="s">
        <v>1573</v>
      </c>
      <c r="H1561" s="12"/>
      <c r="I1561" s="12"/>
      <c r="J1561" s="12"/>
      <c r="K1561" s="12"/>
      <c r="L1561" s="12"/>
      <c r="M1561" s="12"/>
      <c r="N1561" s="12"/>
      <c r="O1561" s="12"/>
      <c r="P1561" s="12"/>
      <c r="Q1561" s="12"/>
      <c r="R1561" s="12"/>
      <c r="S1561" s="12"/>
      <c r="T1561" s="12"/>
      <c r="U1561" s="12"/>
      <c r="V1561" s="12"/>
      <c r="W1561" s="12"/>
      <c r="X1561" s="12"/>
      <c r="Y1561" s="12"/>
      <c r="Z1561" s="12"/>
      <c r="AA1561" s="12"/>
      <c r="AB1561" s="12"/>
      <c r="AC1561" s="3" t="e" cm="1">
        <f t="array" ref="AC1561">_xlfn.IFS(A1561="FA", 17, A1561="SFCR", 0, A1561="CFCR", 17, A1561="TR", 0, A1561="CAB1",17,A1561="CAB2",0,A1561="CAB3",17,A1561="CAB4",0,A1561="CAB5S",17,A1561="CAB5M",0,A1561="CAB5L",17,A1561="CAB6",0)</f>
        <v>#N/A</v>
      </c>
    </row>
    <row r="1562" spans="1:29" x14ac:dyDescent="0.15">
      <c r="A1562" s="7"/>
      <c r="B1562" s="25"/>
      <c r="C1562" s="1" t="s">
        <v>1574</v>
      </c>
      <c r="H1562" s="12"/>
      <c r="I1562" s="12"/>
      <c r="J1562" s="12"/>
      <c r="K1562" s="12"/>
      <c r="L1562" s="12"/>
      <c r="M1562" s="12"/>
      <c r="N1562" s="12"/>
      <c r="O1562" s="12"/>
      <c r="P1562" s="12"/>
      <c r="Q1562" s="12"/>
      <c r="R1562" s="12"/>
      <c r="S1562" s="12"/>
      <c r="T1562" s="12"/>
      <c r="U1562" s="12"/>
      <c r="V1562" s="12"/>
      <c r="W1562" s="12"/>
      <c r="X1562" s="12"/>
      <c r="Y1562" s="12"/>
      <c r="Z1562" s="12"/>
      <c r="AA1562" s="12"/>
      <c r="AB1562" s="12"/>
      <c r="AC1562" s="3" t="e" cm="1">
        <f t="array" ref="AC1562">_xlfn.IFS(A1562="FA", 17, A1562="SFCR", 0, A1562="CFCR", 17, A1562="TR", 0, A1562="CAB1",17,A1562="CAB2",0,A1562="CAB3",17,A1562="CAB4",0,A1562="CAB5S",17,A1562="CAB5M",0,A1562="CAB5L",17,A1562="CAB6",0)</f>
        <v>#N/A</v>
      </c>
    </row>
    <row r="1563" spans="1:29" x14ac:dyDescent="0.15">
      <c r="A1563" s="7"/>
      <c r="B1563" s="25"/>
      <c r="C1563" s="1" t="s">
        <v>1575</v>
      </c>
      <c r="H1563" s="12"/>
      <c r="I1563" s="12"/>
      <c r="J1563" s="12"/>
      <c r="K1563" s="12"/>
      <c r="L1563" s="12"/>
      <c r="M1563" s="12"/>
      <c r="N1563" s="12"/>
      <c r="O1563" s="12"/>
      <c r="P1563" s="12"/>
      <c r="Q1563" s="12"/>
      <c r="R1563" s="12"/>
      <c r="S1563" s="12"/>
      <c r="T1563" s="12"/>
      <c r="U1563" s="12"/>
      <c r="V1563" s="12"/>
      <c r="W1563" s="12"/>
      <c r="X1563" s="12"/>
      <c r="Y1563" s="12"/>
      <c r="Z1563" s="12"/>
      <c r="AA1563" s="12"/>
      <c r="AB1563" s="12"/>
      <c r="AC1563" s="3" t="e" cm="1">
        <f t="array" ref="AC1563">_xlfn.IFS(A1563="FA", 17, A1563="SFCR", 0, A1563="CFCR", 17, A1563="TR", 0, A1563="CAB1",17,A1563="CAB2",0,A1563="CAB3",17,A1563="CAB4",0,A1563="CAB5S",17,A1563="CAB5M",0,A1563="CAB5L",17,A1563="CAB6",0)</f>
        <v>#N/A</v>
      </c>
    </row>
    <row r="1564" spans="1:29" x14ac:dyDescent="0.15">
      <c r="A1564" s="7"/>
      <c r="B1564" s="25"/>
      <c r="C1564" s="1" t="s">
        <v>1576</v>
      </c>
      <c r="H1564" s="12"/>
      <c r="I1564" s="12"/>
      <c r="J1564" s="12"/>
      <c r="K1564" s="12"/>
      <c r="L1564" s="12"/>
      <c r="M1564" s="12"/>
      <c r="N1564" s="12"/>
      <c r="O1564" s="12"/>
      <c r="P1564" s="12"/>
      <c r="Q1564" s="12"/>
      <c r="R1564" s="12"/>
      <c r="S1564" s="12"/>
      <c r="T1564" s="12"/>
      <c r="U1564" s="12"/>
      <c r="V1564" s="12"/>
      <c r="W1564" s="12"/>
      <c r="X1564" s="12"/>
      <c r="Y1564" s="12"/>
      <c r="Z1564" s="12"/>
      <c r="AA1564" s="12"/>
      <c r="AB1564" s="12"/>
      <c r="AC1564" s="3" t="e" cm="1">
        <f t="array" ref="AC1564">_xlfn.IFS(A1564="FA", 17, A1564="SFCR", 0, A1564="CFCR", 17, A1564="TR", 0, A1564="CAB1",17,A1564="CAB2",0,A1564="CAB3",17,A1564="CAB4",0,A1564="CAB5S",17,A1564="CAB5M",0,A1564="CAB5L",17,A1564="CAB6",0)</f>
        <v>#N/A</v>
      </c>
    </row>
    <row r="1565" spans="1:29" x14ac:dyDescent="0.15">
      <c r="A1565" s="7"/>
      <c r="B1565" s="25"/>
      <c r="C1565" s="1" t="s">
        <v>1577</v>
      </c>
      <c r="H1565" s="12"/>
      <c r="I1565" s="12"/>
      <c r="J1565" s="12"/>
      <c r="K1565" s="12"/>
      <c r="L1565" s="12"/>
      <c r="M1565" s="12"/>
      <c r="N1565" s="12"/>
      <c r="O1565" s="12"/>
      <c r="P1565" s="12"/>
      <c r="Q1565" s="12"/>
      <c r="R1565" s="12"/>
      <c r="S1565" s="12"/>
      <c r="T1565" s="12"/>
      <c r="U1565" s="12"/>
      <c r="V1565" s="12"/>
      <c r="W1565" s="12"/>
      <c r="X1565" s="12"/>
      <c r="Y1565" s="12"/>
      <c r="Z1565" s="12"/>
      <c r="AA1565" s="12"/>
      <c r="AB1565" s="12"/>
      <c r="AC1565" s="3" t="e" cm="1">
        <f t="array" ref="AC1565">_xlfn.IFS(A1565="FA", 17, A1565="SFCR", 0, A1565="CFCR", 17, A1565="TR", 0, A1565="CAB1",17,A1565="CAB2",0,A1565="CAB3",17,A1565="CAB4",0,A1565="CAB5S",17,A1565="CAB5M",0,A1565="CAB5L",17,A1565="CAB6",0)</f>
        <v>#N/A</v>
      </c>
    </row>
    <row r="1566" spans="1:29" x14ac:dyDescent="0.15">
      <c r="A1566" s="7"/>
      <c r="B1566" s="25"/>
      <c r="C1566" s="1" t="s">
        <v>1578</v>
      </c>
      <c r="H1566" s="12"/>
      <c r="I1566" s="12"/>
      <c r="J1566" s="12"/>
      <c r="K1566" s="12"/>
      <c r="L1566" s="12"/>
      <c r="M1566" s="12"/>
      <c r="N1566" s="12"/>
      <c r="O1566" s="12"/>
      <c r="P1566" s="12"/>
      <c r="Q1566" s="12"/>
      <c r="R1566" s="12"/>
      <c r="S1566" s="12"/>
      <c r="T1566" s="12"/>
      <c r="U1566" s="12"/>
      <c r="V1566" s="12"/>
      <c r="W1566" s="12"/>
      <c r="X1566" s="12"/>
      <c r="Y1566" s="12"/>
      <c r="Z1566" s="12"/>
      <c r="AA1566" s="12"/>
      <c r="AB1566" s="12"/>
      <c r="AC1566" s="3" t="e" cm="1">
        <f t="array" ref="AC1566">_xlfn.IFS(A1566="FA", 17, A1566="SFCR", 0, A1566="CFCR", 17, A1566="TR", 0, A1566="CAB1",17,A1566="CAB2",0,A1566="CAB3",17,A1566="CAB4",0,A1566="CAB5S",17,A1566="CAB5M",0,A1566="CAB5L",17,A1566="CAB6",0)</f>
        <v>#N/A</v>
      </c>
    </row>
    <row r="1567" spans="1:29" x14ac:dyDescent="0.15">
      <c r="A1567" s="7"/>
      <c r="B1567" s="25"/>
      <c r="C1567" s="1" t="s">
        <v>1579</v>
      </c>
      <c r="H1567" s="12"/>
      <c r="I1567" s="12"/>
      <c r="J1567" s="12"/>
      <c r="K1567" s="12"/>
      <c r="L1567" s="12"/>
      <c r="M1567" s="12"/>
      <c r="N1567" s="32"/>
      <c r="O1567" s="32"/>
      <c r="P1567" s="32"/>
      <c r="Q1567" s="32"/>
      <c r="R1567" s="32"/>
      <c r="S1567" s="32"/>
      <c r="T1567" s="32"/>
      <c r="U1567" s="32"/>
      <c r="V1567" s="32"/>
      <c r="W1567" s="32"/>
      <c r="X1567" s="32"/>
      <c r="Y1567" s="32"/>
      <c r="Z1567" s="32"/>
      <c r="AA1567" s="32"/>
      <c r="AB1567" s="32"/>
      <c r="AC1567" s="3" t="e" cm="1">
        <f t="array" ref="AC1567">_xlfn.IFS(A1567="FA", 17, A1567="SFCR", 0, A1567="CFCR", 17, A1567="TR", 0, A1567="CAB1",17,A1567="CAB2",0,A1567="CAB3",17,A1567="CAB4",0,A1567="CAB5S",17,A1567="CAB5M",0,A1567="CAB5L",17,A1567="CAB6",0)</f>
        <v>#N/A</v>
      </c>
    </row>
    <row r="1568" spans="1:29" x14ac:dyDescent="0.15">
      <c r="A1568" s="7"/>
      <c r="B1568" s="25"/>
      <c r="C1568" s="1" t="s">
        <v>1580</v>
      </c>
      <c r="H1568" s="12"/>
      <c r="I1568" s="12"/>
      <c r="J1568" s="12"/>
      <c r="K1568" s="12"/>
      <c r="L1568" s="12"/>
      <c r="M1568" s="12"/>
      <c r="N1568" s="32"/>
      <c r="O1568" s="32"/>
      <c r="P1568" s="32"/>
      <c r="Q1568" s="32"/>
      <c r="R1568" s="32"/>
      <c r="S1568" s="32"/>
      <c r="T1568" s="32"/>
      <c r="U1568" s="32"/>
      <c r="V1568" s="32"/>
      <c r="W1568" s="32"/>
      <c r="X1568" s="32"/>
      <c r="Y1568" s="32"/>
      <c r="Z1568" s="32"/>
      <c r="AA1568" s="32"/>
      <c r="AB1568" s="32"/>
      <c r="AC1568" s="3" t="e" cm="1">
        <f t="array" ref="AC1568">_xlfn.IFS(A1568="FA", 17, A1568="SFCR", 0, A1568="CFCR", 17, A1568="TR", 0, A1568="CAB1",17,A1568="CAB2",0,A1568="CAB3",17,A1568="CAB4",0,A1568="CAB5S",17,A1568="CAB5M",0,A1568="CAB5L",17,A1568="CAB6",0)</f>
        <v>#N/A</v>
      </c>
    </row>
    <row r="1569" spans="1:29" x14ac:dyDescent="0.15">
      <c r="A1569" s="7"/>
      <c r="B1569" s="25"/>
      <c r="C1569" s="1" t="s">
        <v>1581</v>
      </c>
      <c r="H1569" s="12"/>
      <c r="I1569" s="12"/>
      <c r="J1569" s="12"/>
      <c r="K1569" s="12"/>
      <c r="L1569" s="12"/>
      <c r="M1569" s="12"/>
      <c r="N1569" s="12"/>
      <c r="O1569" s="12"/>
      <c r="P1569" s="12"/>
      <c r="Q1569" s="12"/>
      <c r="R1569" s="12"/>
      <c r="S1569" s="12"/>
      <c r="T1569" s="12"/>
      <c r="U1569" s="12"/>
      <c r="V1569" s="12"/>
      <c r="W1569" s="12"/>
      <c r="X1569" s="12"/>
      <c r="Y1569" s="12"/>
      <c r="Z1569" s="12"/>
      <c r="AA1569" s="12"/>
      <c r="AB1569" s="12"/>
      <c r="AC1569" s="3" t="e" cm="1">
        <f t="array" ref="AC1569">_xlfn.IFS(A1569="FA", 17, A1569="SFCR", 0, A1569="CFCR", 17, A1569="TR", 0, A1569="CAB1",17,A1569="CAB2",0,A1569="CAB3",17,A1569="CAB4",0,A1569="CAB5S",17,A1569="CAB5M",0,A1569="CAB5L",17,A1569="CAB6",0)</f>
        <v>#N/A</v>
      </c>
    </row>
    <row r="1570" spans="1:29" x14ac:dyDescent="0.15">
      <c r="A1570" s="7"/>
      <c r="B1570" s="25"/>
      <c r="C1570" s="1" t="s">
        <v>1582</v>
      </c>
      <c r="H1570" s="12"/>
      <c r="I1570" s="12"/>
      <c r="J1570" s="12"/>
      <c r="K1570" s="12"/>
      <c r="L1570" s="12"/>
      <c r="M1570" s="12"/>
      <c r="N1570" s="32"/>
      <c r="O1570" s="32"/>
      <c r="P1570" s="32"/>
      <c r="Q1570" s="32"/>
      <c r="R1570" s="32"/>
      <c r="S1570" s="32"/>
      <c r="T1570" s="32"/>
      <c r="U1570" s="32"/>
      <c r="V1570" s="32"/>
      <c r="W1570" s="32"/>
      <c r="X1570" s="32"/>
      <c r="Y1570" s="32"/>
      <c r="Z1570" s="32"/>
      <c r="AA1570" s="32"/>
      <c r="AB1570" s="32"/>
      <c r="AC1570" s="3" t="e" cm="1">
        <f t="array" ref="AC1570">_xlfn.IFS(A1570="FA", 17, A1570="SFCR", 0, A1570="CFCR", 17, A1570="TR", 0, A1570="CAB1",17,A1570="CAB2",0,A1570="CAB3",17,A1570="CAB4",0,A1570="CAB5S",17,A1570="CAB5M",0,A1570="CAB5L",17,A1570="CAB6",0)</f>
        <v>#N/A</v>
      </c>
    </row>
    <row r="1571" spans="1:29" x14ac:dyDescent="0.15">
      <c r="A1571" s="7"/>
      <c r="B1571" s="25"/>
      <c r="C1571" s="1" t="s">
        <v>1583</v>
      </c>
      <c r="H1571" s="12"/>
      <c r="I1571" s="12"/>
      <c r="J1571" s="12"/>
      <c r="K1571" s="12"/>
      <c r="L1571" s="12"/>
      <c r="M1571" s="12"/>
      <c r="N1571" s="32"/>
      <c r="O1571" s="32"/>
      <c r="P1571" s="32"/>
      <c r="Q1571" s="32"/>
      <c r="R1571" s="32"/>
      <c r="S1571" s="32"/>
      <c r="T1571" s="32"/>
      <c r="U1571" s="32"/>
      <c r="V1571" s="32"/>
      <c r="W1571" s="32"/>
      <c r="X1571" s="32"/>
      <c r="Y1571" s="32"/>
      <c r="Z1571" s="32"/>
      <c r="AA1571" s="32"/>
      <c r="AB1571" s="32"/>
      <c r="AC1571" s="3" t="e" cm="1">
        <f t="array" ref="AC1571">_xlfn.IFS(A1571="FA", 17, A1571="SFCR", 0, A1571="CFCR", 17, A1571="TR", 0, A1571="CAB1",17,A1571="CAB2",0,A1571="CAB3",17,A1571="CAB4",0,A1571="CAB5S",17,A1571="CAB5M",0,A1571="CAB5L",17,A1571="CAB6",0)</f>
        <v>#N/A</v>
      </c>
    </row>
    <row r="1572" spans="1:29" x14ac:dyDescent="0.15">
      <c r="A1572" s="7"/>
      <c r="B1572" s="25"/>
      <c r="C1572" s="1" t="s">
        <v>1584</v>
      </c>
      <c r="H1572" s="12"/>
      <c r="I1572" s="12"/>
      <c r="J1572" s="12"/>
      <c r="K1572" s="12"/>
      <c r="L1572" s="12"/>
      <c r="M1572" s="12"/>
      <c r="N1572" s="32"/>
      <c r="O1572" s="32"/>
      <c r="P1572" s="32"/>
      <c r="Q1572" s="32"/>
      <c r="R1572" s="32"/>
      <c r="S1572" s="32"/>
      <c r="T1572" s="32"/>
      <c r="U1572" s="32"/>
      <c r="V1572" s="32"/>
      <c r="W1572" s="32"/>
      <c r="X1572" s="32"/>
      <c r="Y1572" s="32"/>
      <c r="Z1572" s="32"/>
      <c r="AA1572" s="32"/>
      <c r="AB1572" s="32"/>
      <c r="AC1572" s="3" t="e" cm="1">
        <f t="array" ref="AC1572">_xlfn.IFS(A1572="FA", 17, A1572="SFCR", 0, A1572="CFCR", 17, A1572="TR", 0, A1572="CAB1",17,A1572="CAB2",0,A1572="CAB3",17,A1572="CAB4",0,A1572="CAB5S",17,A1572="CAB5M",0,A1572="CAB5L",17,A1572="CAB6",0)</f>
        <v>#N/A</v>
      </c>
    </row>
    <row r="1573" spans="1:29" x14ac:dyDescent="0.15">
      <c r="A1573" s="7"/>
      <c r="B1573" s="25"/>
      <c r="C1573" s="1" t="s">
        <v>1585</v>
      </c>
      <c r="H1573" s="12"/>
      <c r="I1573" s="12"/>
      <c r="J1573" s="12"/>
      <c r="K1573" s="12"/>
      <c r="L1573" s="12"/>
      <c r="M1573" s="12"/>
      <c r="N1573" s="12"/>
      <c r="O1573" s="12"/>
      <c r="P1573" s="12"/>
      <c r="Q1573" s="12"/>
      <c r="R1573" s="12"/>
      <c r="S1573" s="12"/>
      <c r="T1573" s="12"/>
      <c r="U1573" s="12"/>
      <c r="V1573" s="12"/>
      <c r="W1573" s="12"/>
      <c r="X1573" s="12"/>
      <c r="Y1573" s="12"/>
      <c r="Z1573" s="12"/>
      <c r="AA1573" s="12"/>
      <c r="AB1573" s="12"/>
      <c r="AC1573" s="3" t="e" cm="1">
        <f t="array" ref="AC1573">_xlfn.IFS(A1573="FA", 17, A1573="SFCR", 0, A1573="CFCR", 17, A1573="TR", 0, A1573="CAB1",17,A1573="CAB2",0,A1573="CAB3",17,A1573="CAB4",0,A1573="CAB5S",17,A1573="CAB5M",0,A1573="CAB5L",17,A1573="CAB6",0)</f>
        <v>#N/A</v>
      </c>
    </row>
    <row r="1574" spans="1:29" x14ac:dyDescent="0.15">
      <c r="A1574" s="7"/>
      <c r="B1574" s="25"/>
      <c r="C1574" s="1" t="s">
        <v>1586</v>
      </c>
      <c r="H1574" s="12"/>
      <c r="I1574" s="12"/>
      <c r="J1574" s="12"/>
      <c r="K1574" s="12"/>
      <c r="L1574" s="12"/>
      <c r="M1574" s="12"/>
      <c r="N1574" s="32"/>
      <c r="O1574" s="32"/>
      <c r="P1574" s="32"/>
      <c r="Q1574" s="32"/>
      <c r="R1574" s="32"/>
      <c r="S1574" s="32"/>
      <c r="T1574" s="32"/>
      <c r="U1574" s="32"/>
      <c r="V1574" s="32"/>
      <c r="W1574" s="32"/>
      <c r="X1574" s="32"/>
      <c r="Y1574" s="32"/>
      <c r="Z1574" s="32"/>
      <c r="AA1574" s="32"/>
      <c r="AB1574" s="32"/>
      <c r="AC1574" s="3" t="e" cm="1">
        <f t="array" ref="AC1574">_xlfn.IFS(A1574="FA", 17, A1574="SFCR", 0, A1574="CFCR", 17, A1574="TR", 0, A1574="CAB1",17,A1574="CAB2",0,A1574="CAB3",17,A1574="CAB4",0,A1574="CAB5S",17,A1574="CAB5M",0,A1574="CAB5L",17,A1574="CAB6",0)</f>
        <v>#N/A</v>
      </c>
    </row>
    <row r="1575" spans="1:29" x14ac:dyDescent="0.15">
      <c r="A1575" s="7"/>
      <c r="B1575" s="25"/>
      <c r="C1575" s="1" t="s">
        <v>1587</v>
      </c>
      <c r="H1575" s="12"/>
      <c r="I1575" s="12"/>
      <c r="J1575" s="12"/>
      <c r="K1575" s="12"/>
      <c r="L1575" s="12"/>
      <c r="M1575" s="12"/>
      <c r="N1575" s="12"/>
      <c r="O1575" s="12"/>
      <c r="P1575" s="12"/>
      <c r="Q1575" s="12"/>
      <c r="R1575" s="12"/>
      <c r="S1575" s="12"/>
      <c r="T1575" s="12"/>
      <c r="U1575" s="12"/>
      <c r="V1575" s="12"/>
      <c r="W1575" s="12"/>
      <c r="X1575" s="12"/>
      <c r="Y1575" s="12"/>
      <c r="Z1575" s="12"/>
      <c r="AA1575" s="12"/>
      <c r="AB1575" s="12"/>
      <c r="AC1575" s="3" t="e" cm="1">
        <f t="array" ref="AC1575">_xlfn.IFS(A1575="FA", 17, A1575="SFCR", 0, A1575="CFCR", 17, A1575="TR", 0, A1575="CAB1",17,A1575="CAB2",0,A1575="CAB3",17,A1575="CAB4",0,A1575="CAB5S",17,A1575="CAB5M",0,A1575="CAB5L",17,A1575="CAB6",0)</f>
        <v>#N/A</v>
      </c>
    </row>
    <row r="1576" spans="1:29" x14ac:dyDescent="0.15">
      <c r="A1576" s="7"/>
      <c r="B1576" s="25"/>
      <c r="C1576" s="1" t="s">
        <v>1588</v>
      </c>
      <c r="H1576" s="12"/>
      <c r="I1576" s="12"/>
      <c r="J1576" s="12"/>
      <c r="K1576" s="12"/>
      <c r="L1576" s="12"/>
      <c r="M1576" s="12"/>
      <c r="N1576" s="12"/>
      <c r="O1576" s="12"/>
      <c r="P1576" s="12"/>
      <c r="Q1576" s="12"/>
      <c r="R1576" s="12"/>
      <c r="S1576" s="12"/>
      <c r="T1576" s="12"/>
      <c r="U1576" s="12"/>
      <c r="V1576" s="12"/>
      <c r="W1576" s="12"/>
      <c r="X1576" s="12"/>
      <c r="Y1576" s="12"/>
      <c r="Z1576" s="12"/>
      <c r="AA1576" s="12"/>
      <c r="AB1576" s="12"/>
      <c r="AC1576" s="3" t="e" cm="1">
        <f t="array" ref="AC1576">_xlfn.IFS(A1576="FA", 17, A1576="SFCR", 0, A1576="CFCR", 17, A1576="TR", 0, A1576="CAB1",17,A1576="CAB2",0,A1576="CAB3",17,A1576="CAB4",0,A1576="CAB5S",17,A1576="CAB5M",0,A1576="CAB5L",17,A1576="CAB6",0)</f>
        <v>#N/A</v>
      </c>
    </row>
    <row r="1577" spans="1:29" x14ac:dyDescent="0.15">
      <c r="A1577" s="7"/>
      <c r="B1577" s="25"/>
      <c r="C1577" s="1" t="s">
        <v>1589</v>
      </c>
      <c r="H1577" s="12"/>
      <c r="I1577" s="12"/>
      <c r="J1577" s="12"/>
      <c r="K1577" s="12"/>
      <c r="L1577" s="12"/>
      <c r="M1577" s="12"/>
      <c r="N1577" s="12"/>
      <c r="O1577" s="12"/>
      <c r="P1577" s="12"/>
      <c r="Q1577" s="12"/>
      <c r="R1577" s="12"/>
      <c r="S1577" s="12"/>
      <c r="T1577" s="12"/>
      <c r="U1577" s="12"/>
      <c r="V1577" s="12"/>
      <c r="W1577" s="12"/>
      <c r="X1577" s="12"/>
      <c r="Y1577" s="12"/>
      <c r="Z1577" s="12"/>
      <c r="AA1577" s="12"/>
      <c r="AB1577" s="12"/>
      <c r="AC1577" s="3" t="e" cm="1">
        <f t="array" ref="AC1577">_xlfn.IFS(A1577="FA", 17, A1577="SFCR", 0, A1577="CFCR", 17, A1577="TR", 0, A1577="CAB1",17,A1577="CAB2",0,A1577="CAB3",17,A1577="CAB4",0,A1577="CAB5S",17,A1577="CAB5M",0,A1577="CAB5L",17,A1577="CAB6",0)</f>
        <v>#N/A</v>
      </c>
    </row>
    <row r="1578" spans="1:29" x14ac:dyDescent="0.15">
      <c r="A1578" s="7"/>
      <c r="B1578" s="25"/>
      <c r="C1578" s="1" t="s">
        <v>1590</v>
      </c>
      <c r="H1578" s="12"/>
      <c r="I1578" s="12"/>
      <c r="J1578" s="12"/>
      <c r="K1578" s="12"/>
      <c r="L1578" s="12"/>
      <c r="M1578" s="12"/>
      <c r="N1578" s="12"/>
      <c r="O1578" s="12"/>
      <c r="P1578" s="12"/>
      <c r="Q1578" s="12"/>
      <c r="R1578" s="12"/>
      <c r="S1578" s="12"/>
      <c r="T1578" s="12"/>
      <c r="U1578" s="12"/>
      <c r="V1578" s="12"/>
      <c r="W1578" s="12"/>
      <c r="X1578" s="12"/>
      <c r="Y1578" s="12"/>
      <c r="Z1578" s="12"/>
      <c r="AA1578" s="12"/>
      <c r="AB1578" s="12"/>
      <c r="AC1578" s="3" t="e" cm="1">
        <f t="array" ref="AC1578">_xlfn.IFS(A1578="FA", 17, A1578="SFCR", 0, A1578="CFCR", 17, A1578="TR", 0, A1578="CAB1",17,A1578="CAB2",0,A1578="CAB3",17,A1578="CAB4",0,A1578="CAB5S",17,A1578="CAB5M",0,A1578="CAB5L",17,A1578="CAB6",0)</f>
        <v>#N/A</v>
      </c>
    </row>
    <row r="1579" spans="1:29" x14ac:dyDescent="0.15">
      <c r="A1579" s="7"/>
      <c r="B1579" s="25"/>
      <c r="C1579" s="1" t="s">
        <v>1591</v>
      </c>
      <c r="H1579" s="12"/>
      <c r="I1579" s="12"/>
      <c r="J1579" s="12"/>
      <c r="K1579" s="12"/>
      <c r="L1579" s="12"/>
      <c r="M1579" s="12"/>
      <c r="N1579" s="12"/>
      <c r="O1579" s="12"/>
      <c r="P1579" s="12"/>
      <c r="Q1579" s="12"/>
      <c r="R1579" s="12"/>
      <c r="S1579" s="12"/>
      <c r="T1579" s="12"/>
      <c r="U1579" s="12"/>
      <c r="V1579" s="12"/>
      <c r="W1579" s="12"/>
      <c r="X1579" s="12"/>
      <c r="Y1579" s="12"/>
      <c r="Z1579" s="12"/>
      <c r="AA1579" s="12"/>
      <c r="AB1579" s="12"/>
      <c r="AC1579" s="3" t="e" cm="1">
        <f t="array" ref="AC1579">_xlfn.IFS(A1579="FA", 17, A1579="SFCR", 0, A1579="CFCR", 17, A1579="TR", 0, A1579="CAB1",17,A1579="CAB2",0,A1579="CAB3",17,A1579="CAB4",0,A1579="CAB5S",17,A1579="CAB5M",0,A1579="CAB5L",17,A1579="CAB6",0)</f>
        <v>#N/A</v>
      </c>
    </row>
    <row r="1580" spans="1:29" x14ac:dyDescent="0.15">
      <c r="A1580" s="7"/>
      <c r="B1580" s="25"/>
      <c r="C1580" s="1" t="s">
        <v>1592</v>
      </c>
      <c r="H1580" s="12"/>
      <c r="I1580" s="12"/>
      <c r="J1580" s="12"/>
      <c r="K1580" s="12"/>
      <c r="L1580" s="12"/>
      <c r="M1580" s="12"/>
      <c r="N1580" s="12"/>
      <c r="O1580" s="12"/>
      <c r="P1580" s="12"/>
      <c r="Q1580" s="12"/>
      <c r="R1580" s="12"/>
      <c r="S1580" s="12"/>
      <c r="T1580" s="12"/>
      <c r="U1580" s="12"/>
      <c r="V1580" s="12"/>
      <c r="W1580" s="12"/>
      <c r="X1580" s="12"/>
      <c r="Y1580" s="12"/>
      <c r="Z1580" s="12"/>
      <c r="AA1580" s="12"/>
      <c r="AB1580" s="12"/>
      <c r="AC1580" s="3" t="e" cm="1">
        <f t="array" ref="AC1580">_xlfn.IFS(A1580="FA", 17, A1580="SFCR", 0, A1580="CFCR", 17, A1580="TR", 0, A1580="CAB1",17,A1580="CAB2",0,A1580="CAB3",17,A1580="CAB4",0,A1580="CAB5S",17,A1580="CAB5M",0,A1580="CAB5L",17,A1580="CAB6",0)</f>
        <v>#N/A</v>
      </c>
    </row>
    <row r="1581" spans="1:29" x14ac:dyDescent="0.15">
      <c r="A1581" s="7"/>
      <c r="B1581" s="25"/>
      <c r="C1581" s="1" t="s">
        <v>1593</v>
      </c>
      <c r="H1581" s="12"/>
      <c r="I1581" s="12"/>
      <c r="J1581" s="12"/>
      <c r="K1581" s="12"/>
      <c r="L1581" s="12"/>
      <c r="M1581" s="12"/>
      <c r="N1581" s="12"/>
      <c r="O1581" s="12"/>
      <c r="P1581" s="12"/>
      <c r="Q1581" s="12"/>
      <c r="R1581" s="12"/>
      <c r="S1581" s="12"/>
      <c r="T1581" s="12"/>
      <c r="U1581" s="12"/>
      <c r="V1581" s="12"/>
      <c r="W1581" s="12"/>
      <c r="X1581" s="12"/>
      <c r="Y1581" s="12"/>
      <c r="Z1581" s="12"/>
      <c r="AA1581" s="12"/>
      <c r="AB1581" s="12"/>
      <c r="AC1581" s="3" t="e" cm="1">
        <f t="array" ref="AC1581">_xlfn.IFS(A1581="FA", 17, A1581="SFCR", 0, A1581="CFCR", 17, A1581="TR", 0, A1581="CAB1",17,A1581="CAB2",0,A1581="CAB3",17,A1581="CAB4",0,A1581="CAB5S",17,A1581="CAB5M",0,A1581="CAB5L",17,A1581="CAB6",0)</f>
        <v>#N/A</v>
      </c>
    </row>
    <row r="1582" spans="1:29" x14ac:dyDescent="0.15">
      <c r="A1582" s="7"/>
      <c r="B1582" s="25"/>
      <c r="C1582" s="1" t="s">
        <v>1594</v>
      </c>
      <c r="H1582" s="12"/>
      <c r="I1582" s="12"/>
      <c r="J1582" s="12"/>
      <c r="K1582" s="12"/>
      <c r="L1582" s="12"/>
      <c r="M1582" s="12"/>
      <c r="N1582" s="12"/>
      <c r="O1582" s="12"/>
      <c r="P1582" s="12"/>
      <c r="Q1582" s="12"/>
      <c r="R1582" s="12"/>
      <c r="S1582" s="12"/>
      <c r="T1582" s="12"/>
      <c r="U1582" s="12"/>
      <c r="V1582" s="12"/>
      <c r="W1582" s="12"/>
      <c r="X1582" s="12"/>
      <c r="Y1582" s="12"/>
      <c r="Z1582" s="12"/>
      <c r="AA1582" s="12"/>
      <c r="AB1582" s="12"/>
      <c r="AC1582" s="3" t="e" cm="1">
        <f t="array" ref="AC1582">_xlfn.IFS(A1582="FA", 17, A1582="SFCR", 0, A1582="CFCR", 17, A1582="TR", 0, A1582="CAB1",17,A1582="CAB2",0,A1582="CAB3",17,A1582="CAB4",0,A1582="CAB5S",17,A1582="CAB5M",0,A1582="CAB5L",17,A1582="CAB6",0)</f>
        <v>#N/A</v>
      </c>
    </row>
    <row r="1583" spans="1:29" x14ac:dyDescent="0.15">
      <c r="A1583" s="7"/>
      <c r="B1583" s="25"/>
      <c r="C1583" s="1" t="s">
        <v>1595</v>
      </c>
      <c r="H1583" s="12"/>
      <c r="I1583" s="12"/>
      <c r="J1583" s="12"/>
      <c r="K1583" s="12"/>
      <c r="L1583" s="12"/>
      <c r="M1583" s="12"/>
      <c r="N1583" s="12"/>
      <c r="O1583" s="12"/>
      <c r="P1583" s="12"/>
      <c r="Q1583" s="12"/>
      <c r="R1583" s="12"/>
      <c r="S1583" s="12"/>
      <c r="T1583" s="12"/>
      <c r="U1583" s="12"/>
      <c r="V1583" s="12"/>
      <c r="W1583" s="12"/>
      <c r="X1583" s="12"/>
      <c r="Y1583" s="12"/>
      <c r="Z1583" s="12"/>
      <c r="AA1583" s="12"/>
      <c r="AB1583" s="12"/>
      <c r="AC1583" s="3" t="e" cm="1">
        <f t="array" ref="AC1583">_xlfn.IFS(A1583="FA", 17, A1583="SFCR", 0, A1583="CFCR", 17, A1583="TR", 0, A1583="CAB1",17,A1583="CAB2",0,A1583="CAB3",17,A1583="CAB4",0,A1583="CAB5S",17,A1583="CAB5M",0,A1583="CAB5L",17,A1583="CAB6",0)</f>
        <v>#N/A</v>
      </c>
    </row>
    <row r="1584" spans="1:29" x14ac:dyDescent="0.15">
      <c r="A1584" s="7"/>
      <c r="B1584" s="25"/>
      <c r="C1584" s="1" t="s">
        <v>1596</v>
      </c>
      <c r="H1584" s="12"/>
      <c r="I1584" s="12"/>
      <c r="J1584" s="12"/>
      <c r="K1584" s="12"/>
      <c r="L1584" s="12"/>
      <c r="M1584" s="12"/>
      <c r="N1584" s="12"/>
      <c r="O1584" s="12"/>
      <c r="P1584" s="12"/>
      <c r="Q1584" s="12"/>
      <c r="R1584" s="12"/>
      <c r="S1584" s="12"/>
      <c r="T1584" s="12"/>
      <c r="U1584" s="12"/>
      <c r="V1584" s="12"/>
      <c r="W1584" s="12"/>
      <c r="X1584" s="12"/>
      <c r="Y1584" s="12"/>
      <c r="Z1584" s="12"/>
      <c r="AA1584" s="12"/>
      <c r="AB1584" s="12"/>
      <c r="AC1584" s="3" t="e" cm="1">
        <f t="array" ref="AC1584">_xlfn.IFS(A1584="FA", 17, A1584="SFCR", 0, A1584="CFCR", 17, A1584="TR", 0, A1584="CAB1",17,A1584="CAB2",0,A1584="CAB3",17,A1584="CAB4",0,A1584="CAB5S",17,A1584="CAB5M",0,A1584="CAB5L",17,A1584="CAB6",0)</f>
        <v>#N/A</v>
      </c>
    </row>
    <row r="1585" spans="1:29" x14ac:dyDescent="0.15">
      <c r="A1585" s="7"/>
      <c r="B1585" s="25"/>
      <c r="C1585" s="1" t="s">
        <v>1597</v>
      </c>
      <c r="H1585" s="12"/>
      <c r="I1585" s="12"/>
      <c r="J1585" s="12"/>
      <c r="K1585" s="12"/>
      <c r="L1585" s="12"/>
      <c r="M1585" s="12"/>
      <c r="N1585" s="12"/>
      <c r="O1585" s="12"/>
      <c r="P1585" s="12"/>
      <c r="Q1585" s="12"/>
      <c r="R1585" s="12"/>
      <c r="S1585" s="12"/>
      <c r="T1585" s="12"/>
      <c r="U1585" s="12"/>
      <c r="V1585" s="12"/>
      <c r="W1585" s="12"/>
      <c r="X1585" s="12"/>
      <c r="Y1585" s="12"/>
      <c r="Z1585" s="12"/>
      <c r="AA1585" s="12"/>
      <c r="AB1585" s="12"/>
      <c r="AC1585" s="3" t="e" cm="1">
        <f t="array" ref="AC1585">_xlfn.IFS(A1585="FA", 17, A1585="SFCR", 0, A1585="CFCR", 17, A1585="TR", 0, A1585="CAB1",17,A1585="CAB2",0,A1585="CAB3",17,A1585="CAB4",0,A1585="CAB5S",17,A1585="CAB5M",0,A1585="CAB5L",17,A1585="CAB6",0)</f>
        <v>#N/A</v>
      </c>
    </row>
    <row r="1586" spans="1:29" x14ac:dyDescent="0.15">
      <c r="A1586" s="7"/>
      <c r="B1586" s="25"/>
      <c r="C1586" s="1" t="s">
        <v>1598</v>
      </c>
      <c r="H1586" s="12"/>
      <c r="I1586" s="12"/>
      <c r="J1586" s="12"/>
      <c r="K1586" s="12"/>
      <c r="L1586" s="12"/>
      <c r="M1586" s="12"/>
      <c r="N1586" s="12"/>
      <c r="O1586" s="12"/>
      <c r="P1586" s="12"/>
      <c r="Q1586" s="12"/>
      <c r="R1586" s="12"/>
      <c r="S1586" s="12"/>
      <c r="T1586" s="12"/>
      <c r="U1586" s="12"/>
      <c r="V1586" s="12"/>
      <c r="W1586" s="12"/>
      <c r="X1586" s="12"/>
      <c r="Y1586" s="12"/>
      <c r="Z1586" s="12"/>
      <c r="AA1586" s="12"/>
      <c r="AB1586" s="12"/>
      <c r="AC1586" s="3" t="e" cm="1">
        <f t="array" ref="AC1586">_xlfn.IFS(A1586="FA", 17, A1586="SFCR", 0, A1586="CFCR", 17, A1586="TR", 0, A1586="CAB1",17,A1586="CAB2",0,A1586="CAB3",17,A1586="CAB4",0,A1586="CAB5S",17,A1586="CAB5M",0,A1586="CAB5L",17,A1586="CAB6",0)</f>
        <v>#N/A</v>
      </c>
    </row>
    <row r="1587" spans="1:29" x14ac:dyDescent="0.15">
      <c r="A1587" s="7"/>
      <c r="B1587" s="25"/>
      <c r="C1587" s="1" t="s">
        <v>1599</v>
      </c>
      <c r="H1587" s="12"/>
      <c r="I1587" s="12"/>
      <c r="J1587" s="12"/>
      <c r="K1587" s="12"/>
      <c r="L1587" s="12"/>
      <c r="M1587" s="12"/>
      <c r="N1587" s="12"/>
      <c r="O1587" s="12"/>
      <c r="P1587" s="12"/>
      <c r="Q1587" s="12"/>
      <c r="R1587" s="12"/>
      <c r="S1587" s="12"/>
      <c r="T1587" s="12"/>
      <c r="U1587" s="12"/>
      <c r="V1587" s="12"/>
      <c r="W1587" s="12"/>
      <c r="X1587" s="12"/>
      <c r="Y1587" s="12"/>
      <c r="Z1587" s="12"/>
      <c r="AA1587" s="12"/>
      <c r="AB1587" s="12"/>
      <c r="AC1587" s="3" t="e" cm="1">
        <f t="array" ref="AC1587">_xlfn.IFS(A1587="FA", 17, A1587="SFCR", 0, A1587="CFCR", 17, A1587="TR", 0, A1587="CAB1",17,A1587="CAB2",0,A1587="CAB3",17,A1587="CAB4",0,A1587="CAB5S",17,A1587="CAB5M",0,A1587="CAB5L",17,A1587="CAB6",0)</f>
        <v>#N/A</v>
      </c>
    </row>
    <row r="1588" spans="1:29" x14ac:dyDescent="0.15">
      <c r="A1588" s="7"/>
      <c r="B1588" s="25"/>
      <c r="C1588" s="1" t="s">
        <v>1600</v>
      </c>
      <c r="H1588" s="12"/>
      <c r="I1588" s="12"/>
      <c r="J1588" s="12"/>
      <c r="K1588" s="12"/>
      <c r="L1588" s="12"/>
      <c r="M1588" s="12"/>
      <c r="N1588" s="12"/>
      <c r="O1588" s="12"/>
      <c r="P1588" s="12"/>
      <c r="Q1588" s="12"/>
      <c r="R1588" s="12"/>
      <c r="S1588" s="12"/>
      <c r="T1588" s="12"/>
      <c r="U1588" s="12"/>
      <c r="V1588" s="12"/>
      <c r="W1588" s="12"/>
      <c r="X1588" s="12"/>
      <c r="Y1588" s="12"/>
      <c r="Z1588" s="12"/>
      <c r="AA1588" s="12"/>
      <c r="AB1588" s="12"/>
      <c r="AC1588" s="3" t="e" cm="1">
        <f t="array" ref="AC1588">_xlfn.IFS(A1588="FA", 17, A1588="SFCR", 0, A1588="CFCR", 17, A1588="TR", 0, A1588="CAB1",17,A1588="CAB2",0,A1588="CAB3",17,A1588="CAB4",0,A1588="CAB5S",17,A1588="CAB5M",0,A1588="CAB5L",17,A1588="CAB6",0)</f>
        <v>#N/A</v>
      </c>
    </row>
    <row r="1589" spans="1:29" x14ac:dyDescent="0.15">
      <c r="A1589" s="7"/>
      <c r="B1589" s="25"/>
      <c r="C1589" s="1" t="s">
        <v>1601</v>
      </c>
      <c r="H1589" s="12"/>
      <c r="I1589" s="12"/>
      <c r="J1589" s="12"/>
      <c r="K1589" s="12"/>
      <c r="L1589" s="12"/>
      <c r="M1589" s="12"/>
      <c r="N1589" s="12"/>
      <c r="O1589" s="12"/>
      <c r="P1589" s="12"/>
      <c r="Q1589" s="12"/>
      <c r="R1589" s="12"/>
      <c r="S1589" s="12"/>
      <c r="T1589" s="12"/>
      <c r="U1589" s="12"/>
      <c r="V1589" s="12"/>
      <c r="W1589" s="12"/>
      <c r="X1589" s="12"/>
      <c r="Y1589" s="12"/>
      <c r="Z1589" s="12"/>
      <c r="AA1589" s="12"/>
      <c r="AB1589" s="12"/>
      <c r="AC1589" s="3" t="e" cm="1">
        <f t="array" ref="AC1589">_xlfn.IFS(A1589="FA", 17, A1589="SFCR", 0, A1589="CFCR", 17, A1589="TR", 0, A1589="CAB1",17,A1589="CAB2",0,A1589="CAB3",17,A1589="CAB4",0,A1589="CAB5S",17,A1589="CAB5M",0,A1589="CAB5L",17,A1589="CAB6",0)</f>
        <v>#N/A</v>
      </c>
    </row>
    <row r="1590" spans="1:29" x14ac:dyDescent="0.15">
      <c r="A1590" s="7"/>
      <c r="B1590" s="25"/>
      <c r="C1590" s="1" t="s">
        <v>1602</v>
      </c>
      <c r="H1590" s="12"/>
      <c r="I1590" s="12"/>
      <c r="J1590" s="12"/>
      <c r="K1590" s="12"/>
      <c r="L1590" s="12"/>
      <c r="M1590" s="12"/>
      <c r="N1590" s="12"/>
      <c r="O1590" s="12"/>
      <c r="P1590" s="12"/>
      <c r="Q1590" s="12"/>
      <c r="R1590" s="12"/>
      <c r="S1590" s="12"/>
      <c r="T1590" s="12"/>
      <c r="U1590" s="12"/>
      <c r="V1590" s="12"/>
      <c r="W1590" s="12"/>
      <c r="X1590" s="12"/>
      <c r="Y1590" s="12"/>
      <c r="Z1590" s="12"/>
      <c r="AA1590" s="12"/>
      <c r="AB1590" s="12"/>
      <c r="AC1590" s="3" t="e" cm="1">
        <f t="array" ref="AC1590">_xlfn.IFS(A1590="FA", 17, A1590="SFCR", 0, A1590="CFCR", 17, A1590="TR", 0, A1590="CAB1",17,A1590="CAB2",0,A1590="CAB3",17,A1590="CAB4",0,A1590="CAB5S",17,A1590="CAB5M",0,A1590="CAB5L",17,A1590="CAB6",0)</f>
        <v>#N/A</v>
      </c>
    </row>
    <row r="1591" spans="1:29" x14ac:dyDescent="0.15">
      <c r="A1591" s="7"/>
      <c r="B1591" s="25"/>
      <c r="C1591" s="1" t="s">
        <v>1603</v>
      </c>
      <c r="H1591" s="12"/>
      <c r="I1591" s="12"/>
      <c r="J1591" s="12"/>
      <c r="K1591" s="12"/>
      <c r="L1591" s="12"/>
      <c r="M1591" s="12"/>
      <c r="N1591" s="12"/>
      <c r="O1591" s="12"/>
      <c r="P1591" s="12"/>
      <c r="Q1591" s="12"/>
      <c r="R1591" s="12"/>
      <c r="S1591" s="12"/>
      <c r="T1591" s="12"/>
      <c r="U1591" s="12"/>
      <c r="V1591" s="12"/>
      <c r="W1591" s="12"/>
      <c r="X1591" s="12"/>
      <c r="Y1591" s="12"/>
      <c r="Z1591" s="12"/>
      <c r="AA1591" s="12"/>
      <c r="AB1591" s="12"/>
      <c r="AC1591" s="3" t="e" cm="1">
        <f t="array" ref="AC1591">_xlfn.IFS(A1591="FA", 17, A1591="SFCR", 0, A1591="CFCR", 17, A1591="TR", 0, A1591="CAB1",17,A1591="CAB2",0,A1591="CAB3",17,A1591="CAB4",0,A1591="CAB5S",17,A1591="CAB5M",0,A1591="CAB5L",17,A1591="CAB6",0)</f>
        <v>#N/A</v>
      </c>
    </row>
    <row r="1592" spans="1:29" x14ac:dyDescent="0.15">
      <c r="A1592" s="7"/>
      <c r="B1592" s="25"/>
      <c r="C1592" s="1" t="s">
        <v>1604</v>
      </c>
      <c r="H1592" s="12"/>
      <c r="I1592" s="12"/>
      <c r="J1592" s="12"/>
      <c r="K1592" s="12"/>
      <c r="L1592" s="12"/>
      <c r="M1592" s="12"/>
      <c r="N1592" s="12"/>
      <c r="O1592" s="12"/>
      <c r="P1592" s="12"/>
      <c r="Q1592" s="12"/>
      <c r="R1592" s="12"/>
      <c r="S1592" s="12"/>
      <c r="T1592" s="12"/>
      <c r="U1592" s="12"/>
      <c r="V1592" s="12"/>
      <c r="W1592" s="12"/>
      <c r="X1592" s="12"/>
      <c r="Y1592" s="12"/>
      <c r="Z1592" s="12"/>
      <c r="AA1592" s="12"/>
      <c r="AB1592" s="12"/>
      <c r="AC1592" s="3" t="e" cm="1">
        <f t="array" ref="AC1592">_xlfn.IFS(A1592="FA", 17, A1592="SFCR", 0, A1592="CFCR", 17, A1592="TR", 0, A1592="CAB1",17,A1592="CAB2",0,A1592="CAB3",17,A1592="CAB4",0,A1592="CAB5S",17,A1592="CAB5M",0,A1592="CAB5L",17,A1592="CAB6",0)</f>
        <v>#N/A</v>
      </c>
    </row>
    <row r="1593" spans="1:29" x14ac:dyDescent="0.15">
      <c r="A1593" s="7"/>
      <c r="B1593" s="25"/>
      <c r="C1593" s="1" t="s">
        <v>1605</v>
      </c>
      <c r="H1593" s="12"/>
      <c r="I1593" s="12"/>
      <c r="J1593" s="12"/>
      <c r="K1593" s="12"/>
      <c r="L1593" s="12"/>
      <c r="M1593" s="12"/>
      <c r="N1593" s="12"/>
      <c r="O1593" s="12"/>
      <c r="P1593" s="12"/>
      <c r="Q1593" s="12"/>
      <c r="R1593" s="12"/>
      <c r="S1593" s="12"/>
      <c r="T1593" s="12"/>
      <c r="U1593" s="12"/>
      <c r="V1593" s="12"/>
      <c r="W1593" s="12"/>
      <c r="X1593" s="12"/>
      <c r="Y1593" s="12"/>
      <c r="Z1593" s="12"/>
      <c r="AA1593" s="12"/>
      <c r="AB1593" s="12"/>
      <c r="AC1593" s="3" t="e" cm="1">
        <f t="array" ref="AC1593">_xlfn.IFS(A1593="FA", 17, A1593="SFCR", 0, A1593="CFCR", 17, A1593="TR", 0, A1593="CAB1",17,A1593="CAB2",0,A1593="CAB3",17,A1593="CAB4",0,A1593="CAB5S",17,A1593="CAB5M",0,A1593="CAB5L",17,A1593="CAB6",0)</f>
        <v>#N/A</v>
      </c>
    </row>
    <row r="1594" spans="1:29" x14ac:dyDescent="0.15">
      <c r="A1594" s="7"/>
      <c r="B1594" s="25"/>
      <c r="C1594" s="1" t="s">
        <v>1606</v>
      </c>
      <c r="H1594" s="12"/>
      <c r="I1594" s="12"/>
      <c r="J1594" s="12"/>
      <c r="K1594" s="12"/>
      <c r="L1594" s="12"/>
      <c r="M1594" s="12"/>
      <c r="N1594" s="12"/>
      <c r="O1594" s="12"/>
      <c r="P1594" s="12"/>
      <c r="Q1594" s="12"/>
      <c r="R1594" s="12"/>
      <c r="S1594" s="12"/>
      <c r="T1594" s="12"/>
      <c r="U1594" s="12"/>
      <c r="V1594" s="12"/>
      <c r="W1594" s="12"/>
      <c r="X1594" s="12"/>
      <c r="Y1594" s="12"/>
      <c r="Z1594" s="12"/>
      <c r="AA1594" s="12"/>
      <c r="AB1594" s="12"/>
      <c r="AC1594" s="3" t="e" cm="1">
        <f t="array" ref="AC1594">_xlfn.IFS(A1594="FA", 17, A1594="SFCR", 0, A1594="CFCR", 17, A1594="TR", 0, A1594="CAB1",17,A1594="CAB2",0,A1594="CAB3",17,A1594="CAB4",0,A1594="CAB5S",17,A1594="CAB5M",0,A1594="CAB5L",17,A1594="CAB6",0)</f>
        <v>#N/A</v>
      </c>
    </row>
    <row r="1595" spans="1:29" x14ac:dyDescent="0.15">
      <c r="A1595" s="7"/>
      <c r="B1595" s="25"/>
      <c r="C1595" s="1" t="s">
        <v>1607</v>
      </c>
      <c r="H1595" s="12"/>
      <c r="I1595" s="12"/>
      <c r="J1595" s="12"/>
      <c r="K1595" s="12"/>
      <c r="L1595" s="12"/>
      <c r="M1595" s="12"/>
      <c r="N1595" s="12"/>
      <c r="O1595" s="12"/>
      <c r="P1595" s="12"/>
      <c r="Q1595" s="12"/>
      <c r="R1595" s="12"/>
      <c r="S1595" s="12"/>
      <c r="T1595" s="12"/>
      <c r="U1595" s="12"/>
      <c r="V1595" s="12"/>
      <c r="W1595" s="12"/>
      <c r="X1595" s="12"/>
      <c r="Y1595" s="12"/>
      <c r="Z1595" s="12"/>
      <c r="AA1595" s="12"/>
      <c r="AB1595" s="12"/>
      <c r="AC1595" s="3" t="e" cm="1">
        <f t="array" ref="AC1595">_xlfn.IFS(A1595="FA", 17, A1595="SFCR", 0, A1595="CFCR", 17, A1595="TR", 0, A1595="CAB1",17,A1595="CAB2",0,A1595="CAB3",17,A1595="CAB4",0,A1595="CAB5S",17,A1595="CAB5M",0,A1595="CAB5L",17,A1595="CAB6",0)</f>
        <v>#N/A</v>
      </c>
    </row>
    <row r="1596" spans="1:29" x14ac:dyDescent="0.15">
      <c r="A1596" s="7"/>
      <c r="B1596" s="25"/>
      <c r="C1596" s="1" t="s">
        <v>1608</v>
      </c>
      <c r="H1596" s="12"/>
      <c r="I1596" s="12"/>
      <c r="J1596" s="12"/>
      <c r="K1596" s="12"/>
      <c r="L1596" s="12"/>
      <c r="M1596" s="12"/>
      <c r="N1596" s="12"/>
      <c r="O1596" s="12"/>
      <c r="P1596" s="12"/>
      <c r="Q1596" s="12"/>
      <c r="R1596" s="12"/>
      <c r="S1596" s="12"/>
      <c r="T1596" s="12"/>
      <c r="U1596" s="12"/>
      <c r="V1596" s="12"/>
      <c r="W1596" s="12"/>
      <c r="X1596" s="12"/>
      <c r="Y1596" s="12"/>
      <c r="Z1596" s="12"/>
      <c r="AA1596" s="12"/>
      <c r="AB1596" s="12"/>
      <c r="AC1596" s="3" t="e" cm="1">
        <f t="array" ref="AC1596">_xlfn.IFS(A1596="FA", 17, A1596="SFCR", 0, A1596="CFCR", 17, A1596="TR", 0, A1596="CAB1",17,A1596="CAB2",0,A1596="CAB3",17,A1596="CAB4",0,A1596="CAB5S",17,A1596="CAB5M",0,A1596="CAB5L",17,A1596="CAB6",0)</f>
        <v>#N/A</v>
      </c>
    </row>
    <row r="1597" spans="1:29" x14ac:dyDescent="0.15">
      <c r="A1597" s="7"/>
      <c r="B1597" s="25"/>
      <c r="C1597" s="1" t="s">
        <v>1609</v>
      </c>
      <c r="H1597" s="12"/>
      <c r="I1597" s="12"/>
      <c r="J1597" s="12"/>
      <c r="K1597" s="12"/>
      <c r="L1597" s="12"/>
      <c r="M1597" s="12"/>
      <c r="N1597" s="12"/>
      <c r="O1597" s="12"/>
      <c r="P1597" s="12"/>
      <c r="Q1597" s="12"/>
      <c r="R1597" s="12"/>
      <c r="S1597" s="12"/>
      <c r="T1597" s="12"/>
      <c r="U1597" s="12"/>
      <c r="V1597" s="12"/>
      <c r="W1597" s="12"/>
      <c r="X1597" s="12"/>
      <c r="Y1597" s="12"/>
      <c r="Z1597" s="12"/>
      <c r="AA1597" s="12"/>
      <c r="AB1597" s="12"/>
      <c r="AC1597" s="3" t="e" cm="1">
        <f t="array" ref="AC1597">_xlfn.IFS(A1597="FA", 17, A1597="SFCR", 0, A1597="CFCR", 17, A1597="TR", 0, A1597="CAB1",17,A1597="CAB2",0,A1597="CAB3",17,A1597="CAB4",0,A1597="CAB5S",17,A1597="CAB5M",0,A1597="CAB5L",17,A1597="CAB6",0)</f>
        <v>#N/A</v>
      </c>
    </row>
    <row r="1598" spans="1:29" x14ac:dyDescent="0.15">
      <c r="A1598" s="7"/>
      <c r="B1598" s="25"/>
      <c r="C1598" s="1" t="s">
        <v>1610</v>
      </c>
      <c r="H1598" s="12"/>
      <c r="I1598" s="12"/>
      <c r="J1598" s="12"/>
      <c r="K1598" s="12"/>
      <c r="L1598" s="12"/>
      <c r="M1598" s="12"/>
      <c r="N1598" s="12"/>
      <c r="O1598" s="12"/>
      <c r="P1598" s="12"/>
      <c r="Q1598" s="12"/>
      <c r="R1598" s="12"/>
      <c r="S1598" s="12"/>
      <c r="T1598" s="12"/>
      <c r="U1598" s="12"/>
      <c r="V1598" s="12"/>
      <c r="W1598" s="12"/>
      <c r="X1598" s="12"/>
      <c r="Y1598" s="12"/>
      <c r="Z1598" s="12"/>
      <c r="AA1598" s="12"/>
      <c r="AB1598" s="12"/>
      <c r="AC1598" s="3" t="e" cm="1">
        <f t="array" ref="AC1598">_xlfn.IFS(A1598="FA", 17, A1598="SFCR", 0, A1598="CFCR", 17, A1598="TR", 0, A1598="CAB1",17,A1598="CAB2",0,A1598="CAB3",17,A1598="CAB4",0,A1598="CAB5S",17,A1598="CAB5M",0,A1598="CAB5L",17,A1598="CAB6",0)</f>
        <v>#N/A</v>
      </c>
    </row>
    <row r="1599" spans="1:29" x14ac:dyDescent="0.15">
      <c r="A1599" s="7"/>
      <c r="B1599" s="25"/>
      <c r="C1599" s="1" t="s">
        <v>1611</v>
      </c>
      <c r="H1599" s="12"/>
      <c r="I1599" s="12"/>
      <c r="J1599" s="12"/>
      <c r="K1599" s="12"/>
      <c r="L1599" s="12"/>
      <c r="M1599" s="12"/>
      <c r="N1599" s="12"/>
      <c r="O1599" s="12"/>
      <c r="P1599" s="12"/>
      <c r="Q1599" s="12"/>
      <c r="R1599" s="12"/>
      <c r="S1599" s="12"/>
      <c r="T1599" s="12"/>
      <c r="U1599" s="12"/>
      <c r="V1599" s="12"/>
      <c r="W1599" s="12"/>
      <c r="X1599" s="12"/>
      <c r="Y1599" s="12"/>
      <c r="Z1599" s="12"/>
      <c r="AA1599" s="12"/>
      <c r="AB1599" s="12"/>
      <c r="AC1599" s="3" t="e" cm="1">
        <f t="array" ref="AC1599">_xlfn.IFS(A1599="FA", 17, A1599="SFCR", 0, A1599="CFCR", 17, A1599="TR", 0, A1599="CAB1",17,A1599="CAB2",0,A1599="CAB3",17,A1599="CAB4",0,A1599="CAB5S",17,A1599="CAB5M",0,A1599="CAB5L",17,A1599="CAB6",0)</f>
        <v>#N/A</v>
      </c>
    </row>
    <row r="1600" spans="1:29" x14ac:dyDescent="0.15">
      <c r="A1600" s="7"/>
      <c r="B1600" s="25"/>
      <c r="C1600" s="1" t="s">
        <v>1612</v>
      </c>
      <c r="H1600" s="12"/>
      <c r="I1600" s="12"/>
      <c r="J1600" s="12"/>
      <c r="K1600" s="12"/>
      <c r="L1600" s="12"/>
      <c r="M1600" s="12"/>
      <c r="N1600" s="12"/>
      <c r="O1600" s="12"/>
      <c r="P1600" s="12"/>
      <c r="Q1600" s="12"/>
      <c r="R1600" s="12"/>
      <c r="S1600" s="12"/>
      <c r="T1600" s="12"/>
      <c r="U1600" s="12"/>
      <c r="V1600" s="12"/>
      <c r="W1600" s="12"/>
      <c r="X1600" s="12"/>
      <c r="Y1600" s="12"/>
      <c r="Z1600" s="12"/>
      <c r="AA1600" s="12"/>
      <c r="AB1600" s="12"/>
      <c r="AC1600" s="3" t="e" cm="1">
        <f t="array" ref="AC1600">_xlfn.IFS(A1600="FA", 17, A1600="SFCR", 0, A1600="CFCR", 17, A1600="TR", 0, A1600="CAB1",17,A1600="CAB2",0,A1600="CAB3",17,A1600="CAB4",0,A1600="CAB5S",17,A1600="CAB5M",0,A1600="CAB5L",17,A1600="CAB6",0)</f>
        <v>#N/A</v>
      </c>
    </row>
    <row r="1601" spans="1:29" x14ac:dyDescent="0.15">
      <c r="A1601" s="7"/>
      <c r="B1601" s="25"/>
      <c r="C1601" s="1" t="s">
        <v>1613</v>
      </c>
      <c r="H1601" s="12"/>
      <c r="I1601" s="12"/>
      <c r="J1601" s="12"/>
      <c r="K1601" s="12"/>
      <c r="L1601" s="12"/>
      <c r="M1601" s="12"/>
      <c r="N1601" s="12"/>
      <c r="O1601" s="12"/>
      <c r="P1601" s="12"/>
      <c r="Q1601" s="12"/>
      <c r="R1601" s="12"/>
      <c r="S1601" s="12"/>
      <c r="T1601" s="12"/>
      <c r="U1601" s="12"/>
      <c r="V1601" s="12"/>
      <c r="W1601" s="12"/>
      <c r="X1601" s="12"/>
      <c r="Y1601" s="12"/>
      <c r="Z1601" s="12"/>
      <c r="AA1601" s="12"/>
      <c r="AB1601" s="12"/>
      <c r="AC1601" s="3" t="e" cm="1">
        <f t="array" ref="AC1601">_xlfn.IFS(A1601="FA", 17, A1601="SFCR", 0, A1601="CFCR", 17, A1601="TR", 0, A1601="CAB1",17,A1601="CAB2",0,A1601="CAB3",17,A1601="CAB4",0,A1601="CAB5S",17,A1601="CAB5M",0,A1601="CAB5L",17,A1601="CAB6",0)</f>
        <v>#N/A</v>
      </c>
    </row>
    <row r="1602" spans="1:29" x14ac:dyDescent="0.15">
      <c r="A1602" s="7"/>
      <c r="B1602" s="25"/>
      <c r="C1602" s="1" t="s">
        <v>1614</v>
      </c>
      <c r="H1602" s="12"/>
      <c r="I1602" s="12"/>
      <c r="J1602" s="12"/>
      <c r="K1602" s="12"/>
      <c r="L1602" s="12"/>
      <c r="M1602" s="12"/>
      <c r="N1602" s="12"/>
      <c r="O1602" s="12"/>
      <c r="P1602" s="12"/>
      <c r="Q1602" s="12"/>
      <c r="R1602" s="12"/>
      <c r="S1602" s="12"/>
      <c r="T1602" s="12"/>
      <c r="U1602" s="12"/>
      <c r="V1602" s="12"/>
      <c r="W1602" s="12"/>
      <c r="X1602" s="12"/>
      <c r="Y1602" s="12"/>
      <c r="Z1602" s="12"/>
      <c r="AA1602" s="12"/>
      <c r="AB1602" s="12"/>
      <c r="AC1602" s="3" t="e" cm="1">
        <f t="array" ref="AC1602">_xlfn.IFS(A1602="FA", 17, A1602="SFCR", 0, A1602="CFCR", 17, A1602="TR", 0, A1602="CAB1",17,A1602="CAB2",0,A1602="CAB3",17,A1602="CAB4",0,A1602="CAB5S",17,A1602="CAB5M",0,A1602="CAB5L",17,A1602="CAB6",0)</f>
        <v>#N/A</v>
      </c>
    </row>
    <row r="1603" spans="1:29" x14ac:dyDescent="0.15">
      <c r="A1603" s="7"/>
      <c r="B1603" s="25"/>
      <c r="C1603" s="1" t="s">
        <v>1615</v>
      </c>
      <c r="H1603" s="12"/>
      <c r="I1603" s="12"/>
      <c r="J1603" s="12"/>
      <c r="K1603" s="12"/>
      <c r="L1603" s="12"/>
      <c r="M1603" s="12"/>
      <c r="N1603" s="12"/>
      <c r="O1603" s="12"/>
      <c r="P1603" s="12"/>
      <c r="Q1603" s="12"/>
      <c r="R1603" s="12"/>
      <c r="S1603" s="12"/>
      <c r="T1603" s="12"/>
      <c r="U1603" s="12"/>
      <c r="V1603" s="12"/>
      <c r="W1603" s="12"/>
      <c r="X1603" s="12"/>
      <c r="Y1603" s="12"/>
      <c r="Z1603" s="12"/>
      <c r="AA1603" s="12"/>
      <c r="AB1603" s="12"/>
      <c r="AC1603" s="3" t="e" cm="1">
        <f t="array" ref="AC1603">_xlfn.IFS(A1603="FA", 17, A1603="SFCR", 0, A1603="CFCR", 17, A1603="TR", 0, A1603="CAB1",17,A1603="CAB2",0,A1603="CAB3",17,A1603="CAB4",0,A1603="CAB5S",17,A1603="CAB5M",0,A1603="CAB5L",17,A1603="CAB6",0)</f>
        <v>#N/A</v>
      </c>
    </row>
    <row r="1604" spans="1:29" x14ac:dyDescent="0.15">
      <c r="A1604" s="7"/>
      <c r="B1604" s="25"/>
      <c r="C1604" s="1" t="s">
        <v>1616</v>
      </c>
      <c r="H1604" s="12"/>
      <c r="I1604" s="12"/>
      <c r="J1604" s="12"/>
      <c r="K1604" s="12"/>
      <c r="L1604" s="12"/>
      <c r="M1604" s="12"/>
      <c r="N1604" s="12"/>
      <c r="O1604" s="12"/>
      <c r="P1604" s="12"/>
      <c r="Q1604" s="12"/>
      <c r="R1604" s="12"/>
      <c r="S1604" s="12"/>
      <c r="T1604" s="12"/>
      <c r="U1604" s="12"/>
      <c r="V1604" s="12"/>
      <c r="W1604" s="12"/>
      <c r="X1604" s="12"/>
      <c r="Y1604" s="12"/>
      <c r="Z1604" s="12"/>
      <c r="AA1604" s="12"/>
      <c r="AB1604" s="12"/>
      <c r="AC1604" s="3" t="e" cm="1">
        <f t="array" ref="AC1604">_xlfn.IFS(A1604="FA", 17, A1604="SFCR", 0, A1604="CFCR", 17, A1604="TR", 0, A1604="CAB1",17,A1604="CAB2",0,A1604="CAB3",17,A1604="CAB4",0,A1604="CAB5S",17,A1604="CAB5M",0,A1604="CAB5L",17,A1604="CAB6",0)</f>
        <v>#N/A</v>
      </c>
    </row>
    <row r="1605" spans="1:29" x14ac:dyDescent="0.15">
      <c r="A1605" s="7"/>
      <c r="B1605" s="25"/>
      <c r="C1605" s="1" t="s">
        <v>1617</v>
      </c>
      <c r="H1605" s="12"/>
      <c r="I1605" s="12"/>
      <c r="J1605" s="12"/>
      <c r="K1605" s="12"/>
      <c r="L1605" s="12"/>
      <c r="M1605" s="12"/>
      <c r="N1605" s="12"/>
      <c r="O1605" s="12"/>
      <c r="P1605" s="12"/>
      <c r="Q1605" s="12"/>
      <c r="R1605" s="12"/>
      <c r="S1605" s="12"/>
      <c r="T1605" s="12"/>
      <c r="U1605" s="12"/>
      <c r="V1605" s="12"/>
      <c r="W1605" s="12"/>
      <c r="X1605" s="12"/>
      <c r="Y1605" s="12"/>
      <c r="Z1605" s="12"/>
      <c r="AA1605" s="12"/>
      <c r="AB1605" s="12"/>
      <c r="AC1605" s="3" t="e" cm="1">
        <f t="array" ref="AC1605">_xlfn.IFS(A1605="FA", 17, A1605="SFCR", 0, A1605="CFCR", 17, A1605="TR", 0, A1605="CAB1",17,A1605="CAB2",0,A1605="CAB3",17,A1605="CAB4",0,A1605="CAB5S",17,A1605="CAB5M",0,A1605="CAB5L",17,A1605="CAB6",0)</f>
        <v>#N/A</v>
      </c>
    </row>
    <row r="1606" spans="1:29" x14ac:dyDescent="0.15">
      <c r="A1606" s="7"/>
      <c r="B1606" s="25"/>
      <c r="C1606" s="1" t="s">
        <v>1618</v>
      </c>
      <c r="H1606" s="12"/>
      <c r="I1606" s="12"/>
      <c r="J1606" s="12"/>
      <c r="K1606" s="12"/>
      <c r="L1606" s="12"/>
      <c r="M1606" s="12"/>
      <c r="N1606" s="12"/>
      <c r="O1606" s="12"/>
      <c r="P1606" s="12"/>
      <c r="Q1606" s="12"/>
      <c r="R1606" s="12"/>
      <c r="S1606" s="12"/>
      <c r="T1606" s="12"/>
      <c r="U1606" s="12"/>
      <c r="V1606" s="12"/>
      <c r="W1606" s="12"/>
      <c r="X1606" s="12"/>
      <c r="Y1606" s="12"/>
      <c r="Z1606" s="12"/>
      <c r="AA1606" s="12"/>
      <c r="AB1606" s="12"/>
      <c r="AC1606" s="3" t="e" cm="1">
        <f t="array" ref="AC1606">_xlfn.IFS(A1606="FA", 17, A1606="SFCR", 0, A1606="CFCR", 17, A1606="TR", 0, A1606="CAB1",17,A1606="CAB2",0,A1606="CAB3",17,A1606="CAB4",0,A1606="CAB5S",17,A1606="CAB5M",0,A1606="CAB5L",17,A1606="CAB6",0)</f>
        <v>#N/A</v>
      </c>
    </row>
    <row r="1607" spans="1:29" x14ac:dyDescent="0.15">
      <c r="A1607" s="7"/>
      <c r="B1607" s="25"/>
      <c r="C1607" s="1" t="s">
        <v>1619</v>
      </c>
      <c r="H1607" s="12"/>
      <c r="I1607" s="12"/>
      <c r="J1607" s="12"/>
      <c r="K1607" s="12"/>
      <c r="L1607" s="12"/>
      <c r="M1607" s="12"/>
      <c r="N1607" s="12"/>
      <c r="O1607" s="12"/>
      <c r="P1607" s="12"/>
      <c r="Q1607" s="12"/>
      <c r="R1607" s="12"/>
      <c r="S1607" s="12"/>
      <c r="T1607" s="12"/>
      <c r="U1607" s="12"/>
      <c r="V1607" s="12"/>
      <c r="W1607" s="12"/>
      <c r="X1607" s="12"/>
      <c r="Y1607" s="12"/>
      <c r="Z1607" s="12"/>
      <c r="AA1607" s="12"/>
      <c r="AB1607" s="12"/>
      <c r="AC1607" s="3" t="e" cm="1">
        <f t="array" ref="AC1607">_xlfn.IFS(A1607="FA", 17, A1607="SFCR", 0, A1607="CFCR", 17, A1607="TR", 0, A1607="CAB1",17,A1607="CAB2",0,A1607="CAB3",17,A1607="CAB4",0,A1607="CAB5S",17,A1607="CAB5M",0,A1607="CAB5L",17,A1607="CAB6",0)</f>
        <v>#N/A</v>
      </c>
    </row>
    <row r="1608" spans="1:29" x14ac:dyDescent="0.15">
      <c r="A1608" s="7"/>
      <c r="B1608" s="25"/>
      <c r="C1608" s="1" t="s">
        <v>1620</v>
      </c>
      <c r="H1608" s="12"/>
      <c r="I1608" s="12"/>
      <c r="J1608" s="12"/>
      <c r="K1608" s="12"/>
      <c r="L1608" s="12"/>
      <c r="M1608" s="12"/>
      <c r="N1608" s="12"/>
      <c r="O1608" s="12"/>
      <c r="P1608" s="12"/>
      <c r="Q1608" s="12"/>
      <c r="R1608" s="12"/>
      <c r="S1608" s="12"/>
      <c r="T1608" s="12"/>
      <c r="U1608" s="12"/>
      <c r="V1608" s="12"/>
      <c r="W1608" s="12"/>
      <c r="X1608" s="12"/>
      <c r="Y1608" s="12"/>
      <c r="Z1608" s="12"/>
      <c r="AA1608" s="12"/>
      <c r="AB1608" s="12"/>
      <c r="AC1608" s="3" t="e" cm="1">
        <f t="array" ref="AC1608">_xlfn.IFS(A1608="FA", 17, A1608="SFCR", 0, A1608="CFCR", 17, A1608="TR", 0, A1608="CAB1",17,A1608="CAB2",0,A1608="CAB3",17,A1608="CAB4",0,A1608="CAB5S",17,A1608="CAB5M",0,A1608="CAB5L",17,A1608="CAB6",0)</f>
        <v>#N/A</v>
      </c>
    </row>
    <row r="1609" spans="1:29" x14ac:dyDescent="0.15">
      <c r="A1609" s="7"/>
      <c r="B1609" s="25"/>
      <c r="C1609" s="1" t="s">
        <v>1621</v>
      </c>
      <c r="H1609" s="12"/>
      <c r="I1609" s="12"/>
      <c r="J1609" s="12"/>
      <c r="K1609" s="12"/>
      <c r="L1609" s="12"/>
      <c r="M1609" s="12"/>
      <c r="N1609" s="12"/>
      <c r="O1609" s="12"/>
      <c r="P1609" s="12"/>
      <c r="Q1609" s="12"/>
      <c r="R1609" s="12"/>
      <c r="S1609" s="12"/>
      <c r="T1609" s="12"/>
      <c r="U1609" s="12"/>
      <c r="V1609" s="12"/>
      <c r="W1609" s="12"/>
      <c r="X1609" s="12"/>
      <c r="Y1609" s="12"/>
      <c r="Z1609" s="12"/>
      <c r="AA1609" s="12"/>
      <c r="AB1609" s="12"/>
      <c r="AC1609" s="3" t="e" cm="1">
        <f t="array" ref="AC1609">_xlfn.IFS(A1609="FA", 17, A1609="SFCR", 0, A1609="CFCR", 17, A1609="TR", 0, A1609="CAB1",17,A1609="CAB2",0,A1609="CAB3",17,A1609="CAB4",0,A1609="CAB5S",17,A1609="CAB5M",0,A1609="CAB5L",17,A1609="CAB6",0)</f>
        <v>#N/A</v>
      </c>
    </row>
    <row r="1610" spans="1:29" x14ac:dyDescent="0.15">
      <c r="A1610" s="7"/>
      <c r="B1610" s="25"/>
      <c r="C1610" s="1" t="s">
        <v>1622</v>
      </c>
      <c r="H1610" s="12"/>
      <c r="I1610" s="12"/>
      <c r="J1610" s="12"/>
      <c r="K1610" s="12"/>
      <c r="L1610" s="12"/>
      <c r="M1610" s="12"/>
      <c r="N1610" s="12"/>
      <c r="O1610" s="12"/>
      <c r="P1610" s="12"/>
      <c r="Q1610" s="12"/>
      <c r="R1610" s="12"/>
      <c r="S1610" s="12"/>
      <c r="T1610" s="12"/>
      <c r="U1610" s="12"/>
      <c r="V1610" s="12"/>
      <c r="W1610" s="12"/>
      <c r="X1610" s="12"/>
      <c r="Y1610" s="12"/>
      <c r="Z1610" s="12"/>
      <c r="AA1610" s="12"/>
      <c r="AB1610" s="12"/>
      <c r="AC1610" s="3" t="e" cm="1">
        <f t="array" ref="AC1610">_xlfn.IFS(A1610="FA", 17, A1610="SFCR", 0, A1610="CFCR", 17, A1610="TR", 0, A1610="CAB1",17,A1610="CAB2",0,A1610="CAB3",17,A1610="CAB4",0,A1610="CAB5S",17,A1610="CAB5M",0,A1610="CAB5L",17,A1610="CAB6",0)</f>
        <v>#N/A</v>
      </c>
    </row>
    <row r="1611" spans="1:29" x14ac:dyDescent="0.15">
      <c r="A1611" s="7"/>
      <c r="B1611" s="25"/>
      <c r="C1611" s="1" t="s">
        <v>1623</v>
      </c>
      <c r="H1611" s="12"/>
      <c r="I1611" s="12"/>
      <c r="J1611" s="12"/>
      <c r="K1611" s="12"/>
      <c r="L1611" s="12"/>
      <c r="M1611" s="12"/>
      <c r="N1611" s="12"/>
      <c r="O1611" s="12"/>
      <c r="P1611" s="12"/>
      <c r="Q1611" s="12"/>
      <c r="R1611" s="12"/>
      <c r="S1611" s="12"/>
      <c r="T1611" s="12"/>
      <c r="U1611" s="12"/>
      <c r="V1611" s="12"/>
      <c r="W1611" s="12"/>
      <c r="X1611" s="12"/>
      <c r="Y1611" s="12"/>
      <c r="Z1611" s="12"/>
      <c r="AA1611" s="12"/>
      <c r="AB1611" s="12"/>
      <c r="AC1611" s="3" t="e" cm="1">
        <f t="array" ref="AC1611">_xlfn.IFS(A1611="FA", 17, A1611="SFCR", 0, A1611="CFCR", 17, A1611="TR", 0, A1611="CAB1",17,A1611="CAB2",0,A1611="CAB3",17,A1611="CAB4",0,A1611="CAB5S",17,A1611="CAB5M",0,A1611="CAB5L",17,A1611="CAB6",0)</f>
        <v>#N/A</v>
      </c>
    </row>
    <row r="1612" spans="1:29" x14ac:dyDescent="0.15">
      <c r="A1612" s="7"/>
      <c r="B1612" s="25"/>
      <c r="C1612" s="1" t="s">
        <v>1624</v>
      </c>
      <c r="H1612" s="12"/>
      <c r="I1612" s="12"/>
      <c r="J1612" s="12"/>
      <c r="K1612" s="12"/>
      <c r="L1612" s="12"/>
      <c r="M1612" s="12"/>
      <c r="N1612" s="12"/>
      <c r="O1612" s="12"/>
      <c r="P1612" s="12"/>
      <c r="Q1612" s="12"/>
      <c r="R1612" s="12"/>
      <c r="S1612" s="12"/>
      <c r="T1612" s="12"/>
      <c r="U1612" s="12"/>
      <c r="V1612" s="12"/>
      <c r="W1612" s="12"/>
      <c r="X1612" s="12"/>
      <c r="Y1612" s="12"/>
      <c r="Z1612" s="12"/>
      <c r="AA1612" s="12"/>
      <c r="AB1612" s="12"/>
      <c r="AC1612" s="3" t="e" cm="1">
        <f t="array" ref="AC1612">_xlfn.IFS(A1612="FA", 17, A1612="SFCR", 0, A1612="CFCR", 17, A1612="TR", 0, A1612="CAB1",17,A1612="CAB2",0,A1612="CAB3",17,A1612="CAB4",0,A1612="CAB5S",17,A1612="CAB5M",0,A1612="CAB5L",17,A1612="CAB6",0)</f>
        <v>#N/A</v>
      </c>
    </row>
    <row r="1613" spans="1:29" x14ac:dyDescent="0.15">
      <c r="A1613" s="7"/>
      <c r="B1613" s="25"/>
      <c r="C1613" s="1" t="s">
        <v>1625</v>
      </c>
      <c r="H1613" s="12"/>
      <c r="I1613" s="12"/>
      <c r="J1613" s="12"/>
      <c r="K1613" s="12"/>
      <c r="L1613" s="12"/>
      <c r="M1613" s="12"/>
      <c r="N1613" s="12"/>
      <c r="O1613" s="12"/>
      <c r="P1613" s="12"/>
      <c r="Q1613" s="12"/>
      <c r="R1613" s="12"/>
      <c r="S1613" s="12"/>
      <c r="T1613" s="12"/>
      <c r="U1613" s="12"/>
      <c r="V1613" s="12"/>
      <c r="W1613" s="12"/>
      <c r="X1613" s="12"/>
      <c r="Y1613" s="12"/>
      <c r="Z1613" s="12"/>
      <c r="AA1613" s="12"/>
      <c r="AB1613" s="12"/>
      <c r="AC1613" s="3" t="e" cm="1">
        <f t="array" ref="AC1613">_xlfn.IFS(A1613="FA", 17, A1613="SFCR", 0, A1613="CFCR", 17, A1613="TR", 0, A1613="CAB1",17,A1613="CAB2",0,A1613="CAB3",17,A1613="CAB4",0,A1613="CAB5S",17,A1613="CAB5M",0,A1613="CAB5L",17,A1613="CAB6",0)</f>
        <v>#N/A</v>
      </c>
    </row>
    <row r="1614" spans="1:29" x14ac:dyDescent="0.15">
      <c r="A1614" s="7"/>
      <c r="B1614" s="25"/>
      <c r="C1614" s="1" t="s">
        <v>1626</v>
      </c>
      <c r="H1614" s="12"/>
      <c r="I1614" s="12"/>
      <c r="J1614" s="12"/>
      <c r="K1614" s="12"/>
      <c r="L1614" s="12"/>
      <c r="M1614" s="12"/>
      <c r="N1614" s="12"/>
      <c r="O1614" s="12"/>
      <c r="P1614" s="12"/>
      <c r="Q1614" s="12"/>
      <c r="R1614" s="12"/>
      <c r="S1614" s="12"/>
      <c r="T1614" s="12"/>
      <c r="U1614" s="12"/>
      <c r="V1614" s="12"/>
      <c r="W1614" s="12"/>
      <c r="X1614" s="12"/>
      <c r="Y1614" s="12"/>
      <c r="Z1614" s="12"/>
      <c r="AA1614" s="12"/>
      <c r="AB1614" s="12"/>
      <c r="AC1614" s="3" t="e" cm="1">
        <f t="array" ref="AC1614">_xlfn.IFS(A1614="FA", 17, A1614="SFCR", 0, A1614="CFCR", 17, A1614="TR", 0, A1614="CAB1",17,A1614="CAB2",0,A1614="CAB3",17,A1614="CAB4",0,A1614="CAB5S",17,A1614="CAB5M",0,A1614="CAB5L",17,A1614="CAB6",0)</f>
        <v>#N/A</v>
      </c>
    </row>
    <row r="1615" spans="1:29" x14ac:dyDescent="0.15">
      <c r="A1615" s="7"/>
      <c r="B1615" s="25"/>
      <c r="C1615" s="1" t="s">
        <v>1627</v>
      </c>
      <c r="H1615" s="12"/>
      <c r="I1615" s="12"/>
      <c r="J1615" s="12"/>
      <c r="K1615" s="12"/>
      <c r="L1615" s="12"/>
      <c r="M1615" s="12"/>
      <c r="N1615" s="12"/>
      <c r="O1615" s="12"/>
      <c r="P1615" s="12"/>
      <c r="Q1615" s="12"/>
      <c r="R1615" s="12"/>
      <c r="S1615" s="12"/>
      <c r="T1615" s="12"/>
      <c r="U1615" s="12"/>
      <c r="V1615" s="12"/>
      <c r="W1615" s="12"/>
      <c r="X1615" s="12"/>
      <c r="Y1615" s="12"/>
      <c r="Z1615" s="12"/>
      <c r="AA1615" s="12"/>
      <c r="AB1615" s="12"/>
      <c r="AC1615" s="3" t="e" cm="1">
        <f t="array" ref="AC1615">_xlfn.IFS(A1615="FA", 17, A1615="SFCR", 0, A1615="CFCR", 17, A1615="TR", 0, A1615="CAB1",17,A1615="CAB2",0,A1615="CAB3",17,A1615="CAB4",0,A1615="CAB5S",17,A1615="CAB5M",0,A1615="CAB5L",17,A1615="CAB6",0)</f>
        <v>#N/A</v>
      </c>
    </row>
    <row r="1616" spans="1:29" x14ac:dyDescent="0.15">
      <c r="A1616" s="7"/>
      <c r="B1616" s="25"/>
      <c r="C1616" s="1" t="s">
        <v>1628</v>
      </c>
      <c r="H1616" s="12"/>
      <c r="I1616" s="12"/>
      <c r="J1616" s="12"/>
      <c r="K1616" s="12"/>
      <c r="L1616" s="12"/>
      <c r="M1616" s="12"/>
      <c r="N1616" s="12"/>
      <c r="O1616" s="12"/>
      <c r="P1616" s="12"/>
      <c r="Q1616" s="12"/>
      <c r="R1616" s="12"/>
      <c r="S1616" s="12"/>
      <c r="T1616" s="12"/>
      <c r="U1616" s="12"/>
      <c r="V1616" s="12"/>
      <c r="W1616" s="12"/>
      <c r="X1616" s="12"/>
      <c r="Y1616" s="12"/>
      <c r="Z1616" s="12"/>
      <c r="AA1616" s="12"/>
      <c r="AB1616" s="12"/>
      <c r="AC1616" s="3" t="e" cm="1">
        <f t="array" ref="AC1616">_xlfn.IFS(A1616="FA", 17, A1616="SFCR", 0, A1616="CFCR", 17, A1616="TR", 0, A1616="CAB1",17,A1616="CAB2",0,A1616="CAB3",17,A1616="CAB4",0,A1616="CAB5S",17,A1616="CAB5M",0,A1616="CAB5L",17,A1616="CAB6",0)</f>
        <v>#N/A</v>
      </c>
    </row>
    <row r="1617" spans="1:29" x14ac:dyDescent="0.15">
      <c r="A1617" s="7"/>
      <c r="B1617" s="25"/>
      <c r="C1617" s="1" t="s">
        <v>1629</v>
      </c>
      <c r="H1617" s="12"/>
      <c r="I1617" s="12"/>
      <c r="J1617" s="12"/>
      <c r="K1617" s="12"/>
      <c r="L1617" s="12"/>
      <c r="M1617" s="12"/>
      <c r="N1617" s="12"/>
      <c r="O1617" s="12"/>
      <c r="P1617" s="12"/>
      <c r="Q1617" s="12"/>
      <c r="R1617" s="12"/>
      <c r="S1617" s="12"/>
      <c r="T1617" s="12"/>
      <c r="U1617" s="12"/>
      <c r="V1617" s="12"/>
      <c r="W1617" s="12"/>
      <c r="X1617" s="12"/>
      <c r="Y1617" s="12"/>
      <c r="Z1617" s="12"/>
      <c r="AA1617" s="12"/>
      <c r="AB1617" s="12"/>
      <c r="AC1617" s="3" t="e" cm="1">
        <f t="array" ref="AC1617">_xlfn.IFS(A1617="FA", 17, A1617="SFCR", 0, A1617="CFCR", 17, A1617="TR", 0, A1617="CAB1",17,A1617="CAB2",0,A1617="CAB3",17,A1617="CAB4",0,A1617="CAB5S",17,A1617="CAB5M",0,A1617="CAB5L",17,A1617="CAB6",0)</f>
        <v>#N/A</v>
      </c>
    </row>
    <row r="1618" spans="1:29" x14ac:dyDescent="0.15">
      <c r="A1618" s="7"/>
      <c r="B1618" s="25"/>
      <c r="C1618" s="1" t="s">
        <v>1630</v>
      </c>
      <c r="H1618" s="12"/>
      <c r="I1618" s="12"/>
      <c r="J1618" s="12"/>
      <c r="K1618" s="12"/>
      <c r="L1618" s="12"/>
      <c r="M1618" s="12"/>
      <c r="N1618" s="12"/>
      <c r="O1618" s="12"/>
      <c r="P1618" s="12"/>
      <c r="Q1618" s="12"/>
      <c r="R1618" s="12"/>
      <c r="S1618" s="12"/>
      <c r="T1618" s="12"/>
      <c r="U1618" s="12"/>
      <c r="V1618" s="12"/>
      <c r="W1618" s="12"/>
      <c r="X1618" s="12"/>
      <c r="Y1618" s="12"/>
      <c r="Z1618" s="12"/>
      <c r="AA1618" s="12"/>
      <c r="AB1618" s="12"/>
      <c r="AC1618" s="3" t="e" cm="1">
        <f t="array" ref="AC1618">_xlfn.IFS(A1618="FA", 17, A1618="SFCR", 0, A1618="CFCR", 17, A1618="TR", 0, A1618="CAB1",17,A1618="CAB2",0,A1618="CAB3",17,A1618="CAB4",0,A1618="CAB5S",17,A1618="CAB5M",0,A1618="CAB5L",17,A1618="CAB6",0)</f>
        <v>#N/A</v>
      </c>
    </row>
    <row r="1619" spans="1:29" x14ac:dyDescent="0.15">
      <c r="A1619" s="7"/>
      <c r="B1619" s="25"/>
      <c r="C1619" s="1" t="s">
        <v>1631</v>
      </c>
      <c r="H1619" s="12"/>
      <c r="I1619" s="12"/>
      <c r="J1619" s="12"/>
      <c r="K1619" s="12"/>
      <c r="L1619" s="12"/>
      <c r="M1619" s="12"/>
      <c r="N1619" s="12"/>
      <c r="O1619" s="12"/>
      <c r="P1619" s="12"/>
      <c r="Q1619" s="12"/>
      <c r="R1619" s="12"/>
      <c r="S1619" s="12"/>
      <c r="T1619" s="12"/>
      <c r="U1619" s="12"/>
      <c r="V1619" s="12"/>
      <c r="W1619" s="12"/>
      <c r="X1619" s="12"/>
      <c r="Y1619" s="12"/>
      <c r="Z1619" s="12"/>
      <c r="AA1619" s="12"/>
      <c r="AB1619" s="12"/>
      <c r="AC1619" s="3" t="e" cm="1">
        <f t="array" ref="AC1619">_xlfn.IFS(A1619="FA", 17, A1619="SFCR", 0, A1619="CFCR", 17, A1619="TR", 0, A1619="CAB1",17,A1619="CAB2",0,A1619="CAB3",17,A1619="CAB4",0,A1619="CAB5S",17,A1619="CAB5M",0,A1619="CAB5L",17,A1619="CAB6",0)</f>
        <v>#N/A</v>
      </c>
    </row>
    <row r="1620" spans="1:29" x14ac:dyDescent="0.15">
      <c r="A1620" s="7"/>
      <c r="B1620" s="25"/>
      <c r="C1620" s="1" t="s">
        <v>1632</v>
      </c>
      <c r="H1620" s="12"/>
      <c r="I1620" s="12"/>
      <c r="J1620" s="12"/>
      <c r="K1620" s="12"/>
      <c r="L1620" s="12"/>
      <c r="M1620" s="12"/>
      <c r="N1620" s="12"/>
      <c r="O1620" s="12"/>
      <c r="P1620" s="12"/>
      <c r="Q1620" s="12"/>
      <c r="R1620" s="12"/>
      <c r="S1620" s="12"/>
      <c r="T1620" s="12"/>
      <c r="U1620" s="12"/>
      <c r="V1620" s="12"/>
      <c r="W1620" s="12"/>
      <c r="X1620" s="12"/>
      <c r="Y1620" s="12"/>
      <c r="Z1620" s="12"/>
      <c r="AA1620" s="12"/>
      <c r="AB1620" s="12"/>
      <c r="AC1620" s="3" t="e" cm="1">
        <f t="array" ref="AC1620">_xlfn.IFS(A1620="FA", 17, A1620="SFCR", 0, A1620="CFCR", 17, A1620="TR", 0, A1620="CAB1",17,A1620="CAB2",0,A1620="CAB3",17,A1620="CAB4",0,A1620="CAB5S",17,A1620="CAB5M",0,A1620="CAB5L",17,A1620="CAB6",0)</f>
        <v>#N/A</v>
      </c>
    </row>
    <row r="1621" spans="1:29" x14ac:dyDescent="0.15">
      <c r="A1621" s="7"/>
      <c r="B1621" s="25"/>
      <c r="C1621" s="1" t="s">
        <v>1633</v>
      </c>
      <c r="H1621" s="12"/>
      <c r="I1621" s="12"/>
      <c r="J1621" s="12"/>
      <c r="K1621" s="12"/>
      <c r="L1621" s="12"/>
      <c r="M1621" s="12"/>
      <c r="N1621" s="12"/>
      <c r="O1621" s="12"/>
      <c r="P1621" s="12"/>
      <c r="Q1621" s="12"/>
      <c r="R1621" s="12"/>
      <c r="S1621" s="12"/>
      <c r="T1621" s="12"/>
      <c r="U1621" s="12"/>
      <c r="V1621" s="12"/>
      <c r="W1621" s="12"/>
      <c r="X1621" s="12"/>
      <c r="Y1621" s="12"/>
      <c r="Z1621" s="12"/>
      <c r="AA1621" s="12"/>
      <c r="AB1621" s="12"/>
      <c r="AC1621" s="3" t="e" cm="1">
        <f t="array" ref="AC1621">_xlfn.IFS(A1621="FA", 17, A1621="SFCR", 0, A1621="CFCR", 17, A1621="TR", 0, A1621="CAB1",17,A1621="CAB2",0,A1621="CAB3",17,A1621="CAB4",0,A1621="CAB5S",17,A1621="CAB5M",0,A1621="CAB5L",17,A1621="CAB6",0)</f>
        <v>#N/A</v>
      </c>
    </row>
    <row r="1622" spans="1:29" x14ac:dyDescent="0.15">
      <c r="A1622" s="7"/>
      <c r="B1622" s="25"/>
      <c r="C1622" s="1" t="s">
        <v>1634</v>
      </c>
      <c r="H1622" s="12"/>
      <c r="I1622" s="12"/>
      <c r="J1622" s="12"/>
      <c r="K1622" s="12"/>
      <c r="L1622" s="12"/>
      <c r="M1622" s="12"/>
      <c r="N1622" s="12"/>
      <c r="O1622" s="12"/>
      <c r="P1622" s="12"/>
      <c r="Q1622" s="12"/>
      <c r="R1622" s="12"/>
      <c r="S1622" s="12"/>
      <c r="T1622" s="12"/>
      <c r="U1622" s="12"/>
      <c r="V1622" s="12"/>
      <c r="W1622" s="12"/>
      <c r="X1622" s="12"/>
      <c r="Y1622" s="12"/>
      <c r="Z1622" s="12"/>
      <c r="AA1622" s="12"/>
      <c r="AB1622" s="12"/>
      <c r="AC1622" s="3" t="e" cm="1">
        <f t="array" ref="AC1622">_xlfn.IFS(A1622="FA", 17, A1622="SFCR", 0, A1622="CFCR", 17, A1622="TR", 0, A1622="CAB1",17,A1622="CAB2",0,A1622="CAB3",17,A1622="CAB4",0,A1622="CAB5S",17,A1622="CAB5M",0,A1622="CAB5L",17,A1622="CAB6",0)</f>
        <v>#N/A</v>
      </c>
    </row>
    <row r="1623" spans="1:29" x14ac:dyDescent="0.15">
      <c r="A1623" s="7"/>
      <c r="B1623" s="25"/>
      <c r="C1623" s="1" t="s">
        <v>1635</v>
      </c>
      <c r="H1623" s="12"/>
      <c r="I1623" s="12"/>
      <c r="J1623" s="12"/>
      <c r="K1623" s="12"/>
      <c r="L1623" s="12"/>
      <c r="M1623" s="12"/>
      <c r="N1623" s="12"/>
      <c r="O1623" s="12"/>
      <c r="P1623" s="12"/>
      <c r="Q1623" s="12"/>
      <c r="R1623" s="12"/>
      <c r="S1623" s="12"/>
      <c r="T1623" s="12"/>
      <c r="U1623" s="12"/>
      <c r="V1623" s="12"/>
      <c r="W1623" s="12"/>
      <c r="X1623" s="12"/>
      <c r="Y1623" s="12"/>
      <c r="Z1623" s="12"/>
      <c r="AA1623" s="12"/>
      <c r="AB1623" s="12"/>
      <c r="AC1623" s="3" t="e" cm="1">
        <f t="array" ref="AC1623">_xlfn.IFS(A1623="FA", 17, A1623="SFCR", 0, A1623="CFCR", 17, A1623="TR", 0, A1623="CAB1",17,A1623="CAB2",0,A1623="CAB3",17,A1623="CAB4",0,A1623="CAB5S",17,A1623="CAB5M",0,A1623="CAB5L",17,A1623="CAB6",0)</f>
        <v>#N/A</v>
      </c>
    </row>
    <row r="1624" spans="1:29" x14ac:dyDescent="0.15">
      <c r="A1624" s="7"/>
      <c r="B1624" s="25"/>
      <c r="C1624" s="1" t="s">
        <v>1636</v>
      </c>
      <c r="H1624" s="12"/>
      <c r="I1624" s="12"/>
      <c r="J1624" s="12"/>
      <c r="K1624" s="12"/>
      <c r="L1624" s="12"/>
      <c r="M1624" s="12"/>
      <c r="N1624" s="12"/>
      <c r="O1624" s="12"/>
      <c r="P1624" s="12"/>
      <c r="Q1624" s="12"/>
      <c r="R1624" s="12"/>
      <c r="S1624" s="12"/>
      <c r="T1624" s="12"/>
      <c r="U1624" s="12"/>
      <c r="V1624" s="12"/>
      <c r="W1624" s="12"/>
      <c r="X1624" s="12"/>
      <c r="Y1624" s="12"/>
      <c r="Z1624" s="12"/>
      <c r="AA1624" s="12"/>
      <c r="AB1624" s="12"/>
      <c r="AC1624" s="3" t="e" cm="1">
        <f t="array" ref="AC1624">_xlfn.IFS(A1624="FA", 17, A1624="SFCR", 0, A1624="CFCR", 17, A1624="TR", 0, A1624="CAB1",17,A1624="CAB2",0,A1624="CAB3",17,A1624="CAB4",0,A1624="CAB5S",17,A1624="CAB5M",0,A1624="CAB5L",17,A1624="CAB6",0)</f>
        <v>#N/A</v>
      </c>
    </row>
    <row r="1625" spans="1:29" x14ac:dyDescent="0.15">
      <c r="A1625" s="7"/>
      <c r="B1625" s="25"/>
      <c r="C1625" s="1" t="s">
        <v>1637</v>
      </c>
      <c r="H1625" s="12"/>
      <c r="I1625" s="12"/>
      <c r="J1625" s="12"/>
      <c r="K1625" s="12"/>
      <c r="L1625" s="12"/>
      <c r="M1625" s="12"/>
      <c r="N1625" s="12"/>
      <c r="O1625" s="12"/>
      <c r="P1625" s="12"/>
      <c r="Q1625" s="12"/>
      <c r="R1625" s="12"/>
      <c r="S1625" s="12"/>
      <c r="T1625" s="12"/>
      <c r="U1625" s="12"/>
      <c r="V1625" s="12"/>
      <c r="W1625" s="12"/>
      <c r="X1625" s="12"/>
      <c r="Y1625" s="12"/>
      <c r="Z1625" s="12"/>
      <c r="AA1625" s="12"/>
      <c r="AB1625" s="12"/>
      <c r="AC1625" s="3" t="e" cm="1">
        <f t="array" ref="AC1625">_xlfn.IFS(A1625="FA", 17, A1625="SFCR", 0, A1625="CFCR", 17, A1625="TR", 0, A1625="CAB1",17,A1625="CAB2",0,A1625="CAB3",17,A1625="CAB4",0,A1625="CAB5S",17,A1625="CAB5M",0,A1625="CAB5L",17,A1625="CAB6",0)</f>
        <v>#N/A</v>
      </c>
    </row>
    <row r="1626" spans="1:29" x14ac:dyDescent="0.15">
      <c r="A1626" s="7"/>
      <c r="B1626" s="25"/>
      <c r="C1626" s="1" t="s">
        <v>1638</v>
      </c>
      <c r="H1626" s="12"/>
      <c r="I1626" s="12"/>
      <c r="J1626" s="12"/>
      <c r="K1626" s="12"/>
      <c r="L1626" s="12"/>
      <c r="M1626" s="12"/>
      <c r="N1626" s="12"/>
      <c r="O1626" s="12"/>
      <c r="P1626" s="12"/>
      <c r="Q1626" s="12"/>
      <c r="R1626" s="12"/>
      <c r="S1626" s="12"/>
      <c r="T1626" s="12"/>
      <c r="U1626" s="12"/>
      <c r="V1626" s="12"/>
      <c r="W1626" s="12"/>
      <c r="X1626" s="12"/>
      <c r="Y1626" s="12"/>
      <c r="Z1626" s="12"/>
      <c r="AA1626" s="12"/>
      <c r="AB1626" s="12"/>
      <c r="AC1626" s="3" t="e" cm="1">
        <f t="array" ref="AC1626">_xlfn.IFS(A1626="FA", 17, A1626="SFCR", 0, A1626="CFCR", 17, A1626="TR", 0, A1626="CAB1",17,A1626="CAB2",0,A1626="CAB3",17,A1626="CAB4",0,A1626="CAB5S",17,A1626="CAB5M",0,A1626="CAB5L",17,A1626="CAB6",0)</f>
        <v>#N/A</v>
      </c>
    </row>
    <row r="1627" spans="1:29" x14ac:dyDescent="0.15">
      <c r="A1627" s="7"/>
      <c r="B1627" s="25"/>
      <c r="C1627" s="1" t="s">
        <v>1639</v>
      </c>
      <c r="H1627" s="12"/>
      <c r="I1627" s="12"/>
      <c r="J1627" s="12"/>
      <c r="K1627" s="12"/>
      <c r="L1627" s="12"/>
      <c r="M1627" s="12"/>
      <c r="N1627" s="12"/>
      <c r="O1627" s="12"/>
      <c r="P1627" s="12"/>
      <c r="Q1627" s="12"/>
      <c r="R1627" s="12"/>
      <c r="S1627" s="12"/>
      <c r="T1627" s="12"/>
      <c r="U1627" s="12"/>
      <c r="V1627" s="12"/>
      <c r="W1627" s="12"/>
      <c r="X1627" s="12"/>
      <c r="Y1627" s="12"/>
      <c r="Z1627" s="12"/>
      <c r="AA1627" s="12"/>
      <c r="AB1627" s="12"/>
      <c r="AC1627" s="3" t="e" cm="1">
        <f t="array" ref="AC1627">_xlfn.IFS(A1627="FA", 17, A1627="SFCR", 0, A1627="CFCR", 17, A1627="TR", 0, A1627="CAB1",17,A1627="CAB2",0,A1627="CAB3",17,A1627="CAB4",0,A1627="CAB5S",17,A1627="CAB5M",0,A1627="CAB5L",17,A1627="CAB6",0)</f>
        <v>#N/A</v>
      </c>
    </row>
    <row r="1628" spans="1:29" x14ac:dyDescent="0.15">
      <c r="A1628" s="7"/>
      <c r="B1628" s="25"/>
      <c r="C1628" s="1" t="s">
        <v>1640</v>
      </c>
      <c r="H1628" s="12"/>
      <c r="I1628" s="12"/>
      <c r="J1628" s="12"/>
      <c r="K1628" s="12"/>
      <c r="L1628" s="12"/>
      <c r="M1628" s="12"/>
      <c r="N1628" s="12"/>
      <c r="O1628" s="12"/>
      <c r="P1628" s="12"/>
      <c r="Q1628" s="12"/>
      <c r="R1628" s="12"/>
      <c r="S1628" s="12"/>
      <c r="T1628" s="12"/>
      <c r="U1628" s="12"/>
      <c r="V1628" s="12"/>
      <c r="W1628" s="12"/>
      <c r="X1628" s="12"/>
      <c r="Y1628" s="12"/>
      <c r="Z1628" s="12"/>
      <c r="AA1628" s="12"/>
      <c r="AB1628" s="12"/>
      <c r="AC1628" s="3" t="e" cm="1">
        <f t="array" ref="AC1628">_xlfn.IFS(A1628="FA", 17, A1628="SFCR", 0, A1628="CFCR", 17, A1628="TR", 0, A1628="CAB1",17,A1628="CAB2",0,A1628="CAB3",17,A1628="CAB4",0,A1628="CAB5S",17,A1628="CAB5M",0,A1628="CAB5L",17,A1628="CAB6",0)</f>
        <v>#N/A</v>
      </c>
    </row>
    <row r="1629" spans="1:29" x14ac:dyDescent="0.15">
      <c r="A1629" s="7"/>
      <c r="B1629" s="25"/>
      <c r="C1629" s="1" t="s">
        <v>1641</v>
      </c>
      <c r="H1629" s="12"/>
      <c r="I1629" s="12"/>
      <c r="J1629" s="12"/>
      <c r="K1629" s="12"/>
      <c r="L1629" s="12"/>
      <c r="M1629" s="12"/>
      <c r="N1629" s="12"/>
      <c r="O1629" s="12"/>
      <c r="P1629" s="12"/>
      <c r="Q1629" s="12"/>
      <c r="R1629" s="12"/>
      <c r="S1629" s="12"/>
      <c r="T1629" s="12"/>
      <c r="U1629" s="12"/>
      <c r="V1629" s="12"/>
      <c r="W1629" s="12"/>
      <c r="X1629" s="12"/>
      <c r="Y1629" s="12"/>
      <c r="Z1629" s="12"/>
      <c r="AA1629" s="12"/>
      <c r="AB1629" s="12"/>
      <c r="AC1629" s="3" t="e" cm="1">
        <f t="array" ref="AC1629">_xlfn.IFS(A1629="FA", 17, A1629="SFCR", 0, A1629="CFCR", 17, A1629="TR", 0, A1629="CAB1",17,A1629="CAB2",0,A1629="CAB3",17,A1629="CAB4",0,A1629="CAB5S",17,A1629="CAB5M",0,A1629="CAB5L",17,A1629="CAB6",0)</f>
        <v>#N/A</v>
      </c>
    </row>
    <row r="1630" spans="1:29" x14ac:dyDescent="0.15">
      <c r="A1630" s="7"/>
      <c r="B1630" s="25"/>
      <c r="C1630" s="1" t="s">
        <v>1642</v>
      </c>
      <c r="H1630" s="12"/>
      <c r="I1630" s="12"/>
      <c r="J1630" s="12"/>
      <c r="K1630" s="12"/>
      <c r="L1630" s="12"/>
      <c r="M1630" s="12"/>
      <c r="N1630" s="12"/>
      <c r="O1630" s="12"/>
      <c r="P1630" s="12"/>
      <c r="Q1630" s="12"/>
      <c r="R1630" s="12"/>
      <c r="S1630" s="12"/>
      <c r="T1630" s="12"/>
      <c r="U1630" s="12"/>
      <c r="V1630" s="12"/>
      <c r="W1630" s="12"/>
      <c r="X1630" s="12"/>
      <c r="Y1630" s="12"/>
      <c r="Z1630" s="12"/>
      <c r="AA1630" s="12"/>
      <c r="AB1630" s="12"/>
      <c r="AC1630" s="3" t="e" cm="1">
        <f t="array" ref="AC1630">_xlfn.IFS(A1630="FA", 17, A1630="SFCR", 0, A1630="CFCR", 17, A1630="TR", 0, A1630="CAB1",17,A1630="CAB2",0,A1630="CAB3",17,A1630="CAB4",0,A1630="CAB5S",17,A1630="CAB5M",0,A1630="CAB5L",17,A1630="CAB6",0)</f>
        <v>#N/A</v>
      </c>
    </row>
    <row r="1631" spans="1:29" x14ac:dyDescent="0.15">
      <c r="A1631" s="7"/>
      <c r="B1631" s="25"/>
      <c r="C1631" s="1" t="s">
        <v>1643</v>
      </c>
      <c r="H1631" s="12"/>
      <c r="I1631" s="12"/>
      <c r="J1631" s="12"/>
      <c r="K1631" s="12"/>
      <c r="L1631" s="12"/>
      <c r="M1631" s="12"/>
      <c r="N1631" s="12"/>
      <c r="O1631" s="12"/>
      <c r="P1631" s="12"/>
      <c r="Q1631" s="12"/>
      <c r="R1631" s="12"/>
      <c r="S1631" s="12"/>
      <c r="T1631" s="12"/>
      <c r="U1631" s="12"/>
      <c r="V1631" s="12"/>
      <c r="W1631" s="12"/>
      <c r="X1631" s="12"/>
      <c r="Y1631" s="12"/>
      <c r="Z1631" s="12"/>
      <c r="AA1631" s="12"/>
      <c r="AB1631" s="12"/>
      <c r="AC1631" s="3" t="e" cm="1">
        <f t="array" ref="AC1631">_xlfn.IFS(A1631="FA", 17, A1631="SFCR", 0, A1631="CFCR", 17, A1631="TR", 0, A1631="CAB1",17,A1631="CAB2",0,A1631="CAB3",17,A1631="CAB4",0,A1631="CAB5S",17,A1631="CAB5M",0,A1631="CAB5L",17,A1631="CAB6",0)</f>
        <v>#N/A</v>
      </c>
    </row>
    <row r="1632" spans="1:29" x14ac:dyDescent="0.15">
      <c r="A1632" s="7"/>
      <c r="B1632" s="25"/>
      <c r="C1632" s="1" t="s">
        <v>1644</v>
      </c>
      <c r="H1632" s="12"/>
      <c r="I1632" s="12"/>
      <c r="J1632" s="12"/>
      <c r="K1632" s="12"/>
      <c r="L1632" s="12"/>
      <c r="M1632" s="12"/>
      <c r="N1632" s="12"/>
      <c r="O1632" s="12"/>
      <c r="P1632" s="12"/>
      <c r="Q1632" s="12"/>
      <c r="R1632" s="12"/>
      <c r="S1632" s="12"/>
      <c r="T1632" s="12"/>
      <c r="U1632" s="12"/>
      <c r="V1632" s="12"/>
      <c r="W1632" s="12"/>
      <c r="X1632" s="12"/>
      <c r="Y1632" s="12"/>
      <c r="Z1632" s="12"/>
      <c r="AA1632" s="12"/>
      <c r="AB1632" s="12"/>
      <c r="AC1632" s="3" t="e" cm="1">
        <f t="array" ref="AC1632">_xlfn.IFS(A1632="FA", 17, A1632="SFCR", 0, A1632="CFCR", 17, A1632="TR", 0, A1632="CAB1",17,A1632="CAB2",0,A1632="CAB3",17,A1632="CAB4",0,A1632="CAB5S",17,A1632="CAB5M",0,A1632="CAB5L",17,A1632="CAB6",0)</f>
        <v>#N/A</v>
      </c>
    </row>
    <row r="1633" spans="1:29" x14ac:dyDescent="0.15">
      <c r="A1633" s="7"/>
      <c r="B1633" s="25"/>
      <c r="C1633" s="1" t="s">
        <v>1645</v>
      </c>
      <c r="H1633" s="12"/>
      <c r="I1633" s="12"/>
      <c r="J1633" s="12"/>
      <c r="K1633" s="12"/>
      <c r="L1633" s="12"/>
      <c r="M1633" s="12"/>
      <c r="N1633" s="12"/>
      <c r="O1633" s="12"/>
      <c r="P1633" s="12"/>
      <c r="Q1633" s="12"/>
      <c r="R1633" s="12"/>
      <c r="S1633" s="12"/>
      <c r="T1633" s="12"/>
      <c r="U1633" s="12"/>
      <c r="V1633" s="12"/>
      <c r="W1633" s="12"/>
      <c r="X1633" s="12"/>
      <c r="Y1633" s="12"/>
      <c r="Z1633" s="12"/>
      <c r="AA1633" s="12"/>
      <c r="AB1633" s="12"/>
      <c r="AC1633" s="3" t="e" cm="1">
        <f t="array" ref="AC1633">_xlfn.IFS(A1633="FA", 17, A1633="SFCR", 0, A1633="CFCR", 17, A1633="TR", 0, A1633="CAB1",17,A1633="CAB2",0,A1633="CAB3",17,A1633="CAB4",0,A1633="CAB5S",17,A1633="CAB5M",0,A1633="CAB5L",17,A1633="CAB6",0)</f>
        <v>#N/A</v>
      </c>
    </row>
    <row r="1634" spans="1:29" x14ac:dyDescent="0.15">
      <c r="A1634" s="7"/>
      <c r="B1634" s="25"/>
      <c r="C1634" s="1" t="s">
        <v>1646</v>
      </c>
      <c r="H1634" s="12"/>
      <c r="I1634" s="12"/>
      <c r="J1634" s="12"/>
      <c r="K1634" s="12"/>
      <c r="L1634" s="12"/>
      <c r="M1634" s="12"/>
      <c r="N1634" s="12"/>
      <c r="O1634" s="12"/>
      <c r="P1634" s="12"/>
      <c r="Q1634" s="12"/>
      <c r="R1634" s="12"/>
      <c r="S1634" s="12"/>
      <c r="T1634" s="12"/>
      <c r="U1634" s="12"/>
      <c r="V1634" s="12"/>
      <c r="W1634" s="12"/>
      <c r="X1634" s="12"/>
      <c r="Y1634" s="12"/>
      <c r="Z1634" s="12"/>
      <c r="AA1634" s="12"/>
      <c r="AB1634" s="12"/>
      <c r="AC1634" s="3" t="e" cm="1">
        <f t="array" ref="AC1634">_xlfn.IFS(A1634="FA", 17, A1634="SFCR", 0, A1634="CFCR", 17, A1634="TR", 0, A1634="CAB1",17,A1634="CAB2",0,A1634="CAB3",17,A1634="CAB4",0,A1634="CAB5S",17,A1634="CAB5M",0,A1634="CAB5L",17,A1634="CAB6",0)</f>
        <v>#N/A</v>
      </c>
    </row>
    <row r="1635" spans="1:29" x14ac:dyDescent="0.15">
      <c r="A1635" s="7"/>
      <c r="B1635" s="25"/>
      <c r="C1635" s="1" t="s">
        <v>1647</v>
      </c>
      <c r="H1635" s="12"/>
      <c r="I1635" s="12"/>
      <c r="J1635" s="12"/>
      <c r="K1635" s="12"/>
      <c r="L1635" s="12"/>
      <c r="M1635" s="12"/>
      <c r="N1635" s="12"/>
      <c r="O1635" s="12"/>
      <c r="P1635" s="12"/>
      <c r="Q1635" s="12"/>
      <c r="R1635" s="12"/>
      <c r="S1635" s="12"/>
      <c r="T1635" s="12"/>
      <c r="U1635" s="12"/>
      <c r="V1635" s="12"/>
      <c r="W1635" s="12"/>
      <c r="X1635" s="12"/>
      <c r="Y1635" s="12"/>
      <c r="Z1635" s="12"/>
      <c r="AA1635" s="12"/>
      <c r="AB1635" s="12"/>
      <c r="AC1635" s="3" t="e" cm="1">
        <f t="array" ref="AC1635">_xlfn.IFS(A1635="FA", 17, A1635="SFCR", 0, A1635="CFCR", 17, A1635="TR", 0, A1635="CAB1",17,A1635="CAB2",0,A1635="CAB3",17,A1635="CAB4",0,A1635="CAB5S",17,A1635="CAB5M",0,A1635="CAB5L",17,A1635="CAB6",0)</f>
        <v>#N/A</v>
      </c>
    </row>
    <row r="1636" spans="1:29" x14ac:dyDescent="0.15">
      <c r="A1636" s="7"/>
      <c r="B1636" s="25"/>
      <c r="C1636" s="1" t="s">
        <v>1648</v>
      </c>
      <c r="H1636" s="12"/>
      <c r="I1636" s="12"/>
      <c r="J1636" s="12"/>
      <c r="K1636" s="12"/>
      <c r="L1636" s="12"/>
      <c r="M1636" s="12"/>
      <c r="N1636" s="12"/>
      <c r="O1636" s="12"/>
      <c r="P1636" s="12"/>
      <c r="Q1636" s="12"/>
      <c r="R1636" s="12"/>
      <c r="S1636" s="12"/>
      <c r="T1636" s="12"/>
      <c r="U1636" s="12"/>
      <c r="V1636" s="12"/>
      <c r="W1636" s="12"/>
      <c r="X1636" s="12"/>
      <c r="Y1636" s="12"/>
      <c r="Z1636" s="12"/>
      <c r="AA1636" s="12"/>
      <c r="AB1636" s="12"/>
      <c r="AC1636" s="3" t="e" cm="1">
        <f t="array" ref="AC1636">_xlfn.IFS(A1636="FA", 17, A1636="SFCR", 0, A1636="CFCR", 17, A1636="TR", 0, A1636="CAB1",17,A1636="CAB2",0,A1636="CAB3",17,A1636="CAB4",0,A1636="CAB5S",17,A1636="CAB5M",0,A1636="CAB5L",17,A1636="CAB6",0)</f>
        <v>#N/A</v>
      </c>
    </row>
    <row r="1637" spans="1:29" x14ac:dyDescent="0.15">
      <c r="A1637" s="7"/>
      <c r="B1637" s="25"/>
      <c r="C1637" s="1" t="s">
        <v>1649</v>
      </c>
      <c r="H1637" s="12"/>
      <c r="I1637" s="12"/>
      <c r="J1637" s="12"/>
      <c r="K1637" s="12"/>
      <c r="L1637" s="12"/>
      <c r="M1637" s="12"/>
      <c r="N1637" s="12"/>
      <c r="O1637" s="12"/>
      <c r="P1637" s="12"/>
      <c r="Q1637" s="12"/>
      <c r="R1637" s="12"/>
      <c r="S1637" s="12"/>
      <c r="T1637" s="12"/>
      <c r="U1637" s="12"/>
      <c r="V1637" s="12"/>
      <c r="W1637" s="12"/>
      <c r="X1637" s="12"/>
      <c r="Y1637" s="12"/>
      <c r="Z1637" s="12"/>
      <c r="AA1637" s="12"/>
      <c r="AB1637" s="12"/>
      <c r="AC1637" s="3" t="e" cm="1">
        <f t="array" ref="AC1637">_xlfn.IFS(A1637="FA", 17, A1637="SFCR", 0, A1637="CFCR", 17, A1637="TR", 0, A1637="CAB1",17,A1637="CAB2",0,A1637="CAB3",17,A1637="CAB4",0,A1637="CAB5S",17,A1637="CAB5M",0,A1637="CAB5L",17,A1637="CAB6",0)</f>
        <v>#N/A</v>
      </c>
    </row>
    <row r="1638" spans="1:29" x14ac:dyDescent="0.15">
      <c r="A1638" s="7"/>
      <c r="B1638" s="25"/>
      <c r="C1638" s="1" t="s">
        <v>1650</v>
      </c>
      <c r="H1638" s="12"/>
      <c r="I1638" s="12"/>
      <c r="J1638" s="12"/>
      <c r="K1638" s="12"/>
      <c r="L1638" s="12"/>
      <c r="M1638" s="12"/>
      <c r="N1638" s="12"/>
      <c r="O1638" s="12"/>
      <c r="P1638" s="12"/>
      <c r="Q1638" s="12"/>
      <c r="R1638" s="12"/>
      <c r="S1638" s="12"/>
      <c r="T1638" s="12"/>
      <c r="U1638" s="12"/>
      <c r="V1638" s="12"/>
      <c r="W1638" s="12"/>
      <c r="X1638" s="12"/>
      <c r="Y1638" s="12"/>
      <c r="Z1638" s="12"/>
      <c r="AA1638" s="12"/>
      <c r="AB1638" s="12"/>
      <c r="AC1638" s="3" t="e" cm="1">
        <f t="array" ref="AC1638">_xlfn.IFS(A1638="FA", 17, A1638="SFCR", 0, A1638="CFCR", 17, A1638="TR", 0, A1638="CAB1",17,A1638="CAB2",0,A1638="CAB3",17,A1638="CAB4",0,A1638="CAB5S",17,A1638="CAB5M",0,A1638="CAB5L",17,A1638="CAB6",0)</f>
        <v>#N/A</v>
      </c>
    </row>
    <row r="1639" spans="1:29" x14ac:dyDescent="0.15">
      <c r="A1639" s="7"/>
      <c r="B1639" s="25"/>
      <c r="C1639" s="1" t="s">
        <v>1651</v>
      </c>
      <c r="H1639" s="12"/>
      <c r="I1639" s="12"/>
      <c r="J1639" s="12"/>
      <c r="K1639" s="12"/>
      <c r="L1639" s="12"/>
      <c r="M1639" s="12"/>
      <c r="N1639" s="12"/>
      <c r="O1639" s="12"/>
      <c r="P1639" s="12"/>
      <c r="Q1639" s="12"/>
      <c r="R1639" s="12"/>
      <c r="S1639" s="12"/>
      <c r="T1639" s="12"/>
      <c r="U1639" s="12"/>
      <c r="V1639" s="12"/>
      <c r="W1639" s="12"/>
      <c r="X1639" s="12"/>
      <c r="Y1639" s="12"/>
      <c r="Z1639" s="12"/>
      <c r="AA1639" s="12"/>
      <c r="AB1639" s="12"/>
      <c r="AC1639" s="3" t="e" cm="1">
        <f t="array" ref="AC1639">_xlfn.IFS(A1639="FA", 17, A1639="SFCR", 0, A1639="CFCR", 17, A1639="TR", 0, A1639="CAB1",17,A1639="CAB2",0,A1639="CAB3",17,A1639="CAB4",0,A1639="CAB5S",17,A1639="CAB5M",0,A1639="CAB5L",17,A1639="CAB6",0)</f>
        <v>#N/A</v>
      </c>
    </row>
    <row r="1640" spans="1:29" x14ac:dyDescent="0.15">
      <c r="A1640" s="7"/>
      <c r="B1640" s="25"/>
      <c r="C1640" s="1" t="s">
        <v>1652</v>
      </c>
      <c r="H1640" s="12"/>
      <c r="I1640" s="12"/>
      <c r="J1640" s="12"/>
      <c r="K1640" s="12"/>
      <c r="L1640" s="12"/>
      <c r="M1640" s="12"/>
      <c r="N1640" s="12"/>
      <c r="O1640" s="12"/>
      <c r="P1640" s="12"/>
      <c r="Q1640" s="12"/>
      <c r="R1640" s="12"/>
      <c r="S1640" s="12"/>
      <c r="T1640" s="12"/>
      <c r="U1640" s="12"/>
      <c r="V1640" s="12"/>
      <c r="W1640" s="12"/>
      <c r="X1640" s="12"/>
      <c r="Y1640" s="12"/>
      <c r="Z1640" s="12"/>
      <c r="AA1640" s="12"/>
      <c r="AB1640" s="12"/>
      <c r="AC1640" s="3" t="e" cm="1">
        <f t="array" ref="AC1640">_xlfn.IFS(A1640="FA", 17, A1640="SFCR", 0, A1640="CFCR", 17, A1640="TR", 0, A1640="CAB1",17,A1640="CAB2",0,A1640="CAB3",17,A1640="CAB4",0,A1640="CAB5S",17,A1640="CAB5M",0,A1640="CAB5L",17,A1640="CAB6",0)</f>
        <v>#N/A</v>
      </c>
    </row>
    <row r="1641" spans="1:29" x14ac:dyDescent="0.15">
      <c r="A1641" s="7"/>
      <c r="B1641" s="25"/>
      <c r="C1641" s="1" t="s">
        <v>1653</v>
      </c>
      <c r="H1641" s="12"/>
      <c r="I1641" s="12"/>
      <c r="J1641" s="12"/>
      <c r="K1641" s="12"/>
      <c r="L1641" s="12"/>
      <c r="M1641" s="12"/>
      <c r="N1641" s="12"/>
      <c r="O1641" s="12"/>
      <c r="P1641" s="12"/>
      <c r="Q1641" s="12"/>
      <c r="R1641" s="12"/>
      <c r="S1641" s="12"/>
      <c r="T1641" s="12"/>
      <c r="U1641" s="12"/>
      <c r="V1641" s="12"/>
      <c r="W1641" s="12"/>
      <c r="X1641" s="12"/>
      <c r="Y1641" s="12"/>
      <c r="Z1641" s="12"/>
      <c r="AA1641" s="12"/>
      <c r="AB1641" s="12"/>
      <c r="AC1641" s="3" t="e" cm="1">
        <f t="array" ref="AC1641">_xlfn.IFS(A1641="FA", 17, A1641="SFCR", 0, A1641="CFCR", 17, A1641="TR", 0, A1641="CAB1",17,A1641="CAB2",0,A1641="CAB3",17,A1641="CAB4",0,A1641="CAB5S",17,A1641="CAB5M",0,A1641="CAB5L",17,A1641="CAB6",0)</f>
        <v>#N/A</v>
      </c>
    </row>
    <row r="1642" spans="1:29" x14ac:dyDescent="0.15">
      <c r="A1642" s="7"/>
      <c r="B1642" s="25"/>
      <c r="C1642" s="1" t="s">
        <v>1654</v>
      </c>
      <c r="H1642" s="12"/>
      <c r="I1642" s="12"/>
      <c r="J1642" s="12"/>
      <c r="K1642" s="12"/>
      <c r="L1642" s="12"/>
      <c r="M1642" s="12"/>
      <c r="N1642" s="12"/>
      <c r="O1642" s="12"/>
      <c r="P1642" s="12"/>
      <c r="Q1642" s="12"/>
      <c r="R1642" s="12"/>
      <c r="S1642" s="12"/>
      <c r="T1642" s="12"/>
      <c r="U1642" s="12"/>
      <c r="V1642" s="12"/>
      <c r="W1642" s="12"/>
      <c r="X1642" s="12"/>
      <c r="Y1642" s="12"/>
      <c r="Z1642" s="12"/>
      <c r="AA1642" s="12"/>
      <c r="AB1642" s="12"/>
      <c r="AC1642" s="3" t="e" cm="1">
        <f t="array" ref="AC1642">_xlfn.IFS(A1642="FA", 17, A1642="SFCR", 0, A1642="CFCR", 17, A1642="TR", 0, A1642="CAB1",17,A1642="CAB2",0,A1642="CAB3",17,A1642="CAB4",0,A1642="CAB5S",17,A1642="CAB5M",0,A1642="CAB5L",17,A1642="CAB6",0)</f>
        <v>#N/A</v>
      </c>
    </row>
    <row r="1643" spans="1:29" x14ac:dyDescent="0.15">
      <c r="A1643" s="7"/>
      <c r="B1643" s="25"/>
      <c r="C1643" s="1" t="s">
        <v>1655</v>
      </c>
      <c r="H1643" s="12"/>
      <c r="I1643" s="12"/>
      <c r="J1643" s="12"/>
      <c r="K1643" s="12"/>
      <c r="L1643" s="12"/>
      <c r="M1643" s="12"/>
      <c r="N1643" s="12"/>
      <c r="O1643" s="12"/>
      <c r="P1643" s="12"/>
      <c r="Q1643" s="12"/>
      <c r="R1643" s="12"/>
      <c r="S1643" s="12"/>
      <c r="T1643" s="12"/>
      <c r="U1643" s="12"/>
      <c r="V1643" s="12"/>
      <c r="W1643" s="12"/>
      <c r="X1643" s="12"/>
      <c r="Y1643" s="12"/>
      <c r="Z1643" s="12"/>
      <c r="AA1643" s="12"/>
      <c r="AB1643" s="12"/>
      <c r="AC1643" s="3" t="e" cm="1">
        <f t="array" ref="AC1643">_xlfn.IFS(A1643="FA", 17, A1643="SFCR", 0, A1643="CFCR", 17, A1643="TR", 0, A1643="CAB1",17,A1643="CAB2",0,A1643="CAB3",17,A1643="CAB4",0,A1643="CAB5S",17,A1643="CAB5M",0,A1643="CAB5L",17,A1643="CAB6",0)</f>
        <v>#N/A</v>
      </c>
    </row>
    <row r="1644" spans="1:29" x14ac:dyDescent="0.15">
      <c r="A1644" s="7"/>
      <c r="B1644" s="25"/>
      <c r="C1644" s="1" t="s">
        <v>1656</v>
      </c>
      <c r="H1644" s="12"/>
      <c r="I1644" s="12"/>
      <c r="J1644" s="12"/>
      <c r="K1644" s="12"/>
      <c r="L1644" s="12"/>
      <c r="M1644" s="12"/>
      <c r="N1644" s="12"/>
      <c r="O1644" s="12"/>
      <c r="P1644" s="12"/>
      <c r="Q1644" s="12"/>
      <c r="R1644" s="12"/>
      <c r="S1644" s="12"/>
      <c r="T1644" s="12"/>
      <c r="U1644" s="12"/>
      <c r="V1644" s="12"/>
      <c r="W1644" s="12"/>
      <c r="X1644" s="12"/>
      <c r="Y1644" s="12"/>
      <c r="Z1644" s="12"/>
      <c r="AA1644" s="12"/>
      <c r="AB1644" s="12"/>
      <c r="AC1644" s="3" t="e" cm="1">
        <f t="array" ref="AC1644">_xlfn.IFS(A1644="FA", 17, A1644="SFCR", 0, A1644="CFCR", 17, A1644="TR", 0, A1644="CAB1",17,A1644="CAB2",0,A1644="CAB3",17,A1644="CAB4",0,A1644="CAB5S",17,A1644="CAB5M",0,A1644="CAB5L",17,A1644="CAB6",0)</f>
        <v>#N/A</v>
      </c>
    </row>
    <row r="1645" spans="1:29" x14ac:dyDescent="0.15">
      <c r="A1645" s="7"/>
      <c r="B1645" s="25"/>
      <c r="C1645" s="1" t="s">
        <v>1657</v>
      </c>
      <c r="H1645" s="12"/>
      <c r="I1645" s="12"/>
      <c r="J1645" s="12"/>
      <c r="K1645" s="12"/>
      <c r="L1645" s="12"/>
      <c r="M1645" s="12"/>
      <c r="N1645" s="12"/>
      <c r="O1645" s="12"/>
      <c r="P1645" s="12"/>
      <c r="Q1645" s="12"/>
      <c r="R1645" s="12"/>
      <c r="S1645" s="12"/>
      <c r="T1645" s="12"/>
      <c r="U1645" s="12"/>
      <c r="V1645" s="12"/>
      <c r="W1645" s="12"/>
      <c r="X1645" s="12"/>
      <c r="Y1645" s="12"/>
      <c r="Z1645" s="12"/>
      <c r="AA1645" s="12"/>
      <c r="AB1645" s="12"/>
      <c r="AC1645" s="3" t="e" cm="1">
        <f t="array" ref="AC1645">_xlfn.IFS(A1645="FA", 17, A1645="SFCR", 0, A1645="CFCR", 17, A1645="TR", 0, A1645="CAB1",17,A1645="CAB2",0,A1645="CAB3",17,A1645="CAB4",0,A1645="CAB5S",17,A1645="CAB5M",0,A1645="CAB5L",17,A1645="CAB6",0)</f>
        <v>#N/A</v>
      </c>
    </row>
    <row r="1646" spans="1:29" x14ac:dyDescent="0.15">
      <c r="A1646" s="7"/>
      <c r="B1646" s="25"/>
      <c r="C1646" s="1" t="s">
        <v>1658</v>
      </c>
      <c r="H1646" s="12"/>
      <c r="I1646" s="12"/>
      <c r="J1646" s="12"/>
      <c r="K1646" s="12"/>
      <c r="L1646" s="12"/>
      <c r="M1646" s="12"/>
      <c r="N1646" s="12"/>
      <c r="O1646" s="12"/>
      <c r="P1646" s="12"/>
      <c r="Q1646" s="12"/>
      <c r="R1646" s="12"/>
      <c r="S1646" s="12"/>
      <c r="T1646" s="12"/>
      <c r="U1646" s="12"/>
      <c r="V1646" s="12"/>
      <c r="W1646" s="12"/>
      <c r="X1646" s="12"/>
      <c r="Y1646" s="12"/>
      <c r="Z1646" s="12"/>
      <c r="AA1646" s="12"/>
      <c r="AB1646" s="12"/>
      <c r="AC1646" s="3" t="e" cm="1">
        <f t="array" ref="AC1646">_xlfn.IFS(A1646="FA", 17, A1646="SFCR", 0, A1646="CFCR", 17, A1646="TR", 0, A1646="CAB1",17,A1646="CAB2",0,A1646="CAB3",17,A1646="CAB4",0,A1646="CAB5S",17,A1646="CAB5M",0,A1646="CAB5L",17,A1646="CAB6",0)</f>
        <v>#N/A</v>
      </c>
    </row>
    <row r="1647" spans="1:29" x14ac:dyDescent="0.15">
      <c r="A1647" s="7"/>
      <c r="B1647" s="25"/>
      <c r="C1647" s="1" t="s">
        <v>1659</v>
      </c>
      <c r="H1647" s="12"/>
      <c r="I1647" s="12"/>
      <c r="J1647" s="12"/>
      <c r="K1647" s="12"/>
      <c r="L1647" s="12"/>
      <c r="M1647" s="12"/>
      <c r="N1647" s="12"/>
      <c r="O1647" s="12"/>
      <c r="P1647" s="12"/>
      <c r="Q1647" s="12"/>
      <c r="R1647" s="12"/>
      <c r="S1647" s="12"/>
      <c r="T1647" s="12"/>
      <c r="U1647" s="12"/>
      <c r="V1647" s="12"/>
      <c r="W1647" s="12"/>
      <c r="X1647" s="12"/>
      <c r="Y1647" s="12"/>
      <c r="Z1647" s="12"/>
      <c r="AA1647" s="12"/>
      <c r="AB1647" s="12"/>
      <c r="AC1647" s="3" t="e" cm="1">
        <f t="array" ref="AC1647">_xlfn.IFS(A1647="FA", 17, A1647="SFCR", 0, A1647="CFCR", 17, A1647="TR", 0, A1647="CAB1",17,A1647="CAB2",0,A1647="CAB3",17,A1647="CAB4",0,A1647="CAB5S",17,A1647="CAB5M",0,A1647="CAB5L",17,A1647="CAB6",0)</f>
        <v>#N/A</v>
      </c>
    </row>
    <row r="1648" spans="1:29" x14ac:dyDescent="0.15">
      <c r="A1648" s="7"/>
      <c r="B1648" s="25"/>
      <c r="C1648" s="1" t="s">
        <v>1660</v>
      </c>
      <c r="H1648" s="12"/>
      <c r="I1648" s="12"/>
      <c r="J1648" s="12"/>
      <c r="K1648" s="12"/>
      <c r="L1648" s="12"/>
      <c r="M1648" s="12"/>
      <c r="N1648" s="12"/>
      <c r="O1648" s="12"/>
      <c r="P1648" s="12"/>
      <c r="Q1648" s="12"/>
      <c r="R1648" s="12"/>
      <c r="S1648" s="12"/>
      <c r="T1648" s="12"/>
      <c r="U1648" s="12"/>
      <c r="V1648" s="12"/>
      <c r="W1648" s="12"/>
      <c r="X1648" s="12"/>
      <c r="Y1648" s="12"/>
      <c r="Z1648" s="12"/>
      <c r="AA1648" s="12"/>
      <c r="AB1648" s="12"/>
      <c r="AC1648" s="3" t="e" cm="1">
        <f t="array" ref="AC1648">_xlfn.IFS(A1648="FA", 17, A1648="SFCR", 0, A1648="CFCR", 17, A1648="TR", 0, A1648="CAB1",17,A1648="CAB2",0,A1648="CAB3",17,A1648="CAB4",0,A1648="CAB5S",17,A1648="CAB5M",0,A1648="CAB5L",17,A1648="CAB6",0)</f>
        <v>#N/A</v>
      </c>
    </row>
    <row r="1649" spans="1:29" x14ac:dyDescent="0.15">
      <c r="A1649" s="7"/>
      <c r="B1649" s="25"/>
      <c r="C1649" s="1" t="s">
        <v>1661</v>
      </c>
      <c r="H1649" s="12"/>
      <c r="I1649" s="12"/>
      <c r="J1649" s="12"/>
      <c r="K1649" s="12"/>
      <c r="L1649" s="12"/>
      <c r="M1649" s="12"/>
      <c r="N1649" s="12"/>
      <c r="O1649" s="12"/>
      <c r="P1649" s="12"/>
      <c r="Q1649" s="12"/>
      <c r="R1649" s="12"/>
      <c r="S1649" s="12"/>
      <c r="T1649" s="12"/>
      <c r="U1649" s="12"/>
      <c r="V1649" s="12"/>
      <c r="W1649" s="12"/>
      <c r="X1649" s="12"/>
      <c r="Y1649" s="12"/>
      <c r="Z1649" s="12"/>
      <c r="AA1649" s="12"/>
      <c r="AB1649" s="12"/>
      <c r="AC1649" s="3" t="e" cm="1">
        <f t="array" ref="AC1649">_xlfn.IFS(A1649="FA", 17, A1649="SFCR", 0, A1649="CFCR", 17, A1649="TR", 0, A1649="CAB1",17,A1649="CAB2",0,A1649="CAB3",17,A1649="CAB4",0,A1649="CAB5S",17,A1649="CAB5M",0,A1649="CAB5L",17,A1649="CAB6",0)</f>
        <v>#N/A</v>
      </c>
    </row>
    <row r="1650" spans="1:29" x14ac:dyDescent="0.15">
      <c r="A1650" s="7"/>
      <c r="B1650" s="25"/>
      <c r="C1650" s="1" t="s">
        <v>1662</v>
      </c>
      <c r="H1650" s="12"/>
      <c r="I1650" s="12"/>
      <c r="J1650" s="12"/>
      <c r="K1650" s="12"/>
      <c r="L1650" s="12"/>
      <c r="M1650" s="12"/>
      <c r="N1650" s="12"/>
      <c r="O1650" s="12"/>
      <c r="P1650" s="12"/>
      <c r="Q1650" s="12"/>
      <c r="R1650" s="12"/>
      <c r="S1650" s="12"/>
      <c r="T1650" s="12"/>
      <c r="U1650" s="12"/>
      <c r="V1650" s="12"/>
      <c r="W1650" s="12"/>
      <c r="X1650" s="12"/>
      <c r="Y1650" s="12"/>
      <c r="Z1650" s="12"/>
      <c r="AA1650" s="12"/>
      <c r="AB1650" s="12"/>
      <c r="AC1650" s="3" t="e" cm="1">
        <f t="array" ref="AC1650">_xlfn.IFS(A1650="FA", 17, A1650="SFCR", 0, A1650="CFCR", 17, A1650="TR", 0, A1650="CAB1",17,A1650="CAB2",0,A1650="CAB3",17,A1650="CAB4",0,A1650="CAB5S",17,A1650="CAB5M",0,A1650="CAB5L",17,A1650="CAB6",0)</f>
        <v>#N/A</v>
      </c>
    </row>
    <row r="1651" spans="1:29" x14ac:dyDescent="0.15">
      <c r="A1651" s="7"/>
      <c r="B1651" s="25"/>
      <c r="C1651" s="1" t="s">
        <v>1663</v>
      </c>
      <c r="H1651" s="12"/>
      <c r="I1651" s="12"/>
      <c r="J1651" s="12"/>
      <c r="K1651" s="12"/>
      <c r="L1651" s="12"/>
      <c r="M1651" s="12"/>
      <c r="N1651" s="12"/>
      <c r="O1651" s="12"/>
      <c r="P1651" s="12"/>
      <c r="Q1651" s="12"/>
      <c r="R1651" s="12"/>
      <c r="S1651" s="12"/>
      <c r="T1651" s="12"/>
      <c r="U1651" s="12"/>
      <c r="V1651" s="12"/>
      <c r="W1651" s="12"/>
      <c r="X1651" s="12"/>
      <c r="Y1651" s="12"/>
      <c r="Z1651" s="12"/>
      <c r="AA1651" s="12"/>
      <c r="AB1651" s="12"/>
      <c r="AC1651" s="3" t="e" cm="1">
        <f t="array" ref="AC1651">_xlfn.IFS(A1651="FA", 17, A1651="SFCR", 0, A1651="CFCR", 17, A1651="TR", 0, A1651="CAB1",17,A1651="CAB2",0,A1651="CAB3",17,A1651="CAB4",0,A1651="CAB5S",17,A1651="CAB5M",0,A1651="CAB5L",17,A1651="CAB6",0)</f>
        <v>#N/A</v>
      </c>
    </row>
    <row r="1652" spans="1:29" x14ac:dyDescent="0.15">
      <c r="A1652" s="7"/>
      <c r="B1652" s="25"/>
      <c r="C1652" s="1" t="s">
        <v>1664</v>
      </c>
      <c r="H1652" s="12"/>
      <c r="I1652" s="12"/>
      <c r="J1652" s="12"/>
      <c r="K1652" s="12"/>
      <c r="L1652" s="12"/>
      <c r="M1652" s="12"/>
      <c r="N1652" s="12"/>
      <c r="O1652" s="12"/>
      <c r="P1652" s="12"/>
      <c r="Q1652" s="12"/>
      <c r="R1652" s="12"/>
      <c r="S1652" s="12"/>
      <c r="T1652" s="12"/>
      <c r="U1652" s="12"/>
      <c r="V1652" s="12"/>
      <c r="W1652" s="12"/>
      <c r="X1652" s="12"/>
      <c r="Y1652" s="12"/>
      <c r="Z1652" s="12"/>
      <c r="AA1652" s="12"/>
      <c r="AB1652" s="12"/>
      <c r="AC1652" s="3" t="e" cm="1">
        <f t="array" ref="AC1652">_xlfn.IFS(A1652="FA", 17, A1652="SFCR", 0, A1652="CFCR", 17, A1652="TR", 0, A1652="CAB1",17,A1652="CAB2",0,A1652="CAB3",17,A1652="CAB4",0,A1652="CAB5S",17,A1652="CAB5M",0,A1652="CAB5L",17,A1652="CAB6",0)</f>
        <v>#N/A</v>
      </c>
    </row>
    <row r="1653" spans="1:29" x14ac:dyDescent="0.15">
      <c r="A1653" s="7"/>
      <c r="B1653" s="25"/>
      <c r="C1653" s="1" t="s">
        <v>1665</v>
      </c>
      <c r="H1653" s="12"/>
      <c r="I1653" s="12"/>
      <c r="J1653" s="12"/>
      <c r="K1653" s="12"/>
      <c r="L1653" s="12"/>
      <c r="M1653" s="12"/>
      <c r="N1653" s="12"/>
      <c r="O1653" s="12"/>
      <c r="P1653" s="12"/>
      <c r="Q1653" s="12"/>
      <c r="R1653" s="12"/>
      <c r="S1653" s="12"/>
      <c r="T1653" s="12"/>
      <c r="U1653" s="12"/>
      <c r="V1653" s="12"/>
      <c r="W1653" s="12"/>
      <c r="X1653" s="12"/>
      <c r="Y1653" s="12"/>
      <c r="Z1653" s="12"/>
      <c r="AA1653" s="12"/>
      <c r="AB1653" s="12"/>
      <c r="AC1653" s="3" t="e" cm="1">
        <f t="array" ref="AC1653">_xlfn.IFS(A1653="FA", 17, A1653="SFCR", 0, A1653="CFCR", 17, A1653="TR", 0, A1653="CAB1",17,A1653="CAB2",0,A1653="CAB3",17,A1653="CAB4",0,A1653="CAB5S",17,A1653="CAB5M",0,A1653="CAB5L",17,A1653="CAB6",0)</f>
        <v>#N/A</v>
      </c>
    </row>
    <row r="1654" spans="1:29" x14ac:dyDescent="0.15">
      <c r="A1654" s="7"/>
      <c r="B1654" s="25"/>
      <c r="C1654" s="1" t="s">
        <v>1666</v>
      </c>
      <c r="H1654" s="12"/>
      <c r="I1654" s="12"/>
      <c r="J1654" s="12"/>
      <c r="K1654" s="12"/>
      <c r="L1654" s="12"/>
      <c r="M1654" s="12"/>
      <c r="N1654" s="12"/>
      <c r="O1654" s="12"/>
      <c r="P1654" s="12"/>
      <c r="Q1654" s="12"/>
      <c r="R1654" s="12"/>
      <c r="S1654" s="12"/>
      <c r="T1654" s="12"/>
      <c r="U1654" s="12"/>
      <c r="V1654" s="12"/>
      <c r="W1654" s="12"/>
      <c r="X1654" s="12"/>
      <c r="Y1654" s="12"/>
      <c r="Z1654" s="12"/>
      <c r="AA1654" s="12"/>
      <c r="AB1654" s="12"/>
      <c r="AC1654" s="3" t="e" cm="1">
        <f t="array" ref="AC1654">_xlfn.IFS(A1654="FA", 17, A1654="SFCR", 0, A1654="CFCR", 17, A1654="TR", 0, A1654="CAB1",17,A1654="CAB2",0,A1654="CAB3",17,A1654="CAB4",0,A1654="CAB5S",17,A1654="CAB5M",0,A1654="CAB5L",17,A1654="CAB6",0)</f>
        <v>#N/A</v>
      </c>
    </row>
    <row r="1655" spans="1:29" x14ac:dyDescent="0.15">
      <c r="A1655" s="7"/>
      <c r="B1655" s="25"/>
      <c r="C1655" s="1" t="s">
        <v>1667</v>
      </c>
      <c r="H1655" s="12"/>
      <c r="I1655" s="12"/>
      <c r="J1655" s="12"/>
      <c r="K1655" s="12"/>
      <c r="L1655" s="12"/>
      <c r="M1655" s="12"/>
      <c r="N1655" s="12"/>
      <c r="O1655" s="12"/>
      <c r="P1655" s="12"/>
      <c r="Q1655" s="12"/>
      <c r="R1655" s="12"/>
      <c r="S1655" s="12"/>
      <c r="T1655" s="12"/>
      <c r="U1655" s="12"/>
      <c r="V1655" s="12"/>
      <c r="W1655" s="12"/>
      <c r="X1655" s="12"/>
      <c r="Y1655" s="12"/>
      <c r="Z1655" s="12"/>
      <c r="AA1655" s="12"/>
      <c r="AB1655" s="12"/>
      <c r="AC1655" s="3" t="e" cm="1">
        <f t="array" ref="AC1655">_xlfn.IFS(A1655="FA", 17, A1655="SFCR", 0, A1655="CFCR", 17, A1655="TR", 0, A1655="CAB1",17,A1655="CAB2",0,A1655="CAB3",17,A1655="CAB4",0,A1655="CAB5S",17,A1655="CAB5M",0,A1655="CAB5L",17,A1655="CAB6",0)</f>
        <v>#N/A</v>
      </c>
    </row>
    <row r="1656" spans="1:29" x14ac:dyDescent="0.15">
      <c r="A1656" s="7"/>
      <c r="B1656" s="25"/>
      <c r="C1656" s="1" t="s">
        <v>1668</v>
      </c>
      <c r="H1656" s="12"/>
      <c r="I1656" s="12"/>
      <c r="J1656" s="12"/>
      <c r="K1656" s="12"/>
      <c r="L1656" s="12"/>
      <c r="M1656" s="12"/>
      <c r="N1656" s="32"/>
      <c r="O1656" s="32"/>
      <c r="P1656" s="32"/>
      <c r="Q1656" s="32"/>
      <c r="R1656" s="32"/>
      <c r="S1656" s="32"/>
      <c r="T1656" s="32"/>
      <c r="U1656" s="32"/>
      <c r="V1656" s="32"/>
      <c r="W1656" s="32"/>
      <c r="X1656" s="32"/>
      <c r="Y1656" s="32"/>
      <c r="Z1656" s="32"/>
      <c r="AA1656" s="32"/>
      <c r="AB1656" s="32"/>
      <c r="AC1656" s="3" t="e" cm="1">
        <f t="array" ref="AC1656">_xlfn.IFS(A1656="FA", 17, A1656="SFCR", 0, A1656="CFCR", 17, A1656="TR", 0, A1656="CAB1",17,A1656="CAB2",0,A1656="CAB3",17,A1656="CAB4",0,A1656="CAB5S",17,A1656="CAB5M",0,A1656="CAB5L",17,A1656="CAB6",0)</f>
        <v>#N/A</v>
      </c>
    </row>
    <row r="1657" spans="1:29" x14ac:dyDescent="0.15">
      <c r="A1657" s="7"/>
      <c r="B1657" s="25"/>
      <c r="C1657" s="1" t="s">
        <v>1669</v>
      </c>
      <c r="H1657" s="12"/>
      <c r="I1657" s="12"/>
      <c r="J1657" s="12"/>
      <c r="K1657" s="12"/>
      <c r="L1657" s="12"/>
      <c r="M1657" s="12"/>
      <c r="N1657" s="32"/>
      <c r="O1657" s="32"/>
      <c r="P1657" s="32"/>
      <c r="Q1657" s="32"/>
      <c r="R1657" s="32"/>
      <c r="S1657" s="32"/>
      <c r="T1657" s="32"/>
      <c r="U1657" s="32"/>
      <c r="V1657" s="32"/>
      <c r="W1657" s="32"/>
      <c r="X1657" s="32"/>
      <c r="Y1657" s="32"/>
      <c r="Z1657" s="32"/>
      <c r="AA1657" s="32"/>
      <c r="AB1657" s="32"/>
      <c r="AC1657" s="3" t="e" cm="1">
        <f t="array" ref="AC1657">_xlfn.IFS(A1657="FA", 17, A1657="SFCR", 0, A1657="CFCR", 17, A1657="TR", 0, A1657="CAB1",17,A1657="CAB2",0,A1657="CAB3",17,A1657="CAB4",0,A1657="CAB5S",17,A1657="CAB5M",0,A1657="CAB5L",17,A1657="CAB6",0)</f>
        <v>#N/A</v>
      </c>
    </row>
    <row r="1658" spans="1:29" x14ac:dyDescent="0.15">
      <c r="A1658" s="7"/>
      <c r="B1658" s="25"/>
      <c r="C1658" s="1" t="s">
        <v>1670</v>
      </c>
      <c r="H1658" s="12"/>
      <c r="I1658" s="12"/>
      <c r="J1658" s="12"/>
      <c r="K1658" s="12"/>
      <c r="L1658" s="12"/>
      <c r="M1658" s="12"/>
      <c r="N1658" s="12"/>
      <c r="O1658" s="12"/>
      <c r="P1658" s="12"/>
      <c r="Q1658" s="12"/>
      <c r="R1658" s="12"/>
      <c r="S1658" s="12"/>
      <c r="T1658" s="12"/>
      <c r="U1658" s="12"/>
      <c r="V1658" s="12"/>
      <c r="W1658" s="12"/>
      <c r="X1658" s="12"/>
      <c r="Y1658" s="12"/>
      <c r="Z1658" s="12"/>
      <c r="AA1658" s="12"/>
      <c r="AB1658" s="12"/>
      <c r="AC1658" s="3" t="e" cm="1">
        <f t="array" ref="AC1658">_xlfn.IFS(A1658="FA", 17, A1658="SFCR", 0, A1658="CFCR", 17, A1658="TR", 0, A1658="CAB1",17,A1658="CAB2",0,A1658="CAB3",17,A1658="CAB4",0,A1658="CAB5S",17,A1658="CAB5M",0,A1658="CAB5L",17,A1658="CAB6",0)</f>
        <v>#N/A</v>
      </c>
    </row>
    <row r="1659" spans="1:29" x14ac:dyDescent="0.15">
      <c r="A1659" s="7"/>
      <c r="B1659" s="25"/>
      <c r="C1659" s="1" t="s">
        <v>1671</v>
      </c>
      <c r="H1659" s="12"/>
      <c r="I1659" s="12"/>
      <c r="J1659" s="12"/>
      <c r="K1659" s="12"/>
      <c r="L1659" s="12"/>
      <c r="M1659" s="12"/>
      <c r="N1659" s="32"/>
      <c r="O1659" s="32"/>
      <c r="P1659" s="32"/>
      <c r="Q1659" s="32"/>
      <c r="R1659" s="32"/>
      <c r="S1659" s="32"/>
      <c r="T1659" s="32"/>
      <c r="U1659" s="32"/>
      <c r="V1659" s="32"/>
      <c r="W1659" s="32"/>
      <c r="X1659" s="32"/>
      <c r="Y1659" s="32"/>
      <c r="Z1659" s="32"/>
      <c r="AA1659" s="32"/>
      <c r="AB1659" s="32"/>
      <c r="AC1659" s="3" t="e" cm="1">
        <f t="array" ref="AC1659">_xlfn.IFS(A1659="FA", 17, A1659="SFCR", 0, A1659="CFCR", 17, A1659="TR", 0, A1659="CAB1",17,A1659="CAB2",0,A1659="CAB3",17,A1659="CAB4",0,A1659="CAB5S",17,A1659="CAB5M",0,A1659="CAB5L",17,A1659="CAB6",0)</f>
        <v>#N/A</v>
      </c>
    </row>
    <row r="1660" spans="1:29" x14ac:dyDescent="0.15">
      <c r="A1660" s="7"/>
      <c r="B1660" s="25"/>
      <c r="C1660" s="1" t="s">
        <v>1672</v>
      </c>
      <c r="H1660" s="12"/>
      <c r="I1660" s="12"/>
      <c r="J1660" s="12"/>
      <c r="K1660" s="12"/>
      <c r="L1660" s="12"/>
      <c r="M1660" s="12"/>
      <c r="N1660" s="32"/>
      <c r="O1660" s="32"/>
      <c r="P1660" s="32"/>
      <c r="Q1660" s="32"/>
      <c r="R1660" s="32"/>
      <c r="S1660" s="32"/>
      <c r="T1660" s="32"/>
      <c r="U1660" s="32"/>
      <c r="V1660" s="32"/>
      <c r="W1660" s="32"/>
      <c r="X1660" s="32"/>
      <c r="Y1660" s="32"/>
      <c r="Z1660" s="32"/>
      <c r="AA1660" s="32"/>
      <c r="AB1660" s="32"/>
      <c r="AC1660" s="3" t="e" cm="1">
        <f t="array" ref="AC1660">_xlfn.IFS(A1660="FA", 17, A1660="SFCR", 0, A1660="CFCR", 17, A1660="TR", 0, A1660="CAB1",17,A1660="CAB2",0,A1660="CAB3",17,A1660="CAB4",0,A1660="CAB5S",17,A1660="CAB5M",0,A1660="CAB5L",17,A1660="CAB6",0)</f>
        <v>#N/A</v>
      </c>
    </row>
    <row r="1661" spans="1:29" x14ac:dyDescent="0.15">
      <c r="A1661" s="7"/>
      <c r="B1661" s="25"/>
      <c r="C1661" s="1" t="s">
        <v>1673</v>
      </c>
      <c r="H1661" s="12"/>
      <c r="I1661" s="12"/>
      <c r="J1661" s="12"/>
      <c r="K1661" s="12"/>
      <c r="L1661" s="12"/>
      <c r="M1661" s="12"/>
      <c r="N1661" s="32"/>
      <c r="O1661" s="32"/>
      <c r="P1661" s="32"/>
      <c r="Q1661" s="32"/>
      <c r="R1661" s="32"/>
      <c r="S1661" s="32"/>
      <c r="T1661" s="32"/>
      <c r="U1661" s="32"/>
      <c r="V1661" s="32"/>
      <c r="W1661" s="32"/>
      <c r="X1661" s="32"/>
      <c r="Y1661" s="32"/>
      <c r="Z1661" s="32"/>
      <c r="AA1661" s="32"/>
      <c r="AB1661" s="32"/>
      <c r="AC1661" s="3" t="e" cm="1">
        <f t="array" ref="AC1661">_xlfn.IFS(A1661="FA", 17, A1661="SFCR", 0, A1661="CFCR", 17, A1661="TR", 0, A1661="CAB1",17,A1661="CAB2",0,A1661="CAB3",17,A1661="CAB4",0,A1661="CAB5S",17,A1661="CAB5M",0,A1661="CAB5L",17,A1661="CAB6",0)</f>
        <v>#N/A</v>
      </c>
    </row>
    <row r="1662" spans="1:29" x14ac:dyDescent="0.15">
      <c r="A1662" s="7"/>
      <c r="B1662" s="25"/>
      <c r="C1662" s="1" t="s">
        <v>1674</v>
      </c>
      <c r="H1662" s="12"/>
      <c r="I1662" s="12"/>
      <c r="J1662" s="12"/>
      <c r="K1662" s="12"/>
      <c r="L1662" s="12"/>
      <c r="M1662" s="12"/>
      <c r="N1662" s="12"/>
      <c r="O1662" s="12"/>
      <c r="P1662" s="12"/>
      <c r="Q1662" s="12"/>
      <c r="R1662" s="12"/>
      <c r="S1662" s="12"/>
      <c r="T1662" s="12"/>
      <c r="U1662" s="12"/>
      <c r="V1662" s="12"/>
      <c r="W1662" s="12"/>
      <c r="X1662" s="12"/>
      <c r="Y1662" s="12"/>
      <c r="Z1662" s="12"/>
      <c r="AA1662" s="12"/>
      <c r="AB1662" s="12"/>
      <c r="AC1662" s="3" t="e" cm="1">
        <f t="array" ref="AC1662">_xlfn.IFS(A1662="FA", 17, A1662="SFCR", 0, A1662="CFCR", 17, A1662="TR", 0, A1662="CAB1",17,A1662="CAB2",0,A1662="CAB3",17,A1662="CAB4",0,A1662="CAB5S",17,A1662="CAB5M",0,A1662="CAB5L",17,A1662="CAB6",0)</f>
        <v>#N/A</v>
      </c>
    </row>
    <row r="1663" spans="1:29" x14ac:dyDescent="0.15">
      <c r="A1663" s="7"/>
      <c r="B1663" s="25"/>
      <c r="C1663" s="1" t="s">
        <v>1675</v>
      </c>
      <c r="H1663" s="12"/>
      <c r="I1663" s="12"/>
      <c r="J1663" s="12"/>
      <c r="K1663" s="12"/>
      <c r="L1663" s="12"/>
      <c r="M1663" s="12"/>
      <c r="N1663" s="32"/>
      <c r="O1663" s="32"/>
      <c r="P1663" s="32"/>
      <c r="Q1663" s="32"/>
      <c r="R1663" s="32"/>
      <c r="S1663" s="32"/>
      <c r="T1663" s="32"/>
      <c r="U1663" s="32"/>
      <c r="V1663" s="32"/>
      <c r="W1663" s="32"/>
      <c r="X1663" s="32"/>
      <c r="Y1663" s="32"/>
      <c r="Z1663" s="32"/>
      <c r="AA1663" s="32"/>
      <c r="AB1663" s="32"/>
      <c r="AC1663" s="3" t="e" cm="1">
        <f t="array" ref="AC1663">_xlfn.IFS(A1663="FA", 17, A1663="SFCR", 0, A1663="CFCR", 17, A1663="TR", 0, A1663="CAB1",17,A1663="CAB2",0,A1663="CAB3",17,A1663="CAB4",0,A1663="CAB5S",17,A1663="CAB5M",0,A1663="CAB5L",17,A1663="CAB6",0)</f>
        <v>#N/A</v>
      </c>
    </row>
    <row r="1664" spans="1:29" x14ac:dyDescent="0.15">
      <c r="A1664" s="7"/>
      <c r="B1664" s="25"/>
      <c r="C1664" s="1" t="s">
        <v>1676</v>
      </c>
      <c r="H1664" s="12"/>
      <c r="I1664" s="12"/>
      <c r="J1664" s="12"/>
      <c r="K1664" s="12"/>
      <c r="L1664" s="12"/>
      <c r="M1664" s="12"/>
      <c r="N1664" s="12"/>
      <c r="O1664" s="12"/>
      <c r="P1664" s="12"/>
      <c r="Q1664" s="12"/>
      <c r="R1664" s="12"/>
      <c r="S1664" s="12"/>
      <c r="T1664" s="12"/>
      <c r="U1664" s="12"/>
      <c r="V1664" s="12"/>
      <c r="W1664" s="12"/>
      <c r="X1664" s="12"/>
      <c r="Y1664" s="12"/>
      <c r="Z1664" s="12"/>
      <c r="AA1664" s="12"/>
      <c r="AB1664" s="12"/>
      <c r="AC1664" s="3" t="e" cm="1">
        <f t="array" ref="AC1664">_xlfn.IFS(A1664="FA", 17, A1664="SFCR", 0, A1664="CFCR", 17, A1664="TR", 0, A1664="CAB1",17,A1664="CAB2",0,A1664="CAB3",17,A1664="CAB4",0,A1664="CAB5S",17,A1664="CAB5M",0,A1664="CAB5L",17,A1664="CAB6",0)</f>
        <v>#N/A</v>
      </c>
    </row>
    <row r="1665" spans="1:29" x14ac:dyDescent="0.15">
      <c r="A1665" s="7"/>
      <c r="B1665" s="25"/>
      <c r="C1665" s="1" t="s">
        <v>1677</v>
      </c>
      <c r="H1665" s="12"/>
      <c r="I1665" s="12"/>
      <c r="J1665" s="12"/>
      <c r="K1665" s="12"/>
      <c r="L1665" s="12"/>
      <c r="M1665" s="12"/>
      <c r="N1665" s="12"/>
      <c r="O1665" s="12"/>
      <c r="P1665" s="12"/>
      <c r="Q1665" s="12"/>
      <c r="R1665" s="12"/>
      <c r="S1665" s="12"/>
      <c r="T1665" s="12"/>
      <c r="U1665" s="12"/>
      <c r="V1665" s="12"/>
      <c r="W1665" s="12"/>
      <c r="X1665" s="12"/>
      <c r="Y1665" s="12"/>
      <c r="Z1665" s="12"/>
      <c r="AA1665" s="12"/>
      <c r="AB1665" s="12"/>
      <c r="AC1665" s="3" t="e" cm="1">
        <f t="array" ref="AC1665">_xlfn.IFS(A1665="FA", 17, A1665="SFCR", 0, A1665="CFCR", 17, A1665="TR", 0, A1665="CAB1",17,A1665="CAB2",0,A1665="CAB3",17,A1665="CAB4",0,A1665="CAB5S",17,A1665="CAB5M",0,A1665="CAB5L",17,A1665="CAB6",0)</f>
        <v>#N/A</v>
      </c>
    </row>
    <row r="1666" spans="1:29" x14ac:dyDescent="0.15">
      <c r="A1666" s="7"/>
      <c r="B1666" s="25"/>
      <c r="C1666" s="1" t="s">
        <v>1678</v>
      </c>
      <c r="H1666" s="12"/>
      <c r="I1666" s="12"/>
      <c r="J1666" s="12"/>
      <c r="K1666" s="12"/>
      <c r="L1666" s="12"/>
      <c r="M1666" s="12"/>
      <c r="N1666" s="12"/>
      <c r="O1666" s="12"/>
      <c r="P1666" s="12"/>
      <c r="Q1666" s="12"/>
      <c r="R1666" s="12"/>
      <c r="S1666" s="12"/>
      <c r="T1666" s="12"/>
      <c r="U1666" s="12"/>
      <c r="V1666" s="12"/>
      <c r="W1666" s="12"/>
      <c r="X1666" s="12"/>
      <c r="Y1666" s="12"/>
      <c r="Z1666" s="12"/>
      <c r="AA1666" s="12"/>
      <c r="AB1666" s="12"/>
      <c r="AC1666" s="3" t="e" cm="1">
        <f t="array" ref="AC1666">_xlfn.IFS(A1666="FA", 17, A1666="SFCR", 0, A1666="CFCR", 17, A1666="TR", 0, A1666="CAB1",17,A1666="CAB2",0,A1666="CAB3",17,A1666="CAB4",0,A1666="CAB5S",17,A1666="CAB5M",0,A1666="CAB5L",17,A1666="CAB6",0)</f>
        <v>#N/A</v>
      </c>
    </row>
    <row r="1667" spans="1:29" x14ac:dyDescent="0.15">
      <c r="A1667" s="7"/>
      <c r="B1667" s="25"/>
      <c r="C1667" s="1" t="s">
        <v>1679</v>
      </c>
      <c r="H1667" s="12"/>
      <c r="I1667" s="12"/>
      <c r="J1667" s="12"/>
      <c r="K1667" s="12"/>
      <c r="L1667" s="12"/>
      <c r="M1667" s="12"/>
      <c r="N1667" s="12"/>
      <c r="O1667" s="12"/>
      <c r="P1667" s="12"/>
      <c r="Q1667" s="12"/>
      <c r="R1667" s="12"/>
      <c r="S1667" s="12"/>
      <c r="T1667" s="12"/>
      <c r="U1667" s="12"/>
      <c r="V1667" s="12"/>
      <c r="W1667" s="12"/>
      <c r="X1667" s="12"/>
      <c r="Y1667" s="12"/>
      <c r="Z1667" s="12"/>
      <c r="AA1667" s="12"/>
      <c r="AB1667" s="12"/>
      <c r="AC1667" s="3" t="e" cm="1">
        <f t="array" ref="AC1667">_xlfn.IFS(A1667="FA", 17, A1667="SFCR", 0, A1667="CFCR", 17, A1667="TR", 0, A1667="CAB1",17,A1667="CAB2",0,A1667="CAB3",17,A1667="CAB4",0,A1667="CAB5S",17,A1667="CAB5M",0,A1667="CAB5L",17,A1667="CAB6",0)</f>
        <v>#N/A</v>
      </c>
    </row>
    <row r="1668" spans="1:29" x14ac:dyDescent="0.15">
      <c r="A1668" s="7"/>
      <c r="B1668" s="25"/>
      <c r="C1668" s="1" t="s">
        <v>1680</v>
      </c>
      <c r="H1668" s="12"/>
      <c r="I1668" s="12"/>
      <c r="J1668" s="12"/>
      <c r="K1668" s="12"/>
      <c r="L1668" s="12"/>
      <c r="M1668" s="12"/>
      <c r="N1668" s="12"/>
      <c r="O1668" s="12"/>
      <c r="P1668" s="12"/>
      <c r="Q1668" s="12"/>
      <c r="R1668" s="12"/>
      <c r="S1668" s="12"/>
      <c r="T1668" s="12"/>
      <c r="U1668" s="12"/>
      <c r="V1668" s="12"/>
      <c r="W1668" s="12"/>
      <c r="X1668" s="12"/>
      <c r="Y1668" s="12"/>
      <c r="Z1668" s="12"/>
      <c r="AA1668" s="12"/>
      <c r="AB1668" s="12"/>
      <c r="AC1668" s="3" t="e" cm="1">
        <f t="array" ref="AC1668">_xlfn.IFS(A1668="FA", 17, A1668="SFCR", 0, A1668="CFCR", 17, A1668="TR", 0, A1668="CAB1",17,A1668="CAB2",0,A1668="CAB3",17,A1668="CAB4",0,A1668="CAB5S",17,A1668="CAB5M",0,A1668="CAB5L",17,A1668="CAB6",0)</f>
        <v>#N/A</v>
      </c>
    </row>
    <row r="1669" spans="1:29" x14ac:dyDescent="0.15">
      <c r="A1669" s="7"/>
      <c r="B1669" s="25"/>
      <c r="C1669" s="1" t="s">
        <v>1681</v>
      </c>
      <c r="H1669" s="12"/>
      <c r="I1669" s="12"/>
      <c r="J1669" s="12"/>
      <c r="K1669" s="12"/>
      <c r="L1669" s="12"/>
      <c r="M1669" s="12"/>
      <c r="N1669" s="12"/>
      <c r="O1669" s="12"/>
      <c r="P1669" s="12"/>
      <c r="Q1669" s="12"/>
      <c r="R1669" s="12"/>
      <c r="S1669" s="12"/>
      <c r="T1669" s="12"/>
      <c r="U1669" s="12"/>
      <c r="V1669" s="12"/>
      <c r="W1669" s="12"/>
      <c r="X1669" s="12"/>
      <c r="Y1669" s="12"/>
      <c r="Z1669" s="12"/>
      <c r="AA1669" s="12"/>
      <c r="AB1669" s="12"/>
      <c r="AC1669" s="3" t="e" cm="1">
        <f t="array" ref="AC1669">_xlfn.IFS(A1669="FA", 17, A1669="SFCR", 0, A1669="CFCR", 17, A1669="TR", 0, A1669="CAB1",17,A1669="CAB2",0,A1669="CAB3",17,A1669="CAB4",0,A1669="CAB5S",17,A1669="CAB5M",0,A1669="CAB5L",17,A1669="CAB6",0)</f>
        <v>#N/A</v>
      </c>
    </row>
    <row r="1670" spans="1:29" x14ac:dyDescent="0.15">
      <c r="A1670" s="7"/>
      <c r="B1670" s="25"/>
      <c r="C1670" s="1" t="s">
        <v>1682</v>
      </c>
      <c r="H1670" s="12"/>
      <c r="I1670" s="12"/>
      <c r="J1670" s="12"/>
      <c r="K1670" s="12"/>
      <c r="L1670" s="12"/>
      <c r="M1670" s="12"/>
      <c r="N1670" s="12"/>
      <c r="O1670" s="12"/>
      <c r="P1670" s="12"/>
      <c r="Q1670" s="12"/>
      <c r="R1670" s="12"/>
      <c r="S1670" s="12"/>
      <c r="T1670" s="12"/>
      <c r="U1670" s="12"/>
      <c r="V1670" s="12"/>
      <c r="W1670" s="12"/>
      <c r="X1670" s="12"/>
      <c r="Y1670" s="12"/>
      <c r="Z1670" s="12"/>
      <c r="AA1670" s="12"/>
      <c r="AB1670" s="12"/>
      <c r="AC1670" s="3" t="e" cm="1">
        <f t="array" ref="AC1670">_xlfn.IFS(A1670="FA", 17, A1670="SFCR", 0, A1670="CFCR", 17, A1670="TR", 0, A1670="CAB1",17,A1670="CAB2",0,A1670="CAB3",17,A1670="CAB4",0,A1670="CAB5S",17,A1670="CAB5M",0,A1670="CAB5L",17,A1670="CAB6",0)</f>
        <v>#N/A</v>
      </c>
    </row>
    <row r="1671" spans="1:29" x14ac:dyDescent="0.15">
      <c r="A1671" s="7"/>
      <c r="B1671" s="25"/>
      <c r="C1671" s="1" t="s">
        <v>1683</v>
      </c>
      <c r="H1671" s="12"/>
      <c r="I1671" s="12"/>
      <c r="J1671" s="12"/>
      <c r="K1671" s="12"/>
      <c r="L1671" s="12"/>
      <c r="M1671" s="12"/>
      <c r="N1671" s="12"/>
      <c r="O1671" s="12"/>
      <c r="P1671" s="12"/>
      <c r="Q1671" s="12"/>
      <c r="R1671" s="12"/>
      <c r="S1671" s="12"/>
      <c r="T1671" s="12"/>
      <c r="U1671" s="12"/>
      <c r="V1671" s="12"/>
      <c r="W1671" s="12"/>
      <c r="X1671" s="12"/>
      <c r="Y1671" s="12"/>
      <c r="Z1671" s="12"/>
      <c r="AA1671" s="12"/>
      <c r="AB1671" s="12"/>
      <c r="AC1671" s="3" t="e" cm="1">
        <f t="array" ref="AC1671">_xlfn.IFS(A1671="FA", 17, A1671="SFCR", 0, A1671="CFCR", 17, A1671="TR", 0, A1671="CAB1",17,A1671="CAB2",0,A1671="CAB3",17,A1671="CAB4",0,A1671="CAB5S",17,A1671="CAB5M",0,A1671="CAB5L",17,A1671="CAB6",0)</f>
        <v>#N/A</v>
      </c>
    </row>
    <row r="1672" spans="1:29" x14ac:dyDescent="0.15">
      <c r="A1672" s="7"/>
      <c r="B1672" s="25"/>
      <c r="C1672" s="1" t="s">
        <v>1684</v>
      </c>
      <c r="H1672" s="12"/>
      <c r="I1672" s="12"/>
      <c r="J1672" s="12"/>
      <c r="K1672" s="12"/>
      <c r="L1672" s="12"/>
      <c r="M1672" s="12"/>
      <c r="N1672" s="12"/>
      <c r="O1672" s="12"/>
      <c r="P1672" s="12"/>
      <c r="Q1672" s="12"/>
      <c r="R1672" s="12"/>
      <c r="S1672" s="12"/>
      <c r="T1672" s="12"/>
      <c r="U1672" s="12"/>
      <c r="V1672" s="12"/>
      <c r="W1672" s="12"/>
      <c r="X1672" s="12"/>
      <c r="Y1672" s="12"/>
      <c r="Z1672" s="12"/>
      <c r="AA1672" s="12"/>
      <c r="AB1672" s="12"/>
      <c r="AC1672" s="3" t="e" cm="1">
        <f t="array" ref="AC1672">_xlfn.IFS(A1672="FA", 17, A1672="SFCR", 0, A1672="CFCR", 17, A1672="TR", 0, A1672="CAB1",17,A1672="CAB2",0,A1672="CAB3",17,A1672="CAB4",0,A1672="CAB5S",17,A1672="CAB5M",0,A1672="CAB5L",17,A1672="CAB6",0)</f>
        <v>#N/A</v>
      </c>
    </row>
    <row r="1673" spans="1:29" x14ac:dyDescent="0.15">
      <c r="A1673" s="7"/>
      <c r="B1673" s="25"/>
      <c r="C1673" s="1" t="s">
        <v>1685</v>
      </c>
      <c r="H1673" s="12"/>
      <c r="I1673" s="12"/>
      <c r="J1673" s="12"/>
      <c r="K1673" s="12"/>
      <c r="L1673" s="12"/>
      <c r="M1673" s="12"/>
      <c r="N1673" s="12"/>
      <c r="O1673" s="12"/>
      <c r="P1673" s="12"/>
      <c r="Q1673" s="12"/>
      <c r="R1673" s="12"/>
      <c r="S1673" s="12"/>
      <c r="T1673" s="12"/>
      <c r="U1673" s="12"/>
      <c r="V1673" s="12"/>
      <c r="W1673" s="12"/>
      <c r="X1673" s="12"/>
      <c r="Y1673" s="12"/>
      <c r="Z1673" s="12"/>
      <c r="AA1673" s="12"/>
      <c r="AB1673" s="12"/>
      <c r="AC1673" s="3" t="e" cm="1">
        <f t="array" ref="AC1673">_xlfn.IFS(A1673="FA", 17, A1673="SFCR", 0, A1673="CFCR", 17, A1673="TR", 0, A1673="CAB1",17,A1673="CAB2",0,A1673="CAB3",17,A1673="CAB4",0,A1673="CAB5S",17,A1673="CAB5M",0,A1673="CAB5L",17,A1673="CAB6",0)</f>
        <v>#N/A</v>
      </c>
    </row>
    <row r="1674" spans="1:29" x14ac:dyDescent="0.15">
      <c r="A1674" s="7"/>
      <c r="B1674" s="25"/>
      <c r="C1674" s="1" t="s">
        <v>1686</v>
      </c>
      <c r="H1674" s="12"/>
      <c r="I1674" s="12"/>
      <c r="J1674" s="12"/>
      <c r="K1674" s="12"/>
      <c r="L1674" s="12"/>
      <c r="M1674" s="12"/>
      <c r="N1674" s="12"/>
      <c r="O1674" s="12"/>
      <c r="P1674" s="12"/>
      <c r="Q1674" s="12"/>
      <c r="R1674" s="12"/>
      <c r="S1674" s="12"/>
      <c r="T1674" s="12"/>
      <c r="U1674" s="12"/>
      <c r="V1674" s="12"/>
      <c r="W1674" s="12"/>
      <c r="X1674" s="12"/>
      <c r="Y1674" s="12"/>
      <c r="Z1674" s="12"/>
      <c r="AA1674" s="12"/>
      <c r="AB1674" s="12"/>
      <c r="AC1674" s="3" t="e" cm="1">
        <f t="array" ref="AC1674">_xlfn.IFS(A1674="FA", 17, A1674="SFCR", 0, A1674="CFCR", 17, A1674="TR", 0, A1674="CAB1",17,A1674="CAB2",0,A1674="CAB3",17,A1674="CAB4",0,A1674="CAB5S",17,A1674="CAB5M",0,A1674="CAB5L",17,A1674="CAB6",0)</f>
        <v>#N/A</v>
      </c>
    </row>
    <row r="1675" spans="1:29" x14ac:dyDescent="0.15">
      <c r="A1675" s="7"/>
      <c r="B1675" s="25"/>
      <c r="C1675" s="1" t="s">
        <v>1687</v>
      </c>
      <c r="H1675" s="12"/>
      <c r="I1675" s="12"/>
      <c r="J1675" s="12"/>
      <c r="K1675" s="12"/>
      <c r="L1675" s="12"/>
      <c r="M1675" s="12"/>
      <c r="N1675" s="12"/>
      <c r="O1675" s="12"/>
      <c r="P1675" s="12"/>
      <c r="Q1675" s="12"/>
      <c r="R1675" s="12"/>
      <c r="S1675" s="12"/>
      <c r="T1675" s="12"/>
      <c r="U1675" s="12"/>
      <c r="V1675" s="12"/>
      <c r="W1675" s="12"/>
      <c r="X1675" s="12"/>
      <c r="Y1675" s="12"/>
      <c r="Z1675" s="12"/>
      <c r="AA1675" s="12"/>
      <c r="AB1675" s="12"/>
      <c r="AC1675" s="3" t="e" cm="1">
        <f t="array" ref="AC1675">_xlfn.IFS(A1675="FA", 17, A1675="SFCR", 0, A1675="CFCR", 17, A1675="TR", 0, A1675="CAB1",17,A1675="CAB2",0,A1675="CAB3",17,A1675="CAB4",0,A1675="CAB5S",17,A1675="CAB5M",0,A1675="CAB5L",17,A1675="CAB6",0)</f>
        <v>#N/A</v>
      </c>
    </row>
    <row r="1676" spans="1:29" x14ac:dyDescent="0.15">
      <c r="A1676" s="7"/>
      <c r="B1676" s="25"/>
      <c r="C1676" s="1" t="s">
        <v>1688</v>
      </c>
      <c r="H1676" s="12"/>
      <c r="I1676" s="12"/>
      <c r="J1676" s="12"/>
      <c r="K1676" s="12"/>
      <c r="L1676" s="12"/>
      <c r="M1676" s="12"/>
      <c r="N1676" s="12"/>
      <c r="O1676" s="12"/>
      <c r="P1676" s="12"/>
      <c r="Q1676" s="12"/>
      <c r="R1676" s="12"/>
      <c r="S1676" s="12"/>
      <c r="T1676" s="12"/>
      <c r="U1676" s="12"/>
      <c r="V1676" s="12"/>
      <c r="W1676" s="12"/>
      <c r="X1676" s="12"/>
      <c r="Y1676" s="12"/>
      <c r="Z1676" s="12"/>
      <c r="AA1676" s="12"/>
      <c r="AB1676" s="12"/>
      <c r="AC1676" s="3" t="e" cm="1">
        <f t="array" ref="AC1676">_xlfn.IFS(A1676="FA", 17, A1676="SFCR", 0, A1676="CFCR", 17, A1676="TR", 0, A1676="CAB1",17,A1676="CAB2",0,A1676="CAB3",17,A1676="CAB4",0,A1676="CAB5S",17,A1676="CAB5M",0,A1676="CAB5L",17,A1676="CAB6",0)</f>
        <v>#N/A</v>
      </c>
    </row>
    <row r="1677" spans="1:29" x14ac:dyDescent="0.15">
      <c r="A1677" s="7"/>
      <c r="B1677" s="25"/>
      <c r="C1677" s="1" t="s">
        <v>1689</v>
      </c>
      <c r="H1677" s="12"/>
      <c r="I1677" s="12"/>
      <c r="J1677" s="12"/>
      <c r="K1677" s="12"/>
      <c r="L1677" s="12"/>
      <c r="M1677" s="12"/>
      <c r="N1677" s="12"/>
      <c r="O1677" s="12"/>
      <c r="P1677" s="12"/>
      <c r="Q1677" s="12"/>
      <c r="R1677" s="12"/>
      <c r="S1677" s="12"/>
      <c r="T1677" s="12"/>
      <c r="U1677" s="12"/>
      <c r="V1677" s="12"/>
      <c r="W1677" s="12"/>
      <c r="X1677" s="12"/>
      <c r="Y1677" s="12"/>
      <c r="Z1677" s="12"/>
      <c r="AA1677" s="12"/>
      <c r="AB1677" s="12"/>
      <c r="AC1677" s="3" t="e" cm="1">
        <f t="array" ref="AC1677">_xlfn.IFS(A1677="FA", 17, A1677="SFCR", 0, A1677="CFCR", 17, A1677="TR", 0, A1677="CAB1",17,A1677="CAB2",0,A1677="CAB3",17,A1677="CAB4",0,A1677="CAB5S",17,A1677="CAB5M",0,A1677="CAB5L",17,A1677="CAB6",0)</f>
        <v>#N/A</v>
      </c>
    </row>
    <row r="1678" spans="1:29" x14ac:dyDescent="0.15">
      <c r="A1678" s="7"/>
      <c r="B1678" s="25"/>
      <c r="C1678" s="1" t="s">
        <v>1690</v>
      </c>
      <c r="H1678" s="12"/>
      <c r="I1678" s="12"/>
      <c r="J1678" s="12"/>
      <c r="K1678" s="12"/>
      <c r="L1678" s="12"/>
      <c r="M1678" s="12"/>
      <c r="N1678" s="12"/>
      <c r="O1678" s="12"/>
      <c r="P1678" s="12"/>
      <c r="Q1678" s="12"/>
      <c r="R1678" s="12"/>
      <c r="S1678" s="12"/>
      <c r="T1678" s="12"/>
      <c r="U1678" s="12"/>
      <c r="V1678" s="12"/>
      <c r="W1678" s="12"/>
      <c r="X1678" s="12"/>
      <c r="Y1678" s="12"/>
      <c r="Z1678" s="12"/>
      <c r="AA1678" s="12"/>
      <c r="AB1678" s="12"/>
      <c r="AC1678" s="3" t="e" cm="1">
        <f t="array" ref="AC1678">_xlfn.IFS(A1678="FA", 17, A1678="SFCR", 0, A1678="CFCR", 17, A1678="TR", 0, A1678="CAB1",17,A1678="CAB2",0,A1678="CAB3",17,A1678="CAB4",0,A1678="CAB5S",17,A1678="CAB5M",0,A1678="CAB5L",17,A1678="CAB6",0)</f>
        <v>#N/A</v>
      </c>
    </row>
    <row r="1679" spans="1:29" x14ac:dyDescent="0.15">
      <c r="A1679" s="7"/>
      <c r="B1679" s="25"/>
      <c r="C1679" s="1" t="s">
        <v>1691</v>
      </c>
      <c r="H1679" s="12"/>
      <c r="I1679" s="12"/>
      <c r="J1679" s="12"/>
      <c r="K1679" s="12"/>
      <c r="L1679" s="12"/>
      <c r="M1679" s="12"/>
      <c r="N1679" s="12"/>
      <c r="O1679" s="12"/>
      <c r="P1679" s="12"/>
      <c r="Q1679" s="12"/>
      <c r="R1679" s="12"/>
      <c r="S1679" s="12"/>
      <c r="T1679" s="12"/>
      <c r="U1679" s="12"/>
      <c r="V1679" s="12"/>
      <c r="W1679" s="12"/>
      <c r="X1679" s="12"/>
      <c r="Y1679" s="12"/>
      <c r="Z1679" s="12"/>
      <c r="AA1679" s="12"/>
      <c r="AB1679" s="12"/>
      <c r="AC1679" s="3" t="e" cm="1">
        <f t="array" ref="AC1679">_xlfn.IFS(A1679="FA", 17, A1679="SFCR", 0, A1679="CFCR", 17, A1679="TR", 0, A1679="CAB1",17,A1679="CAB2",0,A1679="CAB3",17,A1679="CAB4",0,A1679="CAB5S",17,A1679="CAB5M",0,A1679="CAB5L",17,A1679="CAB6",0)</f>
        <v>#N/A</v>
      </c>
    </row>
    <row r="1680" spans="1:29" x14ac:dyDescent="0.15">
      <c r="A1680" s="7"/>
      <c r="B1680" s="25"/>
      <c r="C1680" s="1" t="s">
        <v>1692</v>
      </c>
      <c r="H1680" s="12"/>
      <c r="I1680" s="12"/>
      <c r="J1680" s="12"/>
      <c r="K1680" s="12"/>
      <c r="L1680" s="12"/>
      <c r="M1680" s="12"/>
      <c r="N1680" s="12"/>
      <c r="O1680" s="12"/>
      <c r="P1680" s="12"/>
      <c r="Q1680" s="12"/>
      <c r="R1680" s="12"/>
      <c r="S1680" s="12"/>
      <c r="T1680" s="12"/>
      <c r="U1680" s="12"/>
      <c r="V1680" s="12"/>
      <c r="W1680" s="12"/>
      <c r="X1680" s="12"/>
      <c r="Y1680" s="12"/>
      <c r="Z1680" s="12"/>
      <c r="AA1680" s="12"/>
      <c r="AB1680" s="12"/>
      <c r="AC1680" s="3" t="e" cm="1">
        <f t="array" ref="AC1680">_xlfn.IFS(A1680="FA", 17, A1680="SFCR", 0, A1680="CFCR", 17, A1680="TR", 0, A1680="CAB1",17,A1680="CAB2",0,A1680="CAB3",17,A1680="CAB4",0,A1680="CAB5S",17,A1680="CAB5M",0,A1680="CAB5L",17,A1680="CAB6",0)</f>
        <v>#N/A</v>
      </c>
    </row>
    <row r="1681" spans="1:29" x14ac:dyDescent="0.15">
      <c r="A1681" s="7"/>
      <c r="B1681" s="25"/>
      <c r="C1681" s="1" t="s">
        <v>1693</v>
      </c>
      <c r="H1681" s="12"/>
      <c r="I1681" s="12"/>
      <c r="J1681" s="12"/>
      <c r="K1681" s="12"/>
      <c r="L1681" s="12"/>
      <c r="M1681" s="12"/>
      <c r="N1681" s="12"/>
      <c r="O1681" s="12"/>
      <c r="P1681" s="12"/>
      <c r="Q1681" s="12"/>
      <c r="R1681" s="12"/>
      <c r="S1681" s="12"/>
      <c r="T1681" s="12"/>
      <c r="U1681" s="12"/>
      <c r="V1681" s="12"/>
      <c r="W1681" s="12"/>
      <c r="X1681" s="12"/>
      <c r="Y1681" s="12"/>
      <c r="Z1681" s="12"/>
      <c r="AA1681" s="12"/>
      <c r="AB1681" s="12"/>
      <c r="AC1681" s="3" t="e" cm="1">
        <f t="array" ref="AC1681">_xlfn.IFS(A1681="FA", 17, A1681="SFCR", 0, A1681="CFCR", 17, A1681="TR", 0, A1681="CAB1",17,A1681="CAB2",0,A1681="CAB3",17,A1681="CAB4",0,A1681="CAB5S",17,A1681="CAB5M",0,A1681="CAB5L",17,A1681="CAB6",0)</f>
        <v>#N/A</v>
      </c>
    </row>
    <row r="1682" spans="1:29" x14ac:dyDescent="0.15">
      <c r="A1682" s="7"/>
      <c r="B1682" s="25"/>
      <c r="C1682" s="1" t="s">
        <v>1694</v>
      </c>
      <c r="H1682" s="12"/>
      <c r="I1682" s="12"/>
      <c r="J1682" s="12"/>
      <c r="K1682" s="12"/>
      <c r="L1682" s="12"/>
      <c r="M1682" s="12"/>
      <c r="N1682" s="12"/>
      <c r="O1682" s="12"/>
      <c r="P1682" s="12"/>
      <c r="Q1682" s="12"/>
      <c r="R1682" s="12"/>
      <c r="S1682" s="12"/>
      <c r="T1682" s="12"/>
      <c r="U1682" s="12"/>
      <c r="V1682" s="12"/>
      <c r="W1682" s="12"/>
      <c r="X1682" s="12"/>
      <c r="Y1682" s="12"/>
      <c r="Z1682" s="12"/>
      <c r="AA1682" s="12"/>
      <c r="AB1682" s="12"/>
      <c r="AC1682" s="3" t="e" cm="1">
        <f t="array" ref="AC1682">_xlfn.IFS(A1682="FA", 17, A1682="SFCR", 0, A1682="CFCR", 17, A1682="TR", 0, A1682="CAB1",17,A1682="CAB2",0,A1682="CAB3",17,A1682="CAB4",0,A1682="CAB5S",17,A1682="CAB5M",0,A1682="CAB5L",17,A1682="CAB6",0)</f>
        <v>#N/A</v>
      </c>
    </row>
    <row r="1683" spans="1:29" x14ac:dyDescent="0.15">
      <c r="A1683" s="7"/>
      <c r="B1683" s="25"/>
      <c r="C1683" s="1" t="s">
        <v>1695</v>
      </c>
      <c r="H1683" s="12"/>
      <c r="I1683" s="12"/>
      <c r="J1683" s="12"/>
      <c r="K1683" s="12"/>
      <c r="L1683" s="12"/>
      <c r="M1683" s="12"/>
      <c r="N1683" s="12"/>
      <c r="O1683" s="12"/>
      <c r="P1683" s="12"/>
      <c r="Q1683" s="12"/>
      <c r="R1683" s="12"/>
      <c r="S1683" s="12"/>
      <c r="T1683" s="12"/>
      <c r="U1683" s="12"/>
      <c r="V1683" s="12"/>
      <c r="W1683" s="12"/>
      <c r="X1683" s="12"/>
      <c r="Y1683" s="12"/>
      <c r="Z1683" s="12"/>
      <c r="AA1683" s="12"/>
      <c r="AB1683" s="12"/>
      <c r="AC1683" s="3" t="e" cm="1">
        <f t="array" ref="AC1683">_xlfn.IFS(A1683="FA", 17, A1683="SFCR", 0, A1683="CFCR", 17, A1683="TR", 0, A1683="CAB1",17,A1683="CAB2",0,A1683="CAB3",17,A1683="CAB4",0,A1683="CAB5S",17,A1683="CAB5M",0,A1683="CAB5L",17,A1683="CAB6",0)</f>
        <v>#N/A</v>
      </c>
    </row>
    <row r="1684" spans="1:29" x14ac:dyDescent="0.15">
      <c r="A1684" s="7"/>
      <c r="B1684" s="25"/>
      <c r="C1684" s="1" t="s">
        <v>1696</v>
      </c>
      <c r="H1684" s="12"/>
      <c r="I1684" s="12"/>
      <c r="J1684" s="12"/>
      <c r="K1684" s="12"/>
      <c r="L1684" s="12"/>
      <c r="M1684" s="12"/>
      <c r="N1684" s="12"/>
      <c r="O1684" s="12"/>
      <c r="P1684" s="12"/>
      <c r="Q1684" s="12"/>
      <c r="R1684" s="12"/>
      <c r="S1684" s="12"/>
      <c r="T1684" s="12"/>
      <c r="U1684" s="12"/>
      <c r="V1684" s="12"/>
      <c r="W1684" s="12"/>
      <c r="X1684" s="12"/>
      <c r="Y1684" s="12"/>
      <c r="Z1684" s="12"/>
      <c r="AA1684" s="12"/>
      <c r="AB1684" s="12"/>
      <c r="AC1684" s="3" t="e" cm="1">
        <f t="array" ref="AC1684">_xlfn.IFS(A1684="FA", 17, A1684="SFCR", 0, A1684="CFCR", 17, A1684="TR", 0, A1684="CAB1",17,A1684="CAB2",0,A1684="CAB3",17,A1684="CAB4",0,A1684="CAB5S",17,A1684="CAB5M",0,A1684="CAB5L",17,A1684="CAB6",0)</f>
        <v>#N/A</v>
      </c>
    </row>
    <row r="1685" spans="1:29" x14ac:dyDescent="0.15">
      <c r="A1685" s="7"/>
      <c r="B1685" s="25"/>
      <c r="C1685" s="1" t="s">
        <v>1697</v>
      </c>
      <c r="H1685" s="12"/>
      <c r="I1685" s="12"/>
      <c r="J1685" s="12"/>
      <c r="K1685" s="12"/>
      <c r="L1685" s="12"/>
      <c r="M1685" s="12"/>
      <c r="N1685" s="12"/>
      <c r="O1685" s="12"/>
      <c r="P1685" s="12"/>
      <c r="Q1685" s="12"/>
      <c r="R1685" s="12"/>
      <c r="S1685" s="12"/>
      <c r="T1685" s="12"/>
      <c r="U1685" s="12"/>
      <c r="V1685" s="12"/>
      <c r="W1685" s="12"/>
      <c r="X1685" s="12"/>
      <c r="Y1685" s="12"/>
      <c r="Z1685" s="12"/>
      <c r="AA1685" s="12"/>
      <c r="AB1685" s="12"/>
      <c r="AC1685" s="3" t="e" cm="1">
        <f t="array" ref="AC1685">_xlfn.IFS(A1685="FA", 17, A1685="SFCR", 0, A1685="CFCR", 17, A1685="TR", 0, A1685="CAB1",17,A1685="CAB2",0,A1685="CAB3",17,A1685="CAB4",0,A1685="CAB5S",17,A1685="CAB5M",0,A1685="CAB5L",17,A1685="CAB6",0)</f>
        <v>#N/A</v>
      </c>
    </row>
    <row r="1686" spans="1:29" x14ac:dyDescent="0.15">
      <c r="A1686" s="7"/>
      <c r="B1686" s="25"/>
      <c r="C1686" s="1" t="s">
        <v>1698</v>
      </c>
      <c r="H1686" s="12"/>
      <c r="I1686" s="12"/>
      <c r="J1686" s="12"/>
      <c r="K1686" s="12"/>
      <c r="L1686" s="12"/>
      <c r="M1686" s="12"/>
      <c r="N1686" s="12"/>
      <c r="O1686" s="12"/>
      <c r="P1686" s="12"/>
      <c r="Q1686" s="12"/>
      <c r="R1686" s="12"/>
      <c r="S1686" s="12"/>
      <c r="T1686" s="12"/>
      <c r="U1686" s="12"/>
      <c r="V1686" s="12"/>
      <c r="W1686" s="12"/>
      <c r="X1686" s="12"/>
      <c r="Y1686" s="12"/>
      <c r="Z1686" s="12"/>
      <c r="AA1686" s="12"/>
      <c r="AB1686" s="12"/>
      <c r="AC1686" s="3" t="e" cm="1">
        <f t="array" ref="AC1686">_xlfn.IFS(A1686="FA", 17, A1686="SFCR", 0, A1686="CFCR", 17, A1686="TR", 0, A1686="CAB1",17,A1686="CAB2",0,A1686="CAB3",17,A1686="CAB4",0,A1686="CAB5S",17,A1686="CAB5M",0,A1686="CAB5L",17,A1686="CAB6",0)</f>
        <v>#N/A</v>
      </c>
    </row>
    <row r="1687" spans="1:29" x14ac:dyDescent="0.15">
      <c r="A1687" s="7"/>
      <c r="B1687" s="25"/>
      <c r="C1687" s="1" t="s">
        <v>1699</v>
      </c>
      <c r="H1687" s="12"/>
      <c r="I1687" s="12"/>
      <c r="J1687" s="12"/>
      <c r="K1687" s="12"/>
      <c r="L1687" s="12"/>
      <c r="M1687" s="12"/>
      <c r="N1687" s="12"/>
      <c r="O1687" s="12"/>
      <c r="P1687" s="12"/>
      <c r="Q1687" s="12"/>
      <c r="R1687" s="12"/>
      <c r="S1687" s="12"/>
      <c r="T1687" s="12"/>
      <c r="U1687" s="12"/>
      <c r="V1687" s="12"/>
      <c r="W1687" s="12"/>
      <c r="X1687" s="12"/>
      <c r="Y1687" s="12"/>
      <c r="Z1687" s="12"/>
      <c r="AA1687" s="12"/>
      <c r="AB1687" s="12"/>
      <c r="AC1687" s="3" t="e" cm="1">
        <f t="array" ref="AC1687">_xlfn.IFS(A1687="FA", 17, A1687="SFCR", 0, A1687="CFCR", 17, A1687="TR", 0, A1687="CAB1",17,A1687="CAB2",0,A1687="CAB3",17,A1687="CAB4",0,A1687="CAB5S",17,A1687="CAB5M",0,A1687="CAB5L",17,A1687="CAB6",0)</f>
        <v>#N/A</v>
      </c>
    </row>
    <row r="1688" spans="1:29" x14ac:dyDescent="0.15">
      <c r="A1688" s="7"/>
      <c r="B1688" s="25"/>
      <c r="C1688" s="1" t="s">
        <v>1700</v>
      </c>
      <c r="H1688" s="12"/>
      <c r="I1688" s="12"/>
      <c r="J1688" s="12"/>
      <c r="K1688" s="12"/>
      <c r="L1688" s="12"/>
      <c r="M1688" s="12"/>
      <c r="N1688" s="12"/>
      <c r="O1688" s="12"/>
      <c r="P1688" s="12"/>
      <c r="Q1688" s="12"/>
      <c r="R1688" s="12"/>
      <c r="S1688" s="12"/>
      <c r="T1688" s="12"/>
      <c r="U1688" s="12"/>
      <c r="V1688" s="12"/>
      <c r="W1688" s="12"/>
      <c r="X1688" s="12"/>
      <c r="Y1688" s="12"/>
      <c r="Z1688" s="12"/>
      <c r="AA1688" s="12"/>
      <c r="AB1688" s="12"/>
      <c r="AC1688" s="3" t="e" cm="1">
        <f t="array" ref="AC1688">_xlfn.IFS(A1688="FA", 17, A1688="SFCR", 0, A1688="CFCR", 17, A1688="TR", 0, A1688="CAB1",17,A1688="CAB2",0,A1688="CAB3",17,A1688="CAB4",0,A1688="CAB5S",17,A1688="CAB5M",0,A1688="CAB5L",17,A1688="CAB6",0)</f>
        <v>#N/A</v>
      </c>
    </row>
    <row r="1689" spans="1:29" x14ac:dyDescent="0.15">
      <c r="A1689" s="7"/>
      <c r="B1689" s="25"/>
      <c r="C1689" s="1" t="s">
        <v>1701</v>
      </c>
      <c r="H1689" s="12"/>
      <c r="I1689" s="12"/>
      <c r="J1689" s="12"/>
      <c r="K1689" s="12"/>
      <c r="L1689" s="12"/>
      <c r="M1689" s="12"/>
      <c r="N1689" s="12"/>
      <c r="O1689" s="12"/>
      <c r="P1689" s="12"/>
      <c r="Q1689" s="12"/>
      <c r="R1689" s="12"/>
      <c r="S1689" s="12"/>
      <c r="T1689" s="12"/>
      <c r="U1689" s="12"/>
      <c r="V1689" s="12"/>
      <c r="W1689" s="12"/>
      <c r="X1689" s="12"/>
      <c r="Y1689" s="12"/>
      <c r="Z1689" s="12"/>
      <c r="AA1689" s="12"/>
      <c r="AB1689" s="12"/>
      <c r="AC1689" s="3" t="e" cm="1">
        <f t="array" ref="AC1689">_xlfn.IFS(A1689="FA", 17, A1689="SFCR", 0, A1689="CFCR", 17, A1689="TR", 0, A1689="CAB1",17,A1689="CAB2",0,A1689="CAB3",17,A1689="CAB4",0,A1689="CAB5S",17,A1689="CAB5M",0,A1689="CAB5L",17,A1689="CAB6",0)</f>
        <v>#N/A</v>
      </c>
    </row>
    <row r="1690" spans="1:29" x14ac:dyDescent="0.15">
      <c r="A1690" s="7"/>
      <c r="B1690" s="25"/>
      <c r="C1690" s="1" t="s">
        <v>1702</v>
      </c>
      <c r="H1690" s="12"/>
      <c r="I1690" s="12"/>
      <c r="J1690" s="12"/>
      <c r="K1690" s="12"/>
      <c r="L1690" s="12"/>
      <c r="M1690" s="12"/>
      <c r="N1690" s="12"/>
      <c r="O1690" s="12"/>
      <c r="P1690" s="12"/>
      <c r="Q1690" s="12"/>
      <c r="R1690" s="12"/>
      <c r="S1690" s="12"/>
      <c r="T1690" s="12"/>
      <c r="U1690" s="12"/>
      <c r="V1690" s="12"/>
      <c r="W1690" s="12"/>
      <c r="X1690" s="12"/>
      <c r="Y1690" s="12"/>
      <c r="Z1690" s="12"/>
      <c r="AA1690" s="12"/>
      <c r="AB1690" s="12"/>
      <c r="AC1690" s="3" t="e" cm="1">
        <f t="array" ref="AC1690">_xlfn.IFS(A1690="FA", 17, A1690="SFCR", 0, A1690="CFCR", 17, A1690="TR", 0, A1690="CAB1",17,A1690="CAB2",0,A1690="CAB3",17,A1690="CAB4",0,A1690="CAB5S",17,A1690="CAB5M",0,A1690="CAB5L",17,A1690="CAB6",0)</f>
        <v>#N/A</v>
      </c>
    </row>
    <row r="1691" spans="1:29" x14ac:dyDescent="0.15">
      <c r="A1691" s="7"/>
      <c r="B1691" s="25"/>
      <c r="C1691" s="1" t="s">
        <v>1703</v>
      </c>
      <c r="H1691" s="12"/>
      <c r="I1691" s="12"/>
      <c r="J1691" s="12"/>
      <c r="K1691" s="12"/>
      <c r="L1691" s="12"/>
      <c r="M1691" s="12"/>
      <c r="N1691" s="12"/>
      <c r="O1691" s="12"/>
      <c r="P1691" s="12"/>
      <c r="Q1691" s="12"/>
      <c r="R1691" s="12"/>
      <c r="S1691" s="12"/>
      <c r="T1691" s="12"/>
      <c r="U1691" s="12"/>
      <c r="V1691" s="12"/>
      <c r="W1691" s="12"/>
      <c r="X1691" s="12"/>
      <c r="Y1691" s="12"/>
      <c r="Z1691" s="12"/>
      <c r="AA1691" s="12"/>
      <c r="AB1691" s="12"/>
      <c r="AC1691" s="3" t="e" cm="1">
        <f t="array" ref="AC1691">_xlfn.IFS(A1691="FA", 17, A1691="SFCR", 0, A1691="CFCR", 17, A1691="TR", 0, A1691="CAB1",17,A1691="CAB2",0,A1691="CAB3",17,A1691="CAB4",0,A1691="CAB5S",17,A1691="CAB5M",0,A1691="CAB5L",17,A1691="CAB6",0)</f>
        <v>#N/A</v>
      </c>
    </row>
    <row r="1692" spans="1:29" x14ac:dyDescent="0.15">
      <c r="A1692" s="7"/>
      <c r="B1692" s="25"/>
      <c r="C1692" s="1" t="s">
        <v>1704</v>
      </c>
      <c r="H1692" s="12"/>
      <c r="I1692" s="12"/>
      <c r="J1692" s="12"/>
      <c r="K1692" s="12"/>
      <c r="L1692" s="12"/>
      <c r="M1692" s="12"/>
      <c r="N1692" s="12"/>
      <c r="O1692" s="12"/>
      <c r="P1692" s="12"/>
      <c r="Q1692" s="12"/>
      <c r="R1692" s="12"/>
      <c r="S1692" s="12"/>
      <c r="T1692" s="12"/>
      <c r="U1692" s="12"/>
      <c r="V1692" s="12"/>
      <c r="W1692" s="12"/>
      <c r="X1692" s="12"/>
      <c r="Y1692" s="12"/>
      <c r="Z1692" s="12"/>
      <c r="AA1692" s="12"/>
      <c r="AB1692" s="12"/>
      <c r="AC1692" s="3" t="e" cm="1">
        <f t="array" ref="AC1692">_xlfn.IFS(A1692="FA", 17, A1692="SFCR", 0, A1692="CFCR", 17, A1692="TR", 0, A1692="CAB1",17,A1692="CAB2",0,A1692="CAB3",17,A1692="CAB4",0,A1692="CAB5S",17,A1692="CAB5M",0,A1692="CAB5L",17,A1692="CAB6",0)</f>
        <v>#N/A</v>
      </c>
    </row>
    <row r="1693" spans="1:29" x14ac:dyDescent="0.15">
      <c r="A1693" s="7"/>
      <c r="B1693" s="25"/>
      <c r="C1693" s="1" t="s">
        <v>1705</v>
      </c>
      <c r="H1693" s="12"/>
      <c r="I1693" s="12"/>
      <c r="J1693" s="12"/>
      <c r="K1693" s="12"/>
      <c r="L1693" s="12"/>
      <c r="M1693" s="12"/>
      <c r="N1693" s="12"/>
      <c r="O1693" s="12"/>
      <c r="P1693" s="12"/>
      <c r="Q1693" s="12"/>
      <c r="R1693" s="12"/>
      <c r="S1693" s="12"/>
      <c r="T1693" s="12"/>
      <c r="U1693" s="12"/>
      <c r="V1693" s="12"/>
      <c r="W1693" s="12"/>
      <c r="X1693" s="12"/>
      <c r="Y1693" s="12"/>
      <c r="Z1693" s="12"/>
      <c r="AA1693" s="12"/>
      <c r="AB1693" s="12"/>
      <c r="AC1693" s="3" t="e" cm="1">
        <f t="array" ref="AC1693">_xlfn.IFS(A1693="FA", 17, A1693="SFCR", 0, A1693="CFCR", 17, A1693="TR", 0, A1693="CAB1",17,A1693="CAB2",0,A1693="CAB3",17,A1693="CAB4",0,A1693="CAB5S",17,A1693="CAB5M",0,A1693="CAB5L",17,A1693="CAB6",0)</f>
        <v>#N/A</v>
      </c>
    </row>
    <row r="1694" spans="1:29" x14ac:dyDescent="0.15">
      <c r="A1694" s="7"/>
      <c r="B1694" s="25"/>
      <c r="C1694" s="1" t="s">
        <v>1706</v>
      </c>
      <c r="H1694" s="12"/>
      <c r="I1694" s="12"/>
      <c r="J1694" s="12"/>
      <c r="K1694" s="12"/>
      <c r="L1694" s="12"/>
      <c r="M1694" s="12"/>
      <c r="N1694" s="12"/>
      <c r="O1694" s="12"/>
      <c r="P1694" s="12"/>
      <c r="Q1694" s="12"/>
      <c r="R1694" s="12"/>
      <c r="S1694" s="12"/>
      <c r="T1694" s="12"/>
      <c r="U1694" s="12"/>
      <c r="V1694" s="12"/>
      <c r="W1694" s="12"/>
      <c r="X1694" s="12"/>
      <c r="Y1694" s="12"/>
      <c r="Z1694" s="12"/>
      <c r="AA1694" s="12"/>
      <c r="AB1694" s="12"/>
      <c r="AC1694" s="3" t="e" cm="1">
        <f t="array" ref="AC1694">_xlfn.IFS(A1694="FA", 17, A1694="SFCR", 0, A1694="CFCR", 17, A1694="TR", 0, A1694="CAB1",17,A1694="CAB2",0,A1694="CAB3",17,A1694="CAB4",0,A1694="CAB5S",17,A1694="CAB5M",0,A1694="CAB5L",17,A1694="CAB6",0)</f>
        <v>#N/A</v>
      </c>
    </row>
    <row r="1695" spans="1:29" x14ac:dyDescent="0.15">
      <c r="A1695" s="7"/>
      <c r="B1695" s="25"/>
      <c r="C1695" s="1" t="s">
        <v>1707</v>
      </c>
      <c r="H1695" s="12"/>
      <c r="I1695" s="12"/>
      <c r="J1695" s="12"/>
      <c r="K1695" s="12"/>
      <c r="L1695" s="12"/>
      <c r="M1695" s="12"/>
      <c r="N1695" s="12"/>
      <c r="O1695" s="12"/>
      <c r="P1695" s="12"/>
      <c r="Q1695" s="12"/>
      <c r="R1695" s="12"/>
      <c r="S1695" s="12"/>
      <c r="T1695" s="12"/>
      <c r="U1695" s="12"/>
      <c r="V1695" s="12"/>
      <c r="W1695" s="12"/>
      <c r="X1695" s="12"/>
      <c r="Y1695" s="12"/>
      <c r="Z1695" s="12"/>
      <c r="AA1695" s="12"/>
      <c r="AB1695" s="12"/>
      <c r="AC1695" s="3" t="e" cm="1">
        <f t="array" ref="AC1695">_xlfn.IFS(A1695="FA", 17, A1695="SFCR", 0, A1695="CFCR", 17, A1695="TR", 0, A1695="CAB1",17,A1695="CAB2",0,A1695="CAB3",17,A1695="CAB4",0,A1695="CAB5S",17,A1695="CAB5M",0,A1695="CAB5L",17,A1695="CAB6",0)</f>
        <v>#N/A</v>
      </c>
    </row>
    <row r="1696" spans="1:29" x14ac:dyDescent="0.15">
      <c r="A1696" s="7"/>
      <c r="B1696" s="25"/>
      <c r="C1696" s="1" t="s">
        <v>1708</v>
      </c>
      <c r="H1696" s="12"/>
      <c r="I1696" s="12"/>
      <c r="J1696" s="12"/>
      <c r="K1696" s="12"/>
      <c r="L1696" s="12"/>
      <c r="M1696" s="12"/>
      <c r="N1696" s="12"/>
      <c r="O1696" s="12"/>
      <c r="P1696" s="12"/>
      <c r="Q1696" s="12"/>
      <c r="R1696" s="12"/>
      <c r="S1696" s="12"/>
      <c r="T1696" s="12"/>
      <c r="U1696" s="12"/>
      <c r="V1696" s="12"/>
      <c r="W1696" s="12"/>
      <c r="X1696" s="12"/>
      <c r="Y1696" s="12"/>
      <c r="Z1696" s="12"/>
      <c r="AA1696" s="12"/>
      <c r="AB1696" s="12"/>
      <c r="AC1696" s="3" t="e" cm="1">
        <f t="array" ref="AC1696">_xlfn.IFS(A1696="FA", 17, A1696="SFCR", 0, A1696="CFCR", 17, A1696="TR", 0, A1696="CAB1",17,A1696="CAB2",0,A1696="CAB3",17,A1696="CAB4",0,A1696="CAB5S",17,A1696="CAB5M",0,A1696="CAB5L",17,A1696="CAB6",0)</f>
        <v>#N/A</v>
      </c>
    </row>
    <row r="1697" spans="1:29" x14ac:dyDescent="0.15">
      <c r="A1697" s="7"/>
      <c r="B1697" s="25"/>
      <c r="C1697" s="1" t="s">
        <v>1709</v>
      </c>
      <c r="H1697" s="12"/>
      <c r="I1697" s="12"/>
      <c r="J1697" s="12"/>
      <c r="K1697" s="12"/>
      <c r="L1697" s="12"/>
      <c r="M1697" s="12"/>
      <c r="N1697" s="12"/>
      <c r="O1697" s="12"/>
      <c r="P1697" s="12"/>
      <c r="Q1697" s="12"/>
      <c r="R1697" s="12"/>
      <c r="S1697" s="12"/>
      <c r="T1697" s="12"/>
      <c r="U1697" s="12"/>
      <c r="V1697" s="12"/>
      <c r="W1697" s="12"/>
      <c r="X1697" s="12"/>
      <c r="Y1697" s="12"/>
      <c r="Z1697" s="12"/>
      <c r="AA1697" s="12"/>
      <c r="AB1697" s="12"/>
      <c r="AC1697" s="3" t="e" cm="1">
        <f t="array" ref="AC1697">_xlfn.IFS(A1697="FA", 17, A1697="SFCR", 0, A1697="CFCR", 17, A1697="TR", 0, A1697="CAB1",17,A1697="CAB2",0,A1697="CAB3",17,A1697="CAB4",0,A1697="CAB5S",17,A1697="CAB5M",0,A1697="CAB5L",17,A1697="CAB6",0)</f>
        <v>#N/A</v>
      </c>
    </row>
    <row r="1698" spans="1:29" x14ac:dyDescent="0.15">
      <c r="A1698" s="7"/>
      <c r="B1698" s="25"/>
      <c r="C1698" s="1" t="s">
        <v>1710</v>
      </c>
      <c r="H1698" s="12"/>
      <c r="I1698" s="12"/>
      <c r="J1698" s="12"/>
      <c r="K1698" s="12"/>
      <c r="L1698" s="12"/>
      <c r="M1698" s="12"/>
      <c r="N1698" s="12"/>
      <c r="O1698" s="12"/>
      <c r="P1698" s="12"/>
      <c r="Q1698" s="12"/>
      <c r="R1698" s="12"/>
      <c r="S1698" s="12"/>
      <c r="T1698" s="12"/>
      <c r="U1698" s="12"/>
      <c r="V1698" s="12"/>
      <c r="W1698" s="12"/>
      <c r="X1698" s="12"/>
      <c r="Y1698" s="12"/>
      <c r="Z1698" s="12"/>
      <c r="AA1698" s="12"/>
      <c r="AB1698" s="12"/>
      <c r="AC1698" s="3" t="e" cm="1">
        <f t="array" ref="AC1698">_xlfn.IFS(A1698="FA", 17, A1698="SFCR", 0, A1698="CFCR", 17, A1698="TR", 0, A1698="CAB1",17,A1698="CAB2",0,A1698="CAB3",17,A1698="CAB4",0,A1698="CAB5S",17,A1698="CAB5M",0,A1698="CAB5L",17,A1698="CAB6",0)</f>
        <v>#N/A</v>
      </c>
    </row>
    <row r="1699" spans="1:29" x14ac:dyDescent="0.15">
      <c r="A1699" s="7"/>
      <c r="B1699" s="25"/>
      <c r="C1699" s="1" t="s">
        <v>1711</v>
      </c>
      <c r="H1699" s="12"/>
      <c r="I1699" s="12"/>
      <c r="J1699" s="12"/>
      <c r="K1699" s="12"/>
      <c r="L1699" s="12"/>
      <c r="M1699" s="12"/>
      <c r="N1699" s="12"/>
      <c r="O1699" s="12"/>
      <c r="P1699" s="12"/>
      <c r="Q1699" s="12"/>
      <c r="R1699" s="12"/>
      <c r="S1699" s="12"/>
      <c r="T1699" s="12"/>
      <c r="U1699" s="12"/>
      <c r="V1699" s="12"/>
      <c r="W1699" s="12"/>
      <c r="X1699" s="12"/>
      <c r="Y1699" s="12"/>
      <c r="Z1699" s="12"/>
      <c r="AA1699" s="12"/>
      <c r="AB1699" s="12"/>
      <c r="AC1699" s="3" t="e" cm="1">
        <f t="array" ref="AC1699">_xlfn.IFS(A1699="FA", 17, A1699="SFCR", 0, A1699="CFCR", 17, A1699="TR", 0, A1699="CAB1",17,A1699="CAB2",0,A1699="CAB3",17,A1699="CAB4",0,A1699="CAB5S",17,A1699="CAB5M",0,A1699="CAB5L",17,A1699="CAB6",0)</f>
        <v>#N/A</v>
      </c>
    </row>
    <row r="1700" spans="1:29" x14ac:dyDescent="0.15">
      <c r="A1700" s="7"/>
      <c r="B1700" s="25"/>
      <c r="C1700" s="1" t="s">
        <v>1712</v>
      </c>
      <c r="H1700" s="12"/>
      <c r="I1700" s="12"/>
      <c r="J1700" s="12"/>
      <c r="K1700" s="12"/>
      <c r="L1700" s="12"/>
      <c r="M1700" s="12"/>
      <c r="N1700" s="12"/>
      <c r="O1700" s="12"/>
      <c r="P1700" s="12"/>
      <c r="Q1700" s="12"/>
      <c r="R1700" s="12"/>
      <c r="S1700" s="12"/>
      <c r="T1700" s="12"/>
      <c r="U1700" s="12"/>
      <c r="V1700" s="12"/>
      <c r="W1700" s="12"/>
      <c r="X1700" s="12"/>
      <c r="Y1700" s="12"/>
      <c r="Z1700" s="12"/>
      <c r="AA1700" s="12"/>
      <c r="AB1700" s="12"/>
      <c r="AC1700" s="3" t="e" cm="1">
        <f t="array" ref="AC1700">_xlfn.IFS(A1700="FA", 17, A1700="SFCR", 0, A1700="CFCR", 17, A1700="TR", 0, A1700="CAB1",17,A1700="CAB2",0,A1700="CAB3",17,A1700="CAB4",0,A1700="CAB5S",17,A1700="CAB5M",0,A1700="CAB5L",17,A1700="CAB6",0)</f>
        <v>#N/A</v>
      </c>
    </row>
    <row r="1701" spans="1:29" x14ac:dyDescent="0.15">
      <c r="A1701" s="7"/>
      <c r="B1701" s="25"/>
      <c r="C1701" s="1" t="s">
        <v>1713</v>
      </c>
      <c r="H1701" s="12"/>
      <c r="I1701" s="12"/>
      <c r="J1701" s="12"/>
      <c r="K1701" s="12"/>
      <c r="L1701" s="12"/>
      <c r="M1701" s="12"/>
      <c r="N1701" s="12"/>
      <c r="O1701" s="12"/>
      <c r="P1701" s="12"/>
      <c r="Q1701" s="12"/>
      <c r="R1701" s="12"/>
      <c r="S1701" s="12"/>
      <c r="T1701" s="12"/>
      <c r="U1701" s="12"/>
      <c r="V1701" s="12"/>
      <c r="W1701" s="12"/>
      <c r="X1701" s="12"/>
      <c r="Y1701" s="12"/>
      <c r="Z1701" s="12"/>
      <c r="AA1701" s="12"/>
      <c r="AB1701" s="12"/>
      <c r="AC1701" s="3" t="e" cm="1">
        <f t="array" ref="AC1701">_xlfn.IFS(A1701="FA", 17, A1701="SFCR", 0, A1701="CFCR", 17, A1701="TR", 0, A1701="CAB1",17,A1701="CAB2",0,A1701="CAB3",17,A1701="CAB4",0,A1701="CAB5S",17,A1701="CAB5M",0,A1701="CAB5L",17,A1701="CAB6",0)</f>
        <v>#N/A</v>
      </c>
    </row>
    <row r="1702" spans="1:29" x14ac:dyDescent="0.15">
      <c r="A1702" s="7"/>
      <c r="B1702" s="25"/>
      <c r="C1702" s="1" t="s">
        <v>1714</v>
      </c>
      <c r="H1702" s="12"/>
      <c r="I1702" s="12"/>
      <c r="J1702" s="12"/>
      <c r="K1702" s="12"/>
      <c r="L1702" s="12"/>
      <c r="M1702" s="12"/>
      <c r="N1702" s="12"/>
      <c r="O1702" s="12"/>
      <c r="P1702" s="12"/>
      <c r="Q1702" s="12"/>
      <c r="R1702" s="12"/>
      <c r="S1702" s="12"/>
      <c r="T1702" s="12"/>
      <c r="U1702" s="12"/>
      <c r="V1702" s="12"/>
      <c r="W1702" s="12"/>
      <c r="X1702" s="12"/>
      <c r="Y1702" s="12"/>
      <c r="Z1702" s="12"/>
      <c r="AA1702" s="12"/>
      <c r="AB1702" s="12"/>
      <c r="AC1702" s="3" t="e" cm="1">
        <f t="array" ref="AC1702">_xlfn.IFS(A1702="FA", 17, A1702="SFCR", 0, A1702="CFCR", 17, A1702="TR", 0, A1702="CAB1",17,A1702="CAB2",0,A1702="CAB3",17,A1702="CAB4",0,A1702="CAB5S",17,A1702="CAB5M",0,A1702="CAB5L",17,A1702="CAB6",0)</f>
        <v>#N/A</v>
      </c>
    </row>
    <row r="1703" spans="1:29" x14ac:dyDescent="0.15">
      <c r="A1703" s="7"/>
      <c r="B1703" s="25"/>
      <c r="C1703" s="1" t="s">
        <v>1715</v>
      </c>
      <c r="H1703" s="12"/>
      <c r="I1703" s="12"/>
      <c r="J1703" s="12"/>
      <c r="K1703" s="12"/>
      <c r="L1703" s="12"/>
      <c r="M1703" s="12"/>
      <c r="N1703" s="12"/>
      <c r="O1703" s="12"/>
      <c r="P1703" s="12"/>
      <c r="Q1703" s="12"/>
      <c r="R1703" s="12"/>
      <c r="S1703" s="12"/>
      <c r="T1703" s="12"/>
      <c r="U1703" s="12"/>
      <c r="V1703" s="12"/>
      <c r="W1703" s="12"/>
      <c r="X1703" s="12"/>
      <c r="Y1703" s="12"/>
      <c r="Z1703" s="12"/>
      <c r="AA1703" s="12"/>
      <c r="AB1703" s="12"/>
      <c r="AC1703" s="3" t="e" cm="1">
        <f t="array" ref="AC1703">_xlfn.IFS(A1703="FA", 17, A1703="SFCR", 0, A1703="CFCR", 17, A1703="TR", 0, A1703="CAB1",17,A1703="CAB2",0,A1703="CAB3",17,A1703="CAB4",0,A1703="CAB5S",17,A1703="CAB5M",0,A1703="CAB5L",17,A1703="CAB6",0)</f>
        <v>#N/A</v>
      </c>
    </row>
    <row r="1704" spans="1:29" x14ac:dyDescent="0.15">
      <c r="A1704" s="7"/>
      <c r="B1704" s="25"/>
      <c r="C1704" s="1" t="s">
        <v>1716</v>
      </c>
      <c r="H1704" s="12"/>
      <c r="I1704" s="12"/>
      <c r="J1704" s="12"/>
      <c r="K1704" s="12"/>
      <c r="L1704" s="12"/>
      <c r="M1704" s="12"/>
      <c r="N1704" s="12"/>
      <c r="O1704" s="12"/>
      <c r="P1704" s="12"/>
      <c r="Q1704" s="12"/>
      <c r="R1704" s="12"/>
      <c r="S1704" s="12"/>
      <c r="T1704" s="12"/>
      <c r="U1704" s="12"/>
      <c r="V1704" s="12"/>
      <c r="W1704" s="12"/>
      <c r="X1704" s="12"/>
      <c r="Y1704" s="12"/>
      <c r="Z1704" s="12"/>
      <c r="AA1704" s="12"/>
      <c r="AB1704" s="12"/>
      <c r="AC1704" s="3" t="e" cm="1">
        <f t="array" ref="AC1704">_xlfn.IFS(A1704="FA", 17, A1704="SFCR", 0, A1704="CFCR", 17, A1704="TR", 0, A1704="CAB1",17,A1704="CAB2",0,A1704="CAB3",17,A1704="CAB4",0,A1704="CAB5S",17,A1704="CAB5M",0,A1704="CAB5L",17,A1704="CAB6",0)</f>
        <v>#N/A</v>
      </c>
    </row>
    <row r="1705" spans="1:29" x14ac:dyDescent="0.15">
      <c r="A1705" s="7"/>
      <c r="B1705" s="25"/>
      <c r="C1705" s="1" t="s">
        <v>1717</v>
      </c>
      <c r="H1705" s="12"/>
      <c r="I1705" s="12"/>
      <c r="J1705" s="12"/>
      <c r="K1705" s="12"/>
      <c r="L1705" s="12"/>
      <c r="M1705" s="12"/>
      <c r="N1705" s="12"/>
      <c r="O1705" s="12"/>
      <c r="P1705" s="12"/>
      <c r="Q1705" s="12"/>
      <c r="R1705" s="12"/>
      <c r="S1705" s="12"/>
      <c r="T1705" s="12"/>
      <c r="U1705" s="12"/>
      <c r="V1705" s="12"/>
      <c r="W1705" s="12"/>
      <c r="X1705" s="12"/>
      <c r="Y1705" s="12"/>
      <c r="Z1705" s="12"/>
      <c r="AA1705" s="12"/>
      <c r="AB1705" s="12"/>
      <c r="AC1705" s="3" t="e" cm="1">
        <f t="array" ref="AC1705">_xlfn.IFS(A1705="FA", 17, A1705="SFCR", 0, A1705="CFCR", 17, A1705="TR", 0, A1705="CAB1",17,A1705="CAB2",0,A1705="CAB3",17,A1705="CAB4",0,A1705="CAB5S",17,A1705="CAB5M",0,A1705="CAB5L",17,A1705="CAB6",0)</f>
        <v>#N/A</v>
      </c>
    </row>
    <row r="1706" spans="1:29" x14ac:dyDescent="0.15">
      <c r="A1706" s="7"/>
      <c r="B1706" s="25"/>
      <c r="C1706" s="1" t="s">
        <v>1718</v>
      </c>
      <c r="H1706" s="12"/>
      <c r="I1706" s="12"/>
      <c r="J1706" s="12"/>
      <c r="K1706" s="12"/>
      <c r="L1706" s="12"/>
      <c r="M1706" s="12"/>
      <c r="N1706" s="12"/>
      <c r="O1706" s="12"/>
      <c r="P1706" s="12"/>
      <c r="Q1706" s="12"/>
      <c r="R1706" s="12"/>
      <c r="S1706" s="12"/>
      <c r="T1706" s="12"/>
      <c r="U1706" s="12"/>
      <c r="V1706" s="12"/>
      <c r="W1706" s="12"/>
      <c r="X1706" s="12"/>
      <c r="Y1706" s="12"/>
      <c r="Z1706" s="12"/>
      <c r="AA1706" s="12"/>
      <c r="AB1706" s="12"/>
      <c r="AC1706" s="3" t="e" cm="1">
        <f t="array" ref="AC1706">_xlfn.IFS(A1706="FA", 17, A1706="SFCR", 0, A1706="CFCR", 17, A1706="TR", 0, A1706="CAB1",17,A1706="CAB2",0,A1706="CAB3",17,A1706="CAB4",0,A1706="CAB5S",17,A1706="CAB5M",0,A1706="CAB5L",17,A1706="CAB6",0)</f>
        <v>#N/A</v>
      </c>
    </row>
    <row r="1707" spans="1:29" x14ac:dyDescent="0.15">
      <c r="A1707" s="7"/>
      <c r="B1707" s="25"/>
      <c r="C1707" s="1" t="s">
        <v>1719</v>
      </c>
      <c r="H1707" s="12"/>
      <c r="I1707" s="12"/>
      <c r="J1707" s="12"/>
      <c r="K1707" s="12"/>
      <c r="L1707" s="12"/>
      <c r="M1707" s="12"/>
      <c r="N1707" s="12"/>
      <c r="O1707" s="12"/>
      <c r="P1707" s="12"/>
      <c r="Q1707" s="12"/>
      <c r="R1707" s="12"/>
      <c r="S1707" s="12"/>
      <c r="T1707" s="12"/>
      <c r="U1707" s="12"/>
      <c r="V1707" s="12"/>
      <c r="W1707" s="12"/>
      <c r="X1707" s="12"/>
      <c r="Y1707" s="12"/>
      <c r="Z1707" s="12"/>
      <c r="AA1707" s="12"/>
      <c r="AB1707" s="12"/>
      <c r="AC1707" s="3" t="e" cm="1">
        <f t="array" ref="AC1707">_xlfn.IFS(A1707="FA", 17, A1707="SFCR", 0, A1707="CFCR", 17, A1707="TR", 0, A1707="CAB1",17,A1707="CAB2",0,A1707="CAB3",17,A1707="CAB4",0,A1707="CAB5S",17,A1707="CAB5M",0,A1707="CAB5L",17,A1707="CAB6",0)</f>
        <v>#N/A</v>
      </c>
    </row>
    <row r="1708" spans="1:29" x14ac:dyDescent="0.15">
      <c r="A1708" s="7"/>
      <c r="B1708" s="25"/>
      <c r="C1708" s="1" t="s">
        <v>1720</v>
      </c>
      <c r="H1708" s="12"/>
      <c r="I1708" s="12"/>
      <c r="J1708" s="12"/>
      <c r="K1708" s="12"/>
      <c r="L1708" s="12"/>
      <c r="M1708" s="12"/>
      <c r="N1708" s="12"/>
      <c r="O1708" s="12"/>
      <c r="P1708" s="12"/>
      <c r="Q1708" s="12"/>
      <c r="R1708" s="12"/>
      <c r="S1708" s="12"/>
      <c r="T1708" s="12"/>
      <c r="U1708" s="12"/>
      <c r="V1708" s="12"/>
      <c r="W1708" s="12"/>
      <c r="X1708" s="12"/>
      <c r="Y1708" s="12"/>
      <c r="Z1708" s="12"/>
      <c r="AA1708" s="12"/>
      <c r="AB1708" s="12"/>
      <c r="AC1708" s="3" t="e" cm="1">
        <f t="array" ref="AC1708">_xlfn.IFS(A1708="FA", 17, A1708="SFCR", 0, A1708="CFCR", 17, A1708="TR", 0, A1708="CAB1",17,A1708="CAB2",0,A1708="CAB3",17,A1708="CAB4",0,A1708="CAB5S",17,A1708="CAB5M",0,A1708="CAB5L",17,A1708="CAB6",0)</f>
        <v>#N/A</v>
      </c>
    </row>
    <row r="1709" spans="1:29" x14ac:dyDescent="0.15">
      <c r="A1709" s="7"/>
      <c r="B1709" s="25"/>
      <c r="C1709" s="1" t="s">
        <v>1721</v>
      </c>
      <c r="H1709" s="12"/>
      <c r="I1709" s="12"/>
      <c r="J1709" s="12"/>
      <c r="K1709" s="12"/>
      <c r="L1709" s="12"/>
      <c r="M1709" s="12"/>
      <c r="N1709" s="12"/>
      <c r="O1709" s="12"/>
      <c r="P1709" s="12"/>
      <c r="Q1709" s="12"/>
      <c r="R1709" s="12"/>
      <c r="S1709" s="12"/>
      <c r="T1709" s="12"/>
      <c r="U1709" s="12"/>
      <c r="V1709" s="12"/>
      <c r="W1709" s="12"/>
      <c r="X1709" s="12"/>
      <c r="Y1709" s="12"/>
      <c r="Z1709" s="12"/>
      <c r="AA1709" s="12"/>
      <c r="AB1709" s="12"/>
      <c r="AC1709" s="3" t="e" cm="1">
        <f t="array" ref="AC1709">_xlfn.IFS(A1709="FA", 17, A1709="SFCR", 0, A1709="CFCR", 17, A1709="TR", 0, A1709="CAB1",17,A1709="CAB2",0,A1709="CAB3",17,A1709="CAB4",0,A1709="CAB5S",17,A1709="CAB5M",0,A1709="CAB5L",17,A1709="CAB6",0)</f>
        <v>#N/A</v>
      </c>
    </row>
    <row r="1710" spans="1:29" x14ac:dyDescent="0.15">
      <c r="A1710" s="7"/>
      <c r="B1710" s="25"/>
      <c r="C1710" s="1" t="s">
        <v>1722</v>
      </c>
      <c r="H1710" s="12"/>
      <c r="I1710" s="12"/>
      <c r="J1710" s="12"/>
      <c r="K1710" s="12"/>
      <c r="L1710" s="12"/>
      <c r="M1710" s="12"/>
      <c r="N1710" s="12"/>
      <c r="O1710" s="12"/>
      <c r="P1710" s="12"/>
      <c r="Q1710" s="12"/>
      <c r="R1710" s="12"/>
      <c r="S1710" s="12"/>
      <c r="T1710" s="12"/>
      <c r="U1710" s="12"/>
      <c r="V1710" s="12"/>
      <c r="W1710" s="12"/>
      <c r="X1710" s="12"/>
      <c r="Y1710" s="12"/>
      <c r="Z1710" s="12"/>
      <c r="AA1710" s="12"/>
      <c r="AB1710" s="12"/>
      <c r="AC1710" s="3" t="e" cm="1">
        <f t="array" ref="AC1710">_xlfn.IFS(A1710="FA", 17, A1710="SFCR", 0, A1710="CFCR", 17, A1710="TR", 0, A1710="CAB1",17,A1710="CAB2",0,A1710="CAB3",17,A1710="CAB4",0,A1710="CAB5S",17,A1710="CAB5M",0,A1710="CAB5L",17,A1710="CAB6",0)</f>
        <v>#N/A</v>
      </c>
    </row>
    <row r="1711" spans="1:29" x14ac:dyDescent="0.15">
      <c r="A1711" s="7"/>
      <c r="B1711" s="25"/>
      <c r="C1711" s="1" t="s">
        <v>1723</v>
      </c>
      <c r="H1711" s="12"/>
      <c r="I1711" s="12"/>
      <c r="J1711" s="12"/>
      <c r="K1711" s="12"/>
      <c r="L1711" s="12"/>
      <c r="M1711" s="12"/>
      <c r="N1711" s="12"/>
      <c r="O1711" s="12"/>
      <c r="P1711" s="12"/>
      <c r="Q1711" s="12"/>
      <c r="R1711" s="12"/>
      <c r="S1711" s="12"/>
      <c r="T1711" s="12"/>
      <c r="U1711" s="12"/>
      <c r="V1711" s="12"/>
      <c r="W1711" s="12"/>
      <c r="X1711" s="12"/>
      <c r="Y1711" s="12"/>
      <c r="Z1711" s="12"/>
      <c r="AA1711" s="12"/>
      <c r="AB1711" s="12"/>
      <c r="AC1711" s="3" t="e" cm="1">
        <f t="array" ref="AC1711">_xlfn.IFS(A1711="FA", 17, A1711="SFCR", 0, A1711="CFCR", 17, A1711="TR", 0, A1711="CAB1",17,A1711="CAB2",0,A1711="CAB3",17,A1711="CAB4",0,A1711="CAB5S",17,A1711="CAB5M",0,A1711="CAB5L",17,A1711="CAB6",0)</f>
        <v>#N/A</v>
      </c>
    </row>
    <row r="1712" spans="1:29" x14ac:dyDescent="0.15">
      <c r="A1712" s="7"/>
      <c r="B1712" s="25"/>
      <c r="C1712" s="1" t="s">
        <v>1724</v>
      </c>
      <c r="H1712" s="12"/>
      <c r="I1712" s="12"/>
      <c r="J1712" s="12"/>
      <c r="K1712" s="12"/>
      <c r="L1712" s="12"/>
      <c r="M1712" s="12"/>
      <c r="N1712" s="12"/>
      <c r="O1712" s="12"/>
      <c r="P1712" s="12"/>
      <c r="Q1712" s="12"/>
      <c r="R1712" s="12"/>
      <c r="S1712" s="12"/>
      <c r="T1712" s="12"/>
      <c r="U1712" s="12"/>
      <c r="V1712" s="12"/>
      <c r="W1712" s="12"/>
      <c r="X1712" s="12"/>
      <c r="Y1712" s="12"/>
      <c r="Z1712" s="12"/>
      <c r="AA1712" s="12"/>
      <c r="AB1712" s="12"/>
      <c r="AC1712" s="3" t="e" cm="1">
        <f t="array" ref="AC1712">_xlfn.IFS(A1712="FA", 17, A1712="SFCR", 0, A1712="CFCR", 17, A1712="TR", 0, A1712="CAB1",17,A1712="CAB2",0,A1712="CAB3",17,A1712="CAB4",0,A1712="CAB5S",17,A1712="CAB5M",0,A1712="CAB5L",17,A1712="CAB6",0)</f>
        <v>#N/A</v>
      </c>
    </row>
    <row r="1713" spans="1:29" x14ac:dyDescent="0.15">
      <c r="A1713" s="7"/>
      <c r="B1713" s="25"/>
      <c r="C1713" s="1" t="s">
        <v>1725</v>
      </c>
      <c r="H1713" s="12"/>
      <c r="I1713" s="12"/>
      <c r="J1713" s="12"/>
      <c r="K1713" s="12"/>
      <c r="L1713" s="12"/>
      <c r="M1713" s="12"/>
      <c r="N1713" s="12"/>
      <c r="O1713" s="12"/>
      <c r="P1713" s="12"/>
      <c r="Q1713" s="12"/>
      <c r="R1713" s="12"/>
      <c r="S1713" s="12"/>
      <c r="T1713" s="12"/>
      <c r="U1713" s="12"/>
      <c r="V1713" s="12"/>
      <c r="W1713" s="12"/>
      <c r="X1713" s="12"/>
      <c r="Y1713" s="12"/>
      <c r="Z1713" s="12"/>
      <c r="AA1713" s="12"/>
      <c r="AB1713" s="12"/>
      <c r="AC1713" s="3" t="e" cm="1">
        <f t="array" ref="AC1713">_xlfn.IFS(A1713="FA", 17, A1713="SFCR", 0, A1713="CFCR", 17, A1713="TR", 0, A1713="CAB1",17,A1713="CAB2",0,A1713="CAB3",17,A1713="CAB4",0,A1713="CAB5S",17,A1713="CAB5M",0,A1713="CAB5L",17,A1713="CAB6",0)</f>
        <v>#N/A</v>
      </c>
    </row>
    <row r="1714" spans="1:29" x14ac:dyDescent="0.15">
      <c r="A1714" s="7"/>
      <c r="B1714" s="25"/>
      <c r="C1714" s="1" t="s">
        <v>1726</v>
      </c>
      <c r="H1714" s="12"/>
      <c r="I1714" s="12"/>
      <c r="J1714" s="12"/>
      <c r="K1714" s="12"/>
      <c r="L1714" s="12"/>
      <c r="M1714" s="12"/>
      <c r="N1714" s="12"/>
      <c r="O1714" s="12"/>
      <c r="P1714" s="12"/>
      <c r="Q1714" s="12"/>
      <c r="R1714" s="12"/>
      <c r="S1714" s="12"/>
      <c r="T1714" s="12"/>
      <c r="U1714" s="12"/>
      <c r="V1714" s="12"/>
      <c r="W1714" s="12"/>
      <c r="X1714" s="12"/>
      <c r="Y1714" s="12"/>
      <c r="Z1714" s="12"/>
      <c r="AA1714" s="12"/>
      <c r="AB1714" s="12"/>
      <c r="AC1714" s="3" t="e" cm="1">
        <f t="array" ref="AC1714">_xlfn.IFS(A1714="FA", 17, A1714="SFCR", 0, A1714="CFCR", 17, A1714="TR", 0, A1714="CAB1",17,A1714="CAB2",0,A1714="CAB3",17,A1714="CAB4",0,A1714="CAB5S",17,A1714="CAB5M",0,A1714="CAB5L",17,A1714="CAB6",0)</f>
        <v>#N/A</v>
      </c>
    </row>
    <row r="1715" spans="1:29" x14ac:dyDescent="0.15">
      <c r="A1715" s="7"/>
      <c r="B1715" s="25"/>
      <c r="C1715" s="1" t="s">
        <v>1727</v>
      </c>
      <c r="H1715" s="12"/>
      <c r="I1715" s="12"/>
      <c r="J1715" s="12"/>
      <c r="K1715" s="12"/>
      <c r="L1715" s="12"/>
      <c r="M1715" s="12"/>
      <c r="N1715" s="12"/>
      <c r="O1715" s="12"/>
      <c r="P1715" s="12"/>
      <c r="Q1715" s="12"/>
      <c r="R1715" s="12"/>
      <c r="S1715" s="12"/>
      <c r="T1715" s="12"/>
      <c r="U1715" s="12"/>
      <c r="V1715" s="12"/>
      <c r="W1715" s="12"/>
      <c r="X1715" s="12"/>
      <c r="Y1715" s="12"/>
      <c r="Z1715" s="12"/>
      <c r="AA1715" s="12"/>
      <c r="AB1715" s="12"/>
      <c r="AC1715" s="3" t="e" cm="1">
        <f t="array" ref="AC1715">_xlfn.IFS(A1715="FA", 17, A1715="SFCR", 0, A1715="CFCR", 17, A1715="TR", 0, A1715="CAB1",17,A1715="CAB2",0,A1715="CAB3",17,A1715="CAB4",0,A1715="CAB5S",17,A1715="CAB5M",0,A1715="CAB5L",17,A1715="CAB6",0)</f>
        <v>#N/A</v>
      </c>
    </row>
    <row r="1716" spans="1:29" x14ac:dyDescent="0.15">
      <c r="A1716" s="7"/>
      <c r="B1716" s="25"/>
      <c r="C1716" s="1" t="s">
        <v>1728</v>
      </c>
      <c r="H1716" s="12"/>
      <c r="I1716" s="12"/>
      <c r="J1716" s="12"/>
      <c r="K1716" s="12"/>
      <c r="L1716" s="12"/>
      <c r="M1716" s="12"/>
      <c r="N1716" s="12"/>
      <c r="O1716" s="12"/>
      <c r="P1716" s="12"/>
      <c r="Q1716" s="12"/>
      <c r="R1716" s="12"/>
      <c r="S1716" s="12"/>
      <c r="T1716" s="12"/>
      <c r="U1716" s="12"/>
      <c r="V1716" s="12"/>
      <c r="W1716" s="12"/>
      <c r="X1716" s="12"/>
      <c r="Y1716" s="12"/>
      <c r="Z1716" s="12"/>
      <c r="AA1716" s="12"/>
      <c r="AB1716" s="12"/>
      <c r="AC1716" s="3" t="e" cm="1">
        <f t="array" ref="AC1716">_xlfn.IFS(A1716="FA", 17, A1716="SFCR", 0, A1716="CFCR", 17, A1716="TR", 0, A1716="CAB1",17,A1716="CAB2",0,A1716="CAB3",17,A1716="CAB4",0,A1716="CAB5S",17,A1716="CAB5M",0,A1716="CAB5L",17,A1716="CAB6",0)</f>
        <v>#N/A</v>
      </c>
    </row>
    <row r="1717" spans="1:29" x14ac:dyDescent="0.15">
      <c r="A1717" s="7"/>
      <c r="B1717" s="25"/>
      <c r="C1717" s="1" t="s">
        <v>1729</v>
      </c>
      <c r="H1717" s="12"/>
      <c r="I1717" s="12"/>
      <c r="J1717" s="12"/>
      <c r="K1717" s="12"/>
      <c r="L1717" s="12"/>
      <c r="M1717" s="12"/>
      <c r="N1717" s="12"/>
      <c r="O1717" s="12"/>
      <c r="P1717" s="12"/>
      <c r="Q1717" s="12"/>
      <c r="R1717" s="12"/>
      <c r="S1717" s="12"/>
      <c r="T1717" s="12"/>
      <c r="U1717" s="12"/>
      <c r="V1717" s="12"/>
      <c r="W1717" s="12"/>
      <c r="X1717" s="12"/>
      <c r="Y1717" s="12"/>
      <c r="Z1717" s="12"/>
      <c r="AA1717" s="12"/>
      <c r="AB1717" s="12"/>
      <c r="AC1717" s="3" t="e" cm="1">
        <f t="array" ref="AC1717">_xlfn.IFS(A1717="FA", 17, A1717="SFCR", 0, A1717="CFCR", 17, A1717="TR", 0, A1717="CAB1",17,A1717="CAB2",0,A1717="CAB3",17,A1717="CAB4",0,A1717="CAB5S",17,A1717="CAB5M",0,A1717="CAB5L",17,A1717="CAB6",0)</f>
        <v>#N/A</v>
      </c>
    </row>
    <row r="1718" spans="1:29" x14ac:dyDescent="0.15">
      <c r="A1718" s="7"/>
      <c r="B1718" s="25"/>
      <c r="C1718" s="1" t="s">
        <v>1730</v>
      </c>
      <c r="H1718" s="12"/>
      <c r="I1718" s="12"/>
      <c r="J1718" s="12"/>
      <c r="K1718" s="12"/>
      <c r="L1718" s="12"/>
      <c r="M1718" s="12"/>
      <c r="N1718" s="12"/>
      <c r="O1718" s="12"/>
      <c r="P1718" s="12"/>
      <c r="Q1718" s="12"/>
      <c r="R1718" s="12"/>
      <c r="S1718" s="12"/>
      <c r="T1718" s="12"/>
      <c r="U1718" s="12"/>
      <c r="V1718" s="12"/>
      <c r="W1718" s="12"/>
      <c r="X1718" s="12"/>
      <c r="Y1718" s="12"/>
      <c r="Z1718" s="12"/>
      <c r="AA1718" s="12"/>
      <c r="AB1718" s="12"/>
      <c r="AC1718" s="3" t="e" cm="1">
        <f t="array" ref="AC1718">_xlfn.IFS(A1718="FA", 17, A1718="SFCR", 0, A1718="CFCR", 17, A1718="TR", 0, A1718="CAB1",17,A1718="CAB2",0,A1718="CAB3",17,A1718="CAB4",0,A1718="CAB5S",17,A1718="CAB5M",0,A1718="CAB5L",17,A1718="CAB6",0)</f>
        <v>#N/A</v>
      </c>
    </row>
    <row r="1719" spans="1:29" x14ac:dyDescent="0.15">
      <c r="A1719" s="7"/>
      <c r="B1719" s="25"/>
      <c r="C1719" s="1" t="s">
        <v>1731</v>
      </c>
      <c r="H1719" s="12"/>
      <c r="I1719" s="12"/>
      <c r="J1719" s="12"/>
      <c r="K1719" s="12"/>
      <c r="L1719" s="12"/>
      <c r="M1719" s="12"/>
      <c r="N1719" s="12"/>
      <c r="O1719" s="12"/>
      <c r="P1719" s="12"/>
      <c r="Q1719" s="12"/>
      <c r="R1719" s="12"/>
      <c r="S1719" s="12"/>
      <c r="T1719" s="12"/>
      <c r="U1719" s="12"/>
      <c r="V1719" s="12"/>
      <c r="W1719" s="12"/>
      <c r="X1719" s="12"/>
      <c r="Y1719" s="12"/>
      <c r="Z1719" s="12"/>
      <c r="AA1719" s="12"/>
      <c r="AB1719" s="12"/>
      <c r="AC1719" s="3" t="e" cm="1">
        <f t="array" ref="AC1719">_xlfn.IFS(A1719="FA", 17, A1719="SFCR", 0, A1719="CFCR", 17, A1719="TR", 0, A1719="CAB1",17,A1719="CAB2",0,A1719="CAB3",17,A1719="CAB4",0,A1719="CAB5S",17,A1719="CAB5M",0,A1719="CAB5L",17,A1719="CAB6",0)</f>
        <v>#N/A</v>
      </c>
    </row>
    <row r="1720" spans="1:29" x14ac:dyDescent="0.15">
      <c r="A1720" s="7"/>
      <c r="B1720" s="25"/>
      <c r="C1720" s="1" t="s">
        <v>1732</v>
      </c>
      <c r="H1720" s="12"/>
      <c r="I1720" s="12"/>
      <c r="J1720" s="12"/>
      <c r="K1720" s="12"/>
      <c r="L1720" s="12"/>
      <c r="M1720" s="12"/>
      <c r="N1720" s="32"/>
      <c r="O1720" s="32"/>
      <c r="P1720" s="32"/>
      <c r="Q1720" s="32"/>
      <c r="R1720" s="32"/>
      <c r="S1720" s="32"/>
      <c r="T1720" s="32"/>
      <c r="U1720" s="32"/>
      <c r="V1720" s="32"/>
      <c r="W1720" s="32"/>
      <c r="X1720" s="32"/>
      <c r="Y1720" s="32"/>
      <c r="Z1720" s="32"/>
      <c r="AA1720" s="32"/>
      <c r="AB1720" s="32"/>
      <c r="AC1720" s="3" t="e" cm="1">
        <f t="array" ref="AC1720">_xlfn.IFS(A1720="FA", 17, A1720="SFCR", 0, A1720="CFCR", 17, A1720="TR", 0, A1720="CAB1",17,A1720="CAB2",0,A1720="CAB3",17,A1720="CAB4",0,A1720="CAB5S",17,A1720="CAB5M",0,A1720="CAB5L",17,A1720="CAB6",0)</f>
        <v>#N/A</v>
      </c>
    </row>
    <row r="1721" spans="1:29" x14ac:dyDescent="0.15">
      <c r="A1721" s="7"/>
      <c r="B1721" s="25"/>
      <c r="C1721" s="1" t="s">
        <v>1733</v>
      </c>
      <c r="H1721" s="12"/>
      <c r="I1721" s="12"/>
      <c r="J1721" s="12"/>
      <c r="K1721" s="12"/>
      <c r="L1721" s="12"/>
      <c r="M1721" s="12"/>
      <c r="N1721" s="32"/>
      <c r="O1721" s="32"/>
      <c r="P1721" s="32"/>
      <c r="Q1721" s="32"/>
      <c r="R1721" s="32"/>
      <c r="S1721" s="32"/>
      <c r="T1721" s="32"/>
      <c r="U1721" s="32"/>
      <c r="V1721" s="32"/>
      <c r="W1721" s="32"/>
      <c r="X1721" s="32"/>
      <c r="Y1721" s="32"/>
      <c r="Z1721" s="32"/>
      <c r="AA1721" s="32"/>
      <c r="AB1721" s="32"/>
      <c r="AC1721" s="3" t="e" cm="1">
        <f t="array" ref="AC1721">_xlfn.IFS(A1721="FA", 17, A1721="SFCR", 0, A1721="CFCR", 17, A1721="TR", 0, A1721="CAB1",17,A1721="CAB2",0,A1721="CAB3",17,A1721="CAB4",0,A1721="CAB5S",17,A1721="CAB5M",0,A1721="CAB5L",17,A1721="CAB6",0)</f>
        <v>#N/A</v>
      </c>
    </row>
    <row r="1722" spans="1:29" x14ac:dyDescent="0.15">
      <c r="A1722" s="7"/>
      <c r="B1722" s="25"/>
      <c r="C1722" s="1" t="s">
        <v>1734</v>
      </c>
      <c r="H1722" s="12"/>
      <c r="I1722" s="12"/>
      <c r="J1722" s="12"/>
      <c r="K1722" s="12"/>
      <c r="L1722" s="12"/>
      <c r="M1722" s="12"/>
      <c r="N1722" s="12"/>
      <c r="O1722" s="12"/>
      <c r="P1722" s="12"/>
      <c r="Q1722" s="12"/>
      <c r="R1722" s="12"/>
      <c r="S1722" s="12"/>
      <c r="T1722" s="12"/>
      <c r="U1722" s="12"/>
      <c r="V1722" s="12"/>
      <c r="W1722" s="12"/>
      <c r="X1722" s="12"/>
      <c r="Y1722" s="12"/>
      <c r="Z1722" s="12"/>
      <c r="AA1722" s="12"/>
      <c r="AB1722" s="12"/>
      <c r="AC1722" s="3" t="e" cm="1">
        <f t="array" ref="AC1722">_xlfn.IFS(A1722="FA", 17, A1722="SFCR", 0, A1722="CFCR", 17, A1722="TR", 0, A1722="CAB1",17,A1722="CAB2",0,A1722="CAB3",17,A1722="CAB4",0,A1722="CAB5S",17,A1722="CAB5M",0,A1722="CAB5L",17,A1722="CAB6",0)</f>
        <v>#N/A</v>
      </c>
    </row>
    <row r="1723" spans="1:29" x14ac:dyDescent="0.15">
      <c r="A1723" s="7"/>
      <c r="B1723" s="25"/>
      <c r="C1723" s="1" t="s">
        <v>1735</v>
      </c>
      <c r="H1723" s="12"/>
      <c r="I1723" s="12"/>
      <c r="J1723" s="12"/>
      <c r="K1723" s="12"/>
      <c r="L1723" s="12"/>
      <c r="M1723" s="12"/>
      <c r="N1723" s="32"/>
      <c r="O1723" s="32"/>
      <c r="P1723" s="32"/>
      <c r="Q1723" s="32"/>
      <c r="R1723" s="32"/>
      <c r="S1723" s="32"/>
      <c r="T1723" s="32"/>
      <c r="U1723" s="32"/>
      <c r="V1723" s="32"/>
      <c r="W1723" s="32"/>
      <c r="X1723" s="32"/>
      <c r="Y1723" s="32"/>
      <c r="Z1723" s="32"/>
      <c r="AA1723" s="32"/>
      <c r="AB1723" s="32"/>
      <c r="AC1723" s="3" t="e" cm="1">
        <f t="array" ref="AC1723">_xlfn.IFS(A1723="FA", 17, A1723="SFCR", 0, A1723="CFCR", 17, A1723="TR", 0, A1723="CAB1",17,A1723="CAB2",0,A1723="CAB3",17,A1723="CAB4",0,A1723="CAB5S",17,A1723="CAB5M",0,A1723="CAB5L",17,A1723="CAB6",0)</f>
        <v>#N/A</v>
      </c>
    </row>
    <row r="1724" spans="1:29" x14ac:dyDescent="0.15">
      <c r="A1724" s="7"/>
      <c r="B1724" s="25"/>
      <c r="C1724" s="1" t="s">
        <v>1736</v>
      </c>
      <c r="H1724" s="12"/>
      <c r="I1724" s="12"/>
      <c r="J1724" s="12"/>
      <c r="K1724" s="12"/>
      <c r="L1724" s="12"/>
      <c r="M1724" s="12"/>
      <c r="N1724" s="32"/>
      <c r="O1724" s="32"/>
      <c r="P1724" s="32"/>
      <c r="Q1724" s="32"/>
      <c r="R1724" s="32"/>
      <c r="S1724" s="32"/>
      <c r="T1724" s="32"/>
      <c r="U1724" s="32"/>
      <c r="V1724" s="32"/>
      <c r="W1724" s="32"/>
      <c r="X1724" s="32"/>
      <c r="Y1724" s="32"/>
      <c r="Z1724" s="32"/>
      <c r="AA1724" s="32"/>
      <c r="AB1724" s="32"/>
      <c r="AC1724" s="3" t="e" cm="1">
        <f t="array" ref="AC1724">_xlfn.IFS(A1724="FA", 17, A1724="SFCR", 0, A1724="CFCR", 17, A1724="TR", 0, A1724="CAB1",17,A1724="CAB2",0,A1724="CAB3",17,A1724="CAB4",0,A1724="CAB5S",17,A1724="CAB5M",0,A1724="CAB5L",17,A1724="CAB6",0)</f>
        <v>#N/A</v>
      </c>
    </row>
    <row r="1725" spans="1:29" x14ac:dyDescent="0.15">
      <c r="A1725" s="7"/>
      <c r="B1725" s="25"/>
      <c r="C1725" s="1" t="s">
        <v>1737</v>
      </c>
      <c r="H1725" s="12"/>
      <c r="I1725" s="12"/>
      <c r="J1725" s="12"/>
      <c r="K1725" s="12"/>
      <c r="L1725" s="12"/>
      <c r="M1725" s="12"/>
      <c r="N1725" s="32"/>
      <c r="O1725" s="32"/>
      <c r="P1725" s="32"/>
      <c r="Q1725" s="32"/>
      <c r="R1725" s="32"/>
      <c r="S1725" s="32"/>
      <c r="T1725" s="32"/>
      <c r="U1725" s="32"/>
      <c r="V1725" s="32"/>
      <c r="W1725" s="32"/>
      <c r="X1725" s="32"/>
      <c r="Y1725" s="32"/>
      <c r="Z1725" s="32"/>
      <c r="AA1725" s="32"/>
      <c r="AB1725" s="32"/>
      <c r="AC1725" s="3" t="e" cm="1">
        <f t="array" ref="AC1725">_xlfn.IFS(A1725="FA", 17, A1725="SFCR", 0, A1725="CFCR", 17, A1725="TR", 0, A1725="CAB1",17,A1725="CAB2",0,A1725="CAB3",17,A1725="CAB4",0,A1725="CAB5S",17,A1725="CAB5M",0,A1725="CAB5L",17,A1725="CAB6",0)</f>
        <v>#N/A</v>
      </c>
    </row>
    <row r="1726" spans="1:29" x14ac:dyDescent="0.15">
      <c r="A1726" s="7"/>
      <c r="B1726" s="25"/>
      <c r="C1726" s="1" t="s">
        <v>1738</v>
      </c>
      <c r="H1726" s="12"/>
      <c r="I1726" s="12"/>
      <c r="J1726" s="12"/>
      <c r="K1726" s="12"/>
      <c r="L1726" s="12"/>
      <c r="M1726" s="12"/>
      <c r="N1726" s="12"/>
      <c r="O1726" s="12"/>
      <c r="P1726" s="12"/>
      <c r="Q1726" s="12"/>
      <c r="R1726" s="12"/>
      <c r="S1726" s="12"/>
      <c r="T1726" s="12"/>
      <c r="U1726" s="12"/>
      <c r="V1726" s="12"/>
      <c r="W1726" s="12"/>
      <c r="X1726" s="12"/>
      <c r="Y1726" s="12"/>
      <c r="Z1726" s="12"/>
      <c r="AA1726" s="12"/>
      <c r="AB1726" s="12"/>
      <c r="AC1726" s="3" t="e" cm="1">
        <f t="array" ref="AC1726">_xlfn.IFS(A1726="FA", 17, A1726="SFCR", 0, A1726="CFCR", 17, A1726="TR", 0, A1726="CAB1",17,A1726="CAB2",0,A1726="CAB3",17,A1726="CAB4",0,A1726="CAB5S",17,A1726="CAB5M",0,A1726="CAB5L",17,A1726="CAB6",0)</f>
        <v>#N/A</v>
      </c>
    </row>
    <row r="1727" spans="1:29" x14ac:dyDescent="0.15">
      <c r="A1727" s="7"/>
      <c r="B1727" s="25"/>
      <c r="C1727" s="1" t="s">
        <v>1739</v>
      </c>
      <c r="H1727" s="12"/>
      <c r="I1727" s="12"/>
      <c r="J1727" s="12"/>
      <c r="K1727" s="12"/>
      <c r="L1727" s="12"/>
      <c r="M1727" s="12"/>
      <c r="N1727" s="32"/>
      <c r="O1727" s="32"/>
      <c r="P1727" s="32"/>
      <c r="Q1727" s="32"/>
      <c r="R1727" s="32"/>
      <c r="S1727" s="32"/>
      <c r="T1727" s="32"/>
      <c r="U1727" s="32"/>
      <c r="V1727" s="32"/>
      <c r="W1727" s="32"/>
      <c r="X1727" s="32"/>
      <c r="Y1727" s="32"/>
      <c r="Z1727" s="32"/>
      <c r="AA1727" s="32"/>
      <c r="AB1727" s="32"/>
      <c r="AC1727" s="3" t="e" cm="1">
        <f t="array" ref="AC1727">_xlfn.IFS(A1727="FA", 17, A1727="SFCR", 0, A1727="CFCR", 17, A1727="TR", 0, A1727="CAB1",17,A1727="CAB2",0,A1727="CAB3",17,A1727="CAB4",0,A1727="CAB5S",17,A1727="CAB5M",0,A1727="CAB5L",17,A1727="CAB6",0)</f>
        <v>#N/A</v>
      </c>
    </row>
    <row r="1728" spans="1:29" x14ac:dyDescent="0.15">
      <c r="A1728" s="7"/>
      <c r="B1728" s="25"/>
      <c r="C1728" s="1" t="s">
        <v>1740</v>
      </c>
      <c r="H1728" s="12"/>
      <c r="I1728" s="12"/>
      <c r="J1728" s="12"/>
      <c r="K1728" s="12"/>
      <c r="L1728" s="12"/>
      <c r="M1728" s="12"/>
      <c r="N1728" s="12"/>
      <c r="O1728" s="12"/>
      <c r="P1728" s="12"/>
      <c r="Q1728" s="12"/>
      <c r="R1728" s="12"/>
      <c r="S1728" s="12"/>
      <c r="T1728" s="12"/>
      <c r="U1728" s="12"/>
      <c r="V1728" s="12"/>
      <c r="W1728" s="12"/>
      <c r="X1728" s="12"/>
      <c r="Y1728" s="12"/>
      <c r="Z1728" s="12"/>
      <c r="AA1728" s="12"/>
      <c r="AB1728" s="12"/>
      <c r="AC1728" s="3" t="e" cm="1">
        <f t="array" ref="AC1728">_xlfn.IFS(A1728="FA", 17, A1728="SFCR", 0, A1728="CFCR", 17, A1728="TR", 0, A1728="CAB1",17,A1728="CAB2",0,A1728="CAB3",17,A1728="CAB4",0,A1728="CAB5S",17,A1728="CAB5M",0,A1728="CAB5L",17,A1728="CAB6",0)</f>
        <v>#N/A</v>
      </c>
    </row>
    <row r="1729" spans="1:29" x14ac:dyDescent="0.15">
      <c r="A1729" s="7"/>
      <c r="B1729" s="25"/>
      <c r="C1729" s="1" t="s">
        <v>1741</v>
      </c>
      <c r="H1729" s="12"/>
      <c r="I1729" s="12"/>
      <c r="J1729" s="12"/>
      <c r="K1729" s="12"/>
      <c r="L1729" s="12"/>
      <c r="M1729" s="12"/>
      <c r="N1729" s="12"/>
      <c r="O1729" s="12"/>
      <c r="P1729" s="12"/>
      <c r="Q1729" s="12"/>
      <c r="R1729" s="12"/>
      <c r="S1729" s="12"/>
      <c r="T1729" s="12"/>
      <c r="U1729" s="12"/>
      <c r="V1729" s="12"/>
      <c r="W1729" s="12"/>
      <c r="X1729" s="12"/>
      <c r="Y1729" s="12"/>
      <c r="Z1729" s="12"/>
      <c r="AA1729" s="12"/>
      <c r="AB1729" s="12"/>
      <c r="AC1729" s="3" t="e" cm="1">
        <f t="array" ref="AC1729">_xlfn.IFS(A1729="FA", 17, A1729="SFCR", 0, A1729="CFCR", 17, A1729="TR", 0, A1729="CAB1",17,A1729="CAB2",0,A1729="CAB3",17,A1729="CAB4",0,A1729="CAB5S",17,A1729="CAB5M",0,A1729="CAB5L",17,A1729="CAB6",0)</f>
        <v>#N/A</v>
      </c>
    </row>
    <row r="1730" spans="1:29" x14ac:dyDescent="0.15">
      <c r="A1730" s="7"/>
      <c r="B1730" s="25"/>
      <c r="C1730" s="1" t="s">
        <v>1742</v>
      </c>
      <c r="H1730" s="12"/>
      <c r="I1730" s="12"/>
      <c r="J1730" s="12"/>
      <c r="K1730" s="12"/>
      <c r="L1730" s="12"/>
      <c r="M1730" s="12"/>
      <c r="N1730" s="12"/>
      <c r="O1730" s="12"/>
      <c r="P1730" s="12"/>
      <c r="Q1730" s="12"/>
      <c r="R1730" s="12"/>
      <c r="S1730" s="12"/>
      <c r="T1730" s="12"/>
      <c r="U1730" s="12"/>
      <c r="V1730" s="12"/>
      <c r="W1730" s="12"/>
      <c r="X1730" s="12"/>
      <c r="Y1730" s="12"/>
      <c r="Z1730" s="12"/>
      <c r="AA1730" s="12"/>
      <c r="AB1730" s="12"/>
      <c r="AC1730" s="3" t="e" cm="1">
        <f t="array" ref="AC1730">_xlfn.IFS(A1730="FA", 17, A1730="SFCR", 0, A1730="CFCR", 17, A1730="TR", 0, A1730="CAB1",17,A1730="CAB2",0,A1730="CAB3",17,A1730="CAB4",0,A1730="CAB5S",17,A1730="CAB5M",0,A1730="CAB5L",17,A1730="CAB6",0)</f>
        <v>#N/A</v>
      </c>
    </row>
    <row r="1731" spans="1:29" x14ac:dyDescent="0.15">
      <c r="A1731" s="7"/>
      <c r="B1731" s="25"/>
      <c r="C1731" s="1" t="s">
        <v>1743</v>
      </c>
      <c r="H1731" s="12"/>
      <c r="I1731" s="12"/>
      <c r="J1731" s="12"/>
      <c r="K1731" s="12"/>
      <c r="L1731" s="12"/>
      <c r="M1731" s="12"/>
      <c r="N1731" s="12"/>
      <c r="O1731" s="12"/>
      <c r="P1731" s="12"/>
      <c r="Q1731" s="12"/>
      <c r="R1731" s="12"/>
      <c r="S1731" s="12"/>
      <c r="T1731" s="12"/>
      <c r="U1731" s="12"/>
      <c r="V1731" s="12"/>
      <c r="W1731" s="12"/>
      <c r="X1731" s="12"/>
      <c r="Y1731" s="12"/>
      <c r="Z1731" s="12"/>
      <c r="AA1731" s="12"/>
      <c r="AB1731" s="12"/>
      <c r="AC1731" s="3" t="e" cm="1">
        <f t="array" ref="AC1731">_xlfn.IFS(A1731="FA", 17, A1731="SFCR", 0, A1731="CFCR", 17, A1731="TR", 0, A1731="CAB1",17,A1731="CAB2",0,A1731="CAB3",17,A1731="CAB4",0,A1731="CAB5S",17,A1731="CAB5M",0,A1731="CAB5L",17,A1731="CAB6",0)</f>
        <v>#N/A</v>
      </c>
    </row>
    <row r="1732" spans="1:29" x14ac:dyDescent="0.15">
      <c r="A1732" s="7"/>
      <c r="B1732" s="25"/>
      <c r="C1732" s="1" t="s">
        <v>1744</v>
      </c>
      <c r="H1732" s="12"/>
      <c r="I1732" s="12"/>
      <c r="J1732" s="12"/>
      <c r="K1732" s="12"/>
      <c r="L1732" s="12"/>
      <c r="M1732" s="12"/>
      <c r="N1732" s="12"/>
      <c r="O1732" s="12"/>
      <c r="P1732" s="12"/>
      <c r="Q1732" s="12"/>
      <c r="R1732" s="12"/>
      <c r="S1732" s="12"/>
      <c r="T1732" s="12"/>
      <c r="U1732" s="12"/>
      <c r="V1732" s="12"/>
      <c r="W1732" s="12"/>
      <c r="X1732" s="12"/>
      <c r="Y1732" s="12"/>
      <c r="Z1732" s="12"/>
      <c r="AA1732" s="12"/>
      <c r="AB1732" s="12"/>
      <c r="AC1732" s="3" t="e" cm="1">
        <f t="array" ref="AC1732">_xlfn.IFS(A1732="FA", 17, A1732="SFCR", 0, A1732="CFCR", 17, A1732="TR", 0, A1732="CAB1",17,A1732="CAB2",0,A1732="CAB3",17,A1732="CAB4",0,A1732="CAB5S",17,A1732="CAB5M",0,A1732="CAB5L",17,A1732="CAB6",0)</f>
        <v>#N/A</v>
      </c>
    </row>
    <row r="1733" spans="1:29" x14ac:dyDescent="0.15">
      <c r="A1733" s="7"/>
      <c r="B1733" s="25"/>
      <c r="C1733" s="1" t="s">
        <v>1745</v>
      </c>
      <c r="H1733" s="12"/>
      <c r="I1733" s="12"/>
      <c r="J1733" s="12"/>
      <c r="K1733" s="12"/>
      <c r="L1733" s="12"/>
      <c r="M1733" s="12"/>
      <c r="N1733" s="12"/>
      <c r="O1733" s="12"/>
      <c r="P1733" s="12"/>
      <c r="Q1733" s="12"/>
      <c r="R1733" s="12"/>
      <c r="S1733" s="12"/>
      <c r="T1733" s="12"/>
      <c r="U1733" s="12"/>
      <c r="V1733" s="12"/>
      <c r="W1733" s="12"/>
      <c r="X1733" s="12"/>
      <c r="Y1733" s="12"/>
      <c r="Z1733" s="12"/>
      <c r="AA1733" s="12"/>
      <c r="AB1733" s="12"/>
      <c r="AC1733" s="3" t="e" cm="1">
        <f t="array" ref="AC1733">_xlfn.IFS(A1733="FA", 17, A1733="SFCR", 0, A1733="CFCR", 17, A1733="TR", 0, A1733="CAB1",17,A1733="CAB2",0,A1733="CAB3",17,A1733="CAB4",0,A1733="CAB5S",17,A1733="CAB5M",0,A1733="CAB5L",17,A1733="CAB6",0)</f>
        <v>#N/A</v>
      </c>
    </row>
    <row r="1734" spans="1:29" x14ac:dyDescent="0.15">
      <c r="A1734" s="7"/>
      <c r="B1734" s="25"/>
      <c r="C1734" s="1" t="s">
        <v>1746</v>
      </c>
      <c r="H1734" s="12"/>
      <c r="I1734" s="12"/>
      <c r="J1734" s="12"/>
      <c r="K1734" s="12"/>
      <c r="L1734" s="12"/>
      <c r="M1734" s="12"/>
      <c r="N1734" s="12"/>
      <c r="O1734" s="12"/>
      <c r="P1734" s="12"/>
      <c r="Q1734" s="12"/>
      <c r="R1734" s="12"/>
      <c r="S1734" s="12"/>
      <c r="T1734" s="12"/>
      <c r="U1734" s="12"/>
      <c r="V1734" s="12"/>
      <c r="W1734" s="12"/>
      <c r="X1734" s="12"/>
      <c r="Y1734" s="12"/>
      <c r="Z1734" s="12"/>
      <c r="AA1734" s="12"/>
      <c r="AB1734" s="12"/>
      <c r="AC1734" s="3" t="e" cm="1">
        <f t="array" ref="AC1734">_xlfn.IFS(A1734="FA", 17, A1734="SFCR", 0, A1734="CFCR", 17, A1734="TR", 0, A1734="CAB1",17,A1734="CAB2",0,A1734="CAB3",17,A1734="CAB4",0,A1734="CAB5S",17,A1734="CAB5M",0,A1734="CAB5L",17,A1734="CAB6",0)</f>
        <v>#N/A</v>
      </c>
    </row>
    <row r="1735" spans="1:29" x14ac:dyDescent="0.15">
      <c r="A1735" s="7"/>
      <c r="B1735" s="25"/>
      <c r="C1735" s="1" t="s">
        <v>1747</v>
      </c>
      <c r="H1735" s="12"/>
      <c r="I1735" s="12"/>
      <c r="J1735" s="12"/>
      <c r="K1735" s="12"/>
      <c r="L1735" s="12"/>
      <c r="M1735" s="12"/>
      <c r="N1735" s="12"/>
      <c r="O1735" s="12"/>
      <c r="P1735" s="12"/>
      <c r="Q1735" s="12"/>
      <c r="R1735" s="12"/>
      <c r="S1735" s="12"/>
      <c r="T1735" s="12"/>
      <c r="U1735" s="12"/>
      <c r="V1735" s="12"/>
      <c r="W1735" s="12"/>
      <c r="X1735" s="12"/>
      <c r="Y1735" s="12"/>
      <c r="Z1735" s="12"/>
      <c r="AA1735" s="12"/>
      <c r="AB1735" s="12"/>
      <c r="AC1735" s="3" t="e" cm="1">
        <f t="array" ref="AC1735">_xlfn.IFS(A1735="FA", 17, A1735="SFCR", 0, A1735="CFCR", 17, A1735="TR", 0, A1735="CAB1",17,A1735="CAB2",0,A1735="CAB3",17,A1735="CAB4",0,A1735="CAB5S",17,A1735="CAB5M",0,A1735="CAB5L",17,A1735="CAB6",0)</f>
        <v>#N/A</v>
      </c>
    </row>
    <row r="1736" spans="1:29" x14ac:dyDescent="0.15">
      <c r="A1736" s="7"/>
      <c r="B1736" s="25"/>
      <c r="C1736" s="1" t="s">
        <v>1748</v>
      </c>
      <c r="H1736" s="12"/>
      <c r="I1736" s="12"/>
      <c r="J1736" s="12"/>
      <c r="K1736" s="12"/>
      <c r="L1736" s="12"/>
      <c r="M1736" s="12"/>
      <c r="N1736" s="12"/>
      <c r="O1736" s="12"/>
      <c r="P1736" s="12"/>
      <c r="Q1736" s="12"/>
      <c r="R1736" s="12"/>
      <c r="S1736" s="12"/>
      <c r="T1736" s="12"/>
      <c r="U1736" s="12"/>
      <c r="V1736" s="12"/>
      <c r="W1736" s="12"/>
      <c r="X1736" s="12"/>
      <c r="Y1736" s="12"/>
      <c r="Z1736" s="12"/>
      <c r="AA1736" s="12"/>
      <c r="AB1736" s="12"/>
      <c r="AC1736" s="3" t="e" cm="1">
        <f t="array" ref="AC1736">_xlfn.IFS(A1736="FA", 17, A1736="SFCR", 0, A1736="CFCR", 17, A1736="TR", 0, A1736="CAB1",17,A1736="CAB2",0,A1736="CAB3",17,A1736="CAB4",0,A1736="CAB5S",17,A1736="CAB5M",0,A1736="CAB5L",17,A1736="CAB6",0)</f>
        <v>#N/A</v>
      </c>
    </row>
    <row r="1737" spans="1:29" x14ac:dyDescent="0.15">
      <c r="A1737" s="7"/>
      <c r="B1737" s="25"/>
      <c r="C1737" s="1" t="s">
        <v>1749</v>
      </c>
      <c r="H1737" s="12"/>
      <c r="I1737" s="12"/>
      <c r="J1737" s="12"/>
      <c r="K1737" s="12"/>
      <c r="L1737" s="12"/>
      <c r="M1737" s="12"/>
      <c r="N1737" s="12"/>
      <c r="O1737" s="12"/>
      <c r="P1737" s="12"/>
      <c r="Q1737" s="12"/>
      <c r="R1737" s="12"/>
      <c r="S1737" s="12"/>
      <c r="T1737" s="12"/>
      <c r="U1737" s="12"/>
      <c r="V1737" s="12"/>
      <c r="W1737" s="12"/>
      <c r="X1737" s="12"/>
      <c r="Y1737" s="12"/>
      <c r="Z1737" s="12"/>
      <c r="AA1737" s="12"/>
      <c r="AB1737" s="12"/>
      <c r="AC1737" s="3" t="e" cm="1">
        <f t="array" ref="AC1737">_xlfn.IFS(A1737="FA", 17, A1737="SFCR", 0, A1737="CFCR", 17, A1737="TR", 0, A1737="CAB1",17,A1737="CAB2",0,A1737="CAB3",17,A1737="CAB4",0,A1737="CAB5S",17,A1737="CAB5M",0,A1737="CAB5L",17,A1737="CAB6",0)</f>
        <v>#N/A</v>
      </c>
    </row>
    <row r="1738" spans="1:29" x14ac:dyDescent="0.15">
      <c r="A1738" s="7"/>
      <c r="B1738" s="25"/>
      <c r="C1738" s="1" t="s">
        <v>1750</v>
      </c>
      <c r="H1738" s="12"/>
      <c r="I1738" s="12"/>
      <c r="J1738" s="12"/>
      <c r="K1738" s="12"/>
      <c r="L1738" s="12"/>
      <c r="M1738" s="12"/>
      <c r="N1738" s="12"/>
      <c r="O1738" s="12"/>
      <c r="P1738" s="12"/>
      <c r="Q1738" s="12"/>
      <c r="R1738" s="12"/>
      <c r="S1738" s="12"/>
      <c r="T1738" s="12"/>
      <c r="U1738" s="12"/>
      <c r="V1738" s="12"/>
      <c r="W1738" s="12"/>
      <c r="X1738" s="12"/>
      <c r="Y1738" s="12"/>
      <c r="Z1738" s="12"/>
      <c r="AA1738" s="12"/>
      <c r="AB1738" s="12"/>
      <c r="AC1738" s="3" t="e" cm="1">
        <f t="array" ref="AC1738">_xlfn.IFS(A1738="FA", 17, A1738="SFCR", 0, A1738="CFCR", 17, A1738="TR", 0, A1738="CAB1",17,A1738="CAB2",0,A1738="CAB3",17,A1738="CAB4",0,A1738="CAB5S",17,A1738="CAB5M",0,A1738="CAB5L",17,A1738="CAB6",0)</f>
        <v>#N/A</v>
      </c>
    </row>
    <row r="1739" spans="1:29" x14ac:dyDescent="0.15">
      <c r="A1739" s="7"/>
      <c r="B1739" s="25"/>
      <c r="C1739" s="1" t="s">
        <v>1751</v>
      </c>
      <c r="H1739" s="12"/>
      <c r="I1739" s="12"/>
      <c r="J1739" s="12"/>
      <c r="K1739" s="12"/>
      <c r="L1739" s="12"/>
      <c r="M1739" s="12"/>
      <c r="N1739" s="12"/>
      <c r="O1739" s="12"/>
      <c r="P1739" s="12"/>
      <c r="Q1739" s="12"/>
      <c r="R1739" s="12"/>
      <c r="S1739" s="12"/>
      <c r="T1739" s="12"/>
      <c r="U1739" s="12"/>
      <c r="V1739" s="12"/>
      <c r="W1739" s="12"/>
      <c r="X1739" s="12"/>
      <c r="Y1739" s="12"/>
      <c r="Z1739" s="12"/>
      <c r="AA1739" s="12"/>
      <c r="AB1739" s="12"/>
      <c r="AC1739" s="3" t="e" cm="1">
        <f t="array" ref="AC1739">_xlfn.IFS(A1739="FA", 17, A1739="SFCR", 0, A1739="CFCR", 17, A1739="TR", 0, A1739="CAB1",17,A1739="CAB2",0,A1739="CAB3",17,A1739="CAB4",0,A1739="CAB5S",17,A1739="CAB5M",0,A1739="CAB5L",17,A1739="CAB6",0)</f>
        <v>#N/A</v>
      </c>
    </row>
    <row r="1740" spans="1:29" x14ac:dyDescent="0.15">
      <c r="A1740" s="7"/>
      <c r="B1740" s="25"/>
      <c r="C1740" s="1" t="s">
        <v>1752</v>
      </c>
      <c r="H1740" s="12"/>
      <c r="I1740" s="12"/>
      <c r="J1740" s="12"/>
      <c r="K1740" s="12"/>
      <c r="L1740" s="12"/>
      <c r="M1740" s="12"/>
      <c r="N1740" s="12"/>
      <c r="O1740" s="12"/>
      <c r="P1740" s="12"/>
      <c r="Q1740" s="12"/>
      <c r="R1740" s="12"/>
      <c r="S1740" s="12"/>
      <c r="T1740" s="12"/>
      <c r="U1740" s="12"/>
      <c r="V1740" s="12"/>
      <c r="W1740" s="12"/>
      <c r="X1740" s="12"/>
      <c r="Y1740" s="12"/>
      <c r="Z1740" s="12"/>
      <c r="AA1740" s="12"/>
      <c r="AB1740" s="12"/>
      <c r="AC1740" s="3" t="e" cm="1">
        <f t="array" ref="AC1740">_xlfn.IFS(A1740="FA", 17, A1740="SFCR", 0, A1740="CFCR", 17, A1740="TR", 0, A1740="CAB1",17,A1740="CAB2",0,A1740="CAB3",17,A1740="CAB4",0,A1740="CAB5S",17,A1740="CAB5M",0,A1740="CAB5L",17,A1740="CAB6",0)</f>
        <v>#N/A</v>
      </c>
    </row>
    <row r="1741" spans="1:29" x14ac:dyDescent="0.15">
      <c r="A1741" s="7"/>
      <c r="B1741" s="25"/>
      <c r="C1741" s="1" t="s">
        <v>1753</v>
      </c>
      <c r="H1741" s="12"/>
      <c r="I1741" s="12"/>
      <c r="J1741" s="12"/>
      <c r="K1741" s="12"/>
      <c r="L1741" s="12"/>
      <c r="M1741" s="12"/>
      <c r="N1741" s="12"/>
      <c r="O1741" s="12"/>
      <c r="P1741" s="12"/>
      <c r="Q1741" s="12"/>
      <c r="R1741" s="12"/>
      <c r="S1741" s="12"/>
      <c r="T1741" s="12"/>
      <c r="U1741" s="12"/>
      <c r="V1741" s="12"/>
      <c r="W1741" s="12"/>
      <c r="X1741" s="12"/>
      <c r="Y1741" s="12"/>
      <c r="Z1741" s="12"/>
      <c r="AA1741" s="12"/>
      <c r="AB1741" s="12"/>
      <c r="AC1741" s="3" t="e" cm="1">
        <f t="array" ref="AC1741">_xlfn.IFS(A1741="FA", 17, A1741="SFCR", 0, A1741="CFCR", 17, A1741="TR", 0, A1741="CAB1",17,A1741="CAB2",0,A1741="CAB3",17,A1741="CAB4",0,A1741="CAB5S",17,A1741="CAB5M",0,A1741="CAB5L",17,A1741="CAB6",0)</f>
        <v>#N/A</v>
      </c>
    </row>
    <row r="1742" spans="1:29" x14ac:dyDescent="0.15">
      <c r="A1742" s="7"/>
      <c r="B1742" s="25"/>
      <c r="C1742" s="1" t="s">
        <v>1754</v>
      </c>
      <c r="H1742" s="12"/>
      <c r="I1742" s="12"/>
      <c r="J1742" s="12"/>
      <c r="K1742" s="12"/>
      <c r="L1742" s="12"/>
      <c r="M1742" s="12"/>
      <c r="N1742" s="12"/>
      <c r="O1742" s="12"/>
      <c r="P1742" s="12"/>
      <c r="Q1742" s="12"/>
      <c r="R1742" s="12"/>
      <c r="S1742" s="12"/>
      <c r="T1742" s="12"/>
      <c r="U1742" s="12"/>
      <c r="V1742" s="12"/>
      <c r="W1742" s="12"/>
      <c r="X1742" s="12"/>
      <c r="Y1742" s="12"/>
      <c r="Z1742" s="12"/>
      <c r="AA1742" s="12"/>
      <c r="AB1742" s="12"/>
      <c r="AC1742" s="3" t="e" cm="1">
        <f t="array" ref="AC1742">_xlfn.IFS(A1742="FA", 17, A1742="SFCR", 0, A1742="CFCR", 17, A1742="TR", 0, A1742="CAB1",17,A1742="CAB2",0,A1742="CAB3",17,A1742="CAB4",0,A1742="CAB5S",17,A1742="CAB5M",0,A1742="CAB5L",17,A1742="CAB6",0)</f>
        <v>#N/A</v>
      </c>
    </row>
    <row r="1743" spans="1:29" x14ac:dyDescent="0.15">
      <c r="A1743" s="7"/>
      <c r="B1743" s="25"/>
      <c r="C1743" s="1" t="s">
        <v>1755</v>
      </c>
      <c r="H1743" s="12"/>
      <c r="I1743" s="12"/>
      <c r="J1743" s="12"/>
      <c r="K1743" s="12"/>
      <c r="L1743" s="12"/>
      <c r="M1743" s="12"/>
      <c r="N1743" s="12"/>
      <c r="O1743" s="12"/>
      <c r="P1743" s="12"/>
      <c r="Q1743" s="12"/>
      <c r="R1743" s="12"/>
      <c r="S1743" s="12"/>
      <c r="T1743" s="12"/>
      <c r="U1743" s="12"/>
      <c r="V1743" s="12"/>
      <c r="W1743" s="12"/>
      <c r="X1743" s="12"/>
      <c r="Y1743" s="12"/>
      <c r="Z1743" s="12"/>
      <c r="AA1743" s="12"/>
      <c r="AB1743" s="12"/>
      <c r="AC1743" s="3" t="e" cm="1">
        <f t="array" ref="AC1743">_xlfn.IFS(A1743="FA", 17, A1743="SFCR", 0, A1743="CFCR", 17, A1743="TR", 0, A1743="CAB1",17,A1743="CAB2",0,A1743="CAB3",17,A1743="CAB4",0,A1743="CAB5S",17,A1743="CAB5M",0,A1743="CAB5L",17,A1743="CAB6",0)</f>
        <v>#N/A</v>
      </c>
    </row>
    <row r="1744" spans="1:29" x14ac:dyDescent="0.15">
      <c r="A1744" s="7"/>
      <c r="B1744" s="25"/>
      <c r="C1744" s="1" t="s">
        <v>1756</v>
      </c>
      <c r="H1744" s="12"/>
      <c r="I1744" s="12"/>
      <c r="J1744" s="12"/>
      <c r="K1744" s="12"/>
      <c r="L1744" s="12"/>
      <c r="M1744" s="12"/>
      <c r="N1744" s="12"/>
      <c r="O1744" s="12"/>
      <c r="P1744" s="12"/>
      <c r="Q1744" s="12"/>
      <c r="R1744" s="12"/>
      <c r="S1744" s="12"/>
      <c r="T1744" s="12"/>
      <c r="U1744" s="12"/>
      <c r="V1744" s="12"/>
      <c r="W1744" s="12"/>
      <c r="X1744" s="12"/>
      <c r="Y1744" s="12"/>
      <c r="Z1744" s="12"/>
      <c r="AA1744" s="12"/>
      <c r="AB1744" s="12"/>
      <c r="AC1744" s="3" t="e" cm="1">
        <f t="array" ref="AC1744">_xlfn.IFS(A1744="FA", 17, A1744="SFCR", 0, A1744="CFCR", 17, A1744="TR", 0, A1744="CAB1",17,A1744="CAB2",0,A1744="CAB3",17,A1744="CAB4",0,A1744="CAB5S",17,A1744="CAB5M",0,A1744="CAB5L",17,A1744="CAB6",0)</f>
        <v>#N/A</v>
      </c>
    </row>
    <row r="1745" spans="1:29" x14ac:dyDescent="0.15">
      <c r="A1745" s="7"/>
      <c r="B1745" s="25"/>
      <c r="C1745" s="1" t="s">
        <v>1757</v>
      </c>
      <c r="H1745" s="12"/>
      <c r="I1745" s="12"/>
      <c r="J1745" s="12"/>
      <c r="K1745" s="12"/>
      <c r="L1745" s="12"/>
      <c r="M1745" s="12"/>
      <c r="N1745" s="12"/>
      <c r="O1745" s="12"/>
      <c r="P1745" s="12"/>
      <c r="Q1745" s="12"/>
      <c r="R1745" s="12"/>
      <c r="S1745" s="12"/>
      <c r="T1745" s="12"/>
      <c r="U1745" s="12"/>
      <c r="V1745" s="12"/>
      <c r="W1745" s="12"/>
      <c r="X1745" s="12"/>
      <c r="Y1745" s="12"/>
      <c r="Z1745" s="12"/>
      <c r="AA1745" s="12"/>
      <c r="AB1745" s="12"/>
      <c r="AC1745" s="3" t="e" cm="1">
        <f t="array" ref="AC1745">_xlfn.IFS(A1745="FA", 17, A1745="SFCR", 0, A1745="CFCR", 17, A1745="TR", 0, A1745="CAB1",17,A1745="CAB2",0,A1745="CAB3",17,A1745="CAB4",0,A1745="CAB5S",17,A1745="CAB5M",0,A1745="CAB5L",17,A1745="CAB6",0)</f>
        <v>#N/A</v>
      </c>
    </row>
    <row r="1746" spans="1:29" x14ac:dyDescent="0.15">
      <c r="A1746" s="7"/>
      <c r="B1746" s="25"/>
      <c r="C1746" s="1" t="s">
        <v>1758</v>
      </c>
      <c r="H1746" s="12"/>
      <c r="I1746" s="12"/>
      <c r="J1746" s="12"/>
      <c r="K1746" s="12"/>
      <c r="L1746" s="12"/>
      <c r="M1746" s="12"/>
      <c r="N1746" s="12"/>
      <c r="O1746" s="12"/>
      <c r="P1746" s="12"/>
      <c r="Q1746" s="12"/>
      <c r="R1746" s="12"/>
      <c r="S1746" s="12"/>
      <c r="T1746" s="12"/>
      <c r="U1746" s="12"/>
      <c r="V1746" s="12"/>
      <c r="W1746" s="12"/>
      <c r="X1746" s="12"/>
      <c r="Y1746" s="12"/>
      <c r="Z1746" s="12"/>
      <c r="AA1746" s="12"/>
      <c r="AB1746" s="12"/>
      <c r="AC1746" s="3" t="e" cm="1">
        <f t="array" ref="AC1746">_xlfn.IFS(A1746="FA", 17, A1746="SFCR", 0, A1746="CFCR", 17, A1746="TR", 0, A1746="CAB1",17,A1746="CAB2",0,A1746="CAB3",17,A1746="CAB4",0,A1746="CAB5S",17,A1746="CAB5M",0,A1746="CAB5L",17,A1746="CAB6",0)</f>
        <v>#N/A</v>
      </c>
    </row>
    <row r="1747" spans="1:29" x14ac:dyDescent="0.15">
      <c r="A1747" s="7"/>
      <c r="B1747" s="25"/>
      <c r="C1747" s="1" t="s">
        <v>1759</v>
      </c>
      <c r="H1747" s="12"/>
      <c r="I1747" s="12"/>
      <c r="J1747" s="12"/>
      <c r="K1747" s="12"/>
      <c r="L1747" s="12"/>
      <c r="M1747" s="12"/>
      <c r="N1747" s="12"/>
      <c r="O1747" s="12"/>
      <c r="P1747" s="12"/>
      <c r="Q1747" s="12"/>
      <c r="R1747" s="12"/>
      <c r="S1747" s="12"/>
      <c r="T1747" s="12"/>
      <c r="U1747" s="12"/>
      <c r="V1747" s="12"/>
      <c r="W1747" s="12"/>
      <c r="X1747" s="12"/>
      <c r="Y1747" s="12"/>
      <c r="Z1747" s="12"/>
      <c r="AA1747" s="12"/>
      <c r="AB1747" s="12"/>
      <c r="AC1747" s="3" t="e" cm="1">
        <f t="array" ref="AC1747">_xlfn.IFS(A1747="FA", 17, A1747="SFCR", 0, A1747="CFCR", 17, A1747="TR", 0, A1747="CAB1",17,A1747="CAB2",0,A1747="CAB3",17,A1747="CAB4",0,A1747="CAB5S",17,A1747="CAB5M",0,A1747="CAB5L",17,A1747="CAB6",0)</f>
        <v>#N/A</v>
      </c>
    </row>
    <row r="1748" spans="1:29" x14ac:dyDescent="0.15">
      <c r="A1748" s="7"/>
      <c r="B1748" s="25"/>
      <c r="C1748" s="1" t="s">
        <v>1760</v>
      </c>
      <c r="H1748" s="12"/>
      <c r="I1748" s="12"/>
      <c r="J1748" s="12"/>
      <c r="K1748" s="12"/>
      <c r="L1748" s="12"/>
      <c r="M1748" s="12"/>
      <c r="N1748" s="12"/>
      <c r="O1748" s="12"/>
      <c r="P1748" s="12"/>
      <c r="Q1748" s="12"/>
      <c r="R1748" s="12"/>
      <c r="S1748" s="12"/>
      <c r="T1748" s="12"/>
      <c r="U1748" s="12"/>
      <c r="V1748" s="12"/>
      <c r="W1748" s="12"/>
      <c r="X1748" s="12"/>
      <c r="Y1748" s="12"/>
      <c r="Z1748" s="12"/>
      <c r="AA1748" s="12"/>
      <c r="AB1748" s="12"/>
      <c r="AC1748" s="3" t="e" cm="1">
        <f t="array" ref="AC1748">_xlfn.IFS(A1748="FA", 17, A1748="SFCR", 0, A1748="CFCR", 17, A1748="TR", 0, A1748="CAB1",17,A1748="CAB2",0,A1748="CAB3",17,A1748="CAB4",0,A1748="CAB5S",17,A1748="CAB5M",0,A1748="CAB5L",17,A1748="CAB6",0)</f>
        <v>#N/A</v>
      </c>
    </row>
    <row r="1749" spans="1:29" x14ac:dyDescent="0.15">
      <c r="A1749" s="7"/>
      <c r="B1749" s="25"/>
      <c r="C1749" s="1" t="s">
        <v>1761</v>
      </c>
      <c r="H1749" s="12"/>
      <c r="I1749" s="12"/>
      <c r="J1749" s="12"/>
      <c r="K1749" s="12"/>
      <c r="L1749" s="12"/>
      <c r="M1749" s="12"/>
      <c r="N1749" s="12"/>
      <c r="O1749" s="12"/>
      <c r="P1749" s="12"/>
      <c r="Q1749" s="12"/>
      <c r="R1749" s="12"/>
      <c r="S1749" s="12"/>
      <c r="T1749" s="12"/>
      <c r="U1749" s="12"/>
      <c r="V1749" s="12"/>
      <c r="W1749" s="12"/>
      <c r="X1749" s="12"/>
      <c r="Y1749" s="12"/>
      <c r="Z1749" s="12"/>
      <c r="AA1749" s="12"/>
      <c r="AB1749" s="12"/>
      <c r="AC1749" s="3" t="e" cm="1">
        <f t="array" ref="AC1749">_xlfn.IFS(A1749="FA", 17, A1749="SFCR", 0, A1749="CFCR", 17, A1749="TR", 0, A1749="CAB1",17,A1749="CAB2",0,A1749="CAB3",17,A1749="CAB4",0,A1749="CAB5S",17,A1749="CAB5M",0,A1749="CAB5L",17,A1749="CAB6",0)</f>
        <v>#N/A</v>
      </c>
    </row>
    <row r="1750" spans="1:29" x14ac:dyDescent="0.15">
      <c r="A1750" s="7"/>
      <c r="B1750" s="25"/>
      <c r="C1750" s="1" t="s">
        <v>1762</v>
      </c>
      <c r="H1750" s="12"/>
      <c r="I1750" s="12"/>
      <c r="J1750" s="12"/>
      <c r="K1750" s="12"/>
      <c r="L1750" s="12"/>
      <c r="M1750" s="12"/>
      <c r="N1750" s="12"/>
      <c r="O1750" s="12"/>
      <c r="P1750" s="12"/>
      <c r="Q1750" s="12"/>
      <c r="R1750" s="12"/>
      <c r="S1750" s="12"/>
      <c r="T1750" s="12"/>
      <c r="U1750" s="12"/>
      <c r="V1750" s="12"/>
      <c r="W1750" s="12"/>
      <c r="X1750" s="12"/>
      <c r="Y1750" s="12"/>
      <c r="Z1750" s="12"/>
      <c r="AA1750" s="12"/>
      <c r="AB1750" s="12"/>
      <c r="AC1750" s="3" t="e" cm="1">
        <f t="array" ref="AC1750">_xlfn.IFS(A1750="FA", 17, A1750="SFCR", 0, A1750="CFCR", 17, A1750="TR", 0, A1750="CAB1",17,A1750="CAB2",0,A1750="CAB3",17,A1750="CAB4",0,A1750="CAB5S",17,A1750="CAB5M",0,A1750="CAB5L",17,A1750="CAB6",0)</f>
        <v>#N/A</v>
      </c>
    </row>
    <row r="1751" spans="1:29" x14ac:dyDescent="0.15">
      <c r="A1751" s="7"/>
      <c r="B1751" s="25"/>
      <c r="C1751" s="1" t="s">
        <v>1763</v>
      </c>
      <c r="H1751" s="12"/>
      <c r="I1751" s="12"/>
      <c r="J1751" s="12"/>
      <c r="K1751" s="12"/>
      <c r="L1751" s="12"/>
      <c r="M1751" s="12"/>
      <c r="N1751" s="12"/>
      <c r="O1751" s="12"/>
      <c r="P1751" s="12"/>
      <c r="Q1751" s="12"/>
      <c r="R1751" s="12"/>
      <c r="S1751" s="12"/>
      <c r="T1751" s="12"/>
      <c r="U1751" s="12"/>
      <c r="V1751" s="12"/>
      <c r="W1751" s="12"/>
      <c r="X1751" s="12"/>
      <c r="Y1751" s="12"/>
      <c r="Z1751" s="12"/>
      <c r="AA1751" s="12"/>
      <c r="AB1751" s="12"/>
      <c r="AC1751" s="3" t="e" cm="1">
        <f t="array" ref="AC1751">_xlfn.IFS(A1751="FA", 17, A1751="SFCR", 0, A1751="CFCR", 17, A1751="TR", 0, A1751="CAB1",17,A1751="CAB2",0,A1751="CAB3",17,A1751="CAB4",0,A1751="CAB5S",17,A1751="CAB5M",0,A1751="CAB5L",17,A1751="CAB6",0)</f>
        <v>#N/A</v>
      </c>
    </row>
    <row r="1752" spans="1:29" x14ac:dyDescent="0.15">
      <c r="A1752" s="7"/>
      <c r="B1752" s="25"/>
      <c r="C1752" s="1" t="s">
        <v>1764</v>
      </c>
      <c r="H1752" s="12"/>
      <c r="I1752" s="12"/>
      <c r="J1752" s="12"/>
      <c r="K1752" s="12"/>
      <c r="L1752" s="12"/>
      <c r="M1752" s="12"/>
      <c r="N1752" s="12"/>
      <c r="O1752" s="12"/>
      <c r="P1752" s="12"/>
      <c r="Q1752" s="12"/>
      <c r="R1752" s="12"/>
      <c r="S1752" s="12"/>
      <c r="T1752" s="12"/>
      <c r="U1752" s="12"/>
      <c r="V1752" s="12"/>
      <c r="W1752" s="12"/>
      <c r="X1752" s="12"/>
      <c r="Y1752" s="12"/>
      <c r="Z1752" s="12"/>
      <c r="AA1752" s="12"/>
      <c r="AB1752" s="12"/>
      <c r="AC1752" s="3" t="e" cm="1">
        <f t="array" ref="AC1752">_xlfn.IFS(A1752="FA", 17, A1752="SFCR", 0, A1752="CFCR", 17, A1752="TR", 0, A1752="CAB1",17,A1752="CAB2",0,A1752="CAB3",17,A1752="CAB4",0,A1752="CAB5S",17,A1752="CAB5M",0,A1752="CAB5L",17,A1752="CAB6",0)</f>
        <v>#N/A</v>
      </c>
    </row>
    <row r="1753" spans="1:29" x14ac:dyDescent="0.15">
      <c r="A1753" s="7"/>
      <c r="B1753" s="25"/>
      <c r="C1753" s="1" t="s">
        <v>1765</v>
      </c>
      <c r="H1753" s="12"/>
      <c r="I1753" s="12"/>
      <c r="J1753" s="12"/>
      <c r="K1753" s="12"/>
      <c r="L1753" s="12"/>
      <c r="M1753" s="12"/>
      <c r="N1753" s="12"/>
      <c r="O1753" s="12"/>
      <c r="P1753" s="12"/>
      <c r="Q1753" s="12"/>
      <c r="R1753" s="12"/>
      <c r="S1753" s="12"/>
      <c r="T1753" s="12"/>
      <c r="U1753" s="12"/>
      <c r="V1753" s="12"/>
      <c r="W1753" s="12"/>
      <c r="X1753" s="12"/>
      <c r="Y1753" s="12"/>
      <c r="Z1753" s="12"/>
      <c r="AA1753" s="12"/>
      <c r="AB1753" s="12"/>
      <c r="AC1753" s="3" t="e" cm="1">
        <f t="array" ref="AC1753">_xlfn.IFS(A1753="FA", 17, A1753="SFCR", 0, A1753="CFCR", 17, A1753="TR", 0, A1753="CAB1",17,A1753="CAB2",0,A1753="CAB3",17,A1753="CAB4",0,A1753="CAB5S",17,A1753="CAB5M",0,A1753="CAB5L",17,A1753="CAB6",0)</f>
        <v>#N/A</v>
      </c>
    </row>
    <row r="1754" spans="1:29" x14ac:dyDescent="0.15">
      <c r="A1754" s="7"/>
      <c r="B1754" s="25"/>
      <c r="C1754" s="1" t="s">
        <v>1766</v>
      </c>
      <c r="H1754" s="12"/>
      <c r="I1754" s="12"/>
      <c r="J1754" s="12"/>
      <c r="K1754" s="12"/>
      <c r="L1754" s="12"/>
      <c r="M1754" s="12"/>
      <c r="N1754" s="12"/>
      <c r="O1754" s="12"/>
      <c r="P1754" s="12"/>
      <c r="Q1754" s="12"/>
      <c r="R1754" s="12"/>
      <c r="S1754" s="12"/>
      <c r="T1754" s="12"/>
      <c r="U1754" s="12"/>
      <c r="V1754" s="12"/>
      <c r="W1754" s="12"/>
      <c r="X1754" s="12"/>
      <c r="Y1754" s="12"/>
      <c r="Z1754" s="12"/>
      <c r="AA1754" s="12"/>
      <c r="AB1754" s="12"/>
      <c r="AC1754" s="3" t="e" cm="1">
        <f t="array" ref="AC1754">_xlfn.IFS(A1754="FA", 17, A1754="SFCR", 0, A1754="CFCR", 17, A1754="TR", 0, A1754="CAB1",17,A1754="CAB2",0,A1754="CAB3",17,A1754="CAB4",0,A1754="CAB5S",17,A1754="CAB5M",0,A1754="CAB5L",17,A1754="CAB6",0)</f>
        <v>#N/A</v>
      </c>
    </row>
    <row r="1755" spans="1:29" x14ac:dyDescent="0.15">
      <c r="A1755" s="7"/>
      <c r="B1755" s="25"/>
      <c r="C1755" s="1" t="s">
        <v>1767</v>
      </c>
      <c r="H1755" s="12"/>
      <c r="I1755" s="12"/>
      <c r="J1755" s="12"/>
      <c r="K1755" s="12"/>
      <c r="L1755" s="12"/>
      <c r="M1755" s="12"/>
      <c r="N1755" s="12"/>
      <c r="O1755" s="12"/>
      <c r="P1755" s="12"/>
      <c r="Q1755" s="12"/>
      <c r="R1755" s="12"/>
      <c r="S1755" s="12"/>
      <c r="T1755" s="12"/>
      <c r="U1755" s="12"/>
      <c r="V1755" s="12"/>
      <c r="W1755" s="12"/>
      <c r="X1755" s="12"/>
      <c r="Y1755" s="12"/>
      <c r="Z1755" s="12"/>
      <c r="AA1755" s="12"/>
      <c r="AB1755" s="12"/>
      <c r="AC1755" s="3" t="e" cm="1">
        <f t="array" ref="AC1755">_xlfn.IFS(A1755="FA", 17, A1755="SFCR", 0, A1755="CFCR", 17, A1755="TR", 0, A1755="CAB1",17,A1755="CAB2",0,A1755="CAB3",17,A1755="CAB4",0,A1755="CAB5S",17,A1755="CAB5M",0,A1755="CAB5L",17,A1755="CAB6",0)</f>
        <v>#N/A</v>
      </c>
    </row>
    <row r="1756" spans="1:29" x14ac:dyDescent="0.15">
      <c r="A1756" s="7"/>
      <c r="B1756" s="25"/>
      <c r="C1756" s="1" t="s">
        <v>1768</v>
      </c>
      <c r="H1756" s="12"/>
      <c r="I1756" s="12"/>
      <c r="J1756" s="12"/>
      <c r="K1756" s="12"/>
      <c r="L1756" s="12"/>
      <c r="M1756" s="12"/>
      <c r="N1756" s="12"/>
      <c r="O1756" s="12"/>
      <c r="P1756" s="12"/>
      <c r="Q1756" s="12"/>
      <c r="R1756" s="12"/>
      <c r="S1756" s="12"/>
      <c r="T1756" s="12"/>
      <c r="U1756" s="12"/>
      <c r="V1756" s="12"/>
      <c r="W1756" s="12"/>
      <c r="X1756" s="12"/>
      <c r="Y1756" s="12"/>
      <c r="Z1756" s="12"/>
      <c r="AA1756" s="12"/>
      <c r="AB1756" s="12"/>
      <c r="AC1756" s="3" t="e" cm="1">
        <f t="array" ref="AC1756">_xlfn.IFS(A1756="FA", 17, A1756="SFCR", 0, A1756="CFCR", 17, A1756="TR", 0, A1756="CAB1",17,A1756="CAB2",0,A1756="CAB3",17,A1756="CAB4",0,A1756="CAB5S",17,A1756="CAB5M",0,A1756="CAB5L",17,A1756="CAB6",0)</f>
        <v>#N/A</v>
      </c>
    </row>
    <row r="1757" spans="1:29" x14ac:dyDescent="0.15">
      <c r="A1757" s="7"/>
      <c r="B1757" s="25"/>
      <c r="C1757" s="1" t="s">
        <v>1769</v>
      </c>
      <c r="H1757" s="12"/>
      <c r="I1757" s="12"/>
      <c r="J1757" s="12"/>
      <c r="K1757" s="12"/>
      <c r="L1757" s="12"/>
      <c r="M1757" s="12"/>
      <c r="N1757" s="12"/>
      <c r="O1757" s="12"/>
      <c r="P1757" s="12"/>
      <c r="Q1757" s="12"/>
      <c r="R1757" s="12"/>
      <c r="S1757" s="12"/>
      <c r="T1757" s="12"/>
      <c r="U1757" s="12"/>
      <c r="V1757" s="12"/>
      <c r="W1757" s="12"/>
      <c r="X1757" s="12"/>
      <c r="Y1757" s="12"/>
      <c r="Z1757" s="12"/>
      <c r="AA1757" s="12"/>
      <c r="AB1757" s="12"/>
      <c r="AC1757" s="3" t="e" cm="1">
        <f t="array" ref="AC1757">_xlfn.IFS(A1757="FA", 17, A1757="SFCR", 0, A1757="CFCR", 17, A1757="TR", 0, A1757="CAB1",17,A1757="CAB2",0,A1757="CAB3",17,A1757="CAB4",0,A1757="CAB5S",17,A1757="CAB5M",0,A1757="CAB5L",17,A1757="CAB6",0)</f>
        <v>#N/A</v>
      </c>
    </row>
    <row r="1758" spans="1:29" x14ac:dyDescent="0.15">
      <c r="A1758" s="7"/>
      <c r="B1758" s="25"/>
      <c r="C1758" s="1" t="s">
        <v>1770</v>
      </c>
      <c r="H1758" s="12"/>
      <c r="I1758" s="12"/>
      <c r="J1758" s="12"/>
      <c r="K1758" s="12"/>
      <c r="L1758" s="12"/>
      <c r="M1758" s="12"/>
      <c r="N1758" s="12"/>
      <c r="O1758" s="12"/>
      <c r="P1758" s="12"/>
      <c r="Q1758" s="12"/>
      <c r="R1758" s="12"/>
      <c r="S1758" s="12"/>
      <c r="T1758" s="12"/>
      <c r="U1758" s="12"/>
      <c r="V1758" s="12"/>
      <c r="W1758" s="12"/>
      <c r="X1758" s="12"/>
      <c r="Y1758" s="12"/>
      <c r="Z1758" s="12"/>
      <c r="AA1758" s="12"/>
      <c r="AB1758" s="12"/>
      <c r="AC1758" s="3" t="e" cm="1">
        <f t="array" ref="AC1758">_xlfn.IFS(A1758="FA", 17, A1758="SFCR", 0, A1758="CFCR", 17, A1758="TR", 0, A1758="CAB1",17,A1758="CAB2",0,A1758="CAB3",17,A1758="CAB4",0,A1758="CAB5S",17,A1758="CAB5M",0,A1758="CAB5L",17,A1758="CAB6",0)</f>
        <v>#N/A</v>
      </c>
    </row>
    <row r="1759" spans="1:29" x14ac:dyDescent="0.15">
      <c r="A1759" s="7"/>
      <c r="B1759" s="25"/>
      <c r="C1759" s="1" t="s">
        <v>1771</v>
      </c>
      <c r="H1759" s="12"/>
      <c r="I1759" s="12"/>
      <c r="J1759" s="12"/>
      <c r="K1759" s="12"/>
      <c r="L1759" s="12"/>
      <c r="M1759" s="12"/>
      <c r="N1759" s="12"/>
      <c r="O1759" s="12"/>
      <c r="P1759" s="12"/>
      <c r="Q1759" s="12"/>
      <c r="R1759" s="12"/>
      <c r="S1759" s="12"/>
      <c r="T1759" s="12"/>
      <c r="U1759" s="12"/>
      <c r="V1759" s="12"/>
      <c r="W1759" s="12"/>
      <c r="X1759" s="12"/>
      <c r="Y1759" s="12"/>
      <c r="Z1759" s="12"/>
      <c r="AA1759" s="12"/>
      <c r="AB1759" s="12"/>
      <c r="AC1759" s="3" t="e" cm="1">
        <f t="array" ref="AC1759">_xlfn.IFS(A1759="FA", 17, A1759="SFCR", 0, A1759="CFCR", 17, A1759="TR", 0, A1759="CAB1",17,A1759="CAB2",0,A1759="CAB3",17,A1759="CAB4",0,A1759="CAB5S",17,A1759="CAB5M",0,A1759="CAB5L",17,A1759="CAB6",0)</f>
        <v>#N/A</v>
      </c>
    </row>
    <row r="1760" spans="1:29" x14ac:dyDescent="0.15">
      <c r="A1760" s="7"/>
      <c r="B1760" s="25"/>
      <c r="C1760" s="1" t="s">
        <v>1772</v>
      </c>
      <c r="H1760" s="12"/>
      <c r="I1760" s="12"/>
      <c r="J1760" s="12"/>
      <c r="K1760" s="12"/>
      <c r="L1760" s="12"/>
      <c r="M1760" s="12"/>
      <c r="N1760" s="12"/>
      <c r="O1760" s="12"/>
      <c r="P1760" s="12"/>
      <c r="Q1760" s="12"/>
      <c r="R1760" s="12"/>
      <c r="S1760" s="12"/>
      <c r="T1760" s="12"/>
      <c r="U1760" s="12"/>
      <c r="V1760" s="12"/>
      <c r="W1760" s="12"/>
      <c r="X1760" s="12"/>
      <c r="Y1760" s="12"/>
      <c r="Z1760" s="12"/>
      <c r="AA1760" s="12"/>
      <c r="AB1760" s="12"/>
      <c r="AC1760" s="3" t="e" cm="1">
        <f t="array" ref="AC1760">_xlfn.IFS(A1760="FA", 17, A1760="SFCR", 0, A1760="CFCR", 17, A1760="TR", 0, A1760="CAB1",17,A1760="CAB2",0,A1760="CAB3",17,A1760="CAB4",0,A1760="CAB5S",17,A1760="CAB5M",0,A1760="CAB5L",17,A1760="CAB6",0)</f>
        <v>#N/A</v>
      </c>
    </row>
    <row r="1761" spans="1:29" x14ac:dyDescent="0.15">
      <c r="A1761" s="7"/>
      <c r="B1761" s="25"/>
      <c r="C1761" s="1" t="s">
        <v>1773</v>
      </c>
      <c r="H1761" s="12"/>
      <c r="I1761" s="12"/>
      <c r="J1761" s="12"/>
      <c r="K1761" s="12"/>
      <c r="L1761" s="12"/>
      <c r="M1761" s="12"/>
      <c r="N1761" s="12"/>
      <c r="O1761" s="12"/>
      <c r="P1761" s="12"/>
      <c r="Q1761" s="12"/>
      <c r="R1761" s="12"/>
      <c r="S1761" s="12"/>
      <c r="T1761" s="12"/>
      <c r="U1761" s="12"/>
      <c r="V1761" s="12"/>
      <c r="W1761" s="12"/>
      <c r="X1761" s="12"/>
      <c r="Y1761" s="12"/>
      <c r="Z1761" s="12"/>
      <c r="AA1761" s="12"/>
      <c r="AB1761" s="12"/>
      <c r="AC1761" s="3" t="e" cm="1">
        <f t="array" ref="AC1761">_xlfn.IFS(A1761="FA", 17, A1761="SFCR", 0, A1761="CFCR", 17, A1761="TR", 0, A1761="CAB1",17,A1761="CAB2",0,A1761="CAB3",17,A1761="CAB4",0,A1761="CAB5S",17,A1761="CAB5M",0,A1761="CAB5L",17,A1761="CAB6",0)</f>
        <v>#N/A</v>
      </c>
    </row>
    <row r="1762" spans="1:29" x14ac:dyDescent="0.15">
      <c r="A1762" s="7"/>
      <c r="B1762" s="25"/>
      <c r="C1762" s="1" t="s">
        <v>1774</v>
      </c>
      <c r="H1762" s="12"/>
      <c r="I1762" s="12"/>
      <c r="J1762" s="12"/>
      <c r="K1762" s="12"/>
      <c r="L1762" s="12"/>
      <c r="M1762" s="12"/>
      <c r="N1762" s="12"/>
      <c r="O1762" s="12"/>
      <c r="P1762" s="12"/>
      <c r="Q1762" s="12"/>
      <c r="R1762" s="12"/>
      <c r="S1762" s="12"/>
      <c r="T1762" s="12"/>
      <c r="U1762" s="12"/>
      <c r="V1762" s="12"/>
      <c r="W1762" s="12"/>
      <c r="X1762" s="12"/>
      <c r="Y1762" s="12"/>
      <c r="Z1762" s="12"/>
      <c r="AA1762" s="12"/>
      <c r="AB1762" s="12"/>
      <c r="AC1762" s="3" t="e" cm="1">
        <f t="array" ref="AC1762">_xlfn.IFS(A1762="FA", 17, A1762="SFCR", 0, A1762="CFCR", 17, A1762="TR", 0, A1762="CAB1",17,A1762="CAB2",0,A1762="CAB3",17,A1762="CAB4",0,A1762="CAB5S",17,A1762="CAB5M",0,A1762="CAB5L",17,A1762="CAB6",0)</f>
        <v>#N/A</v>
      </c>
    </row>
    <row r="1763" spans="1:29" x14ac:dyDescent="0.15">
      <c r="A1763" s="7"/>
      <c r="B1763" s="25"/>
      <c r="C1763" s="1" t="s">
        <v>1775</v>
      </c>
      <c r="H1763" s="12"/>
      <c r="I1763" s="12"/>
      <c r="J1763" s="12"/>
      <c r="K1763" s="12"/>
      <c r="L1763" s="12"/>
      <c r="M1763" s="12"/>
      <c r="N1763" s="12"/>
      <c r="O1763" s="12"/>
      <c r="P1763" s="12"/>
      <c r="Q1763" s="12"/>
      <c r="R1763" s="12"/>
      <c r="S1763" s="12"/>
      <c r="T1763" s="12"/>
      <c r="U1763" s="12"/>
      <c r="V1763" s="12"/>
      <c r="W1763" s="12"/>
      <c r="X1763" s="12"/>
      <c r="Y1763" s="12"/>
      <c r="Z1763" s="12"/>
      <c r="AA1763" s="12"/>
      <c r="AB1763" s="12"/>
      <c r="AC1763" s="3" t="e" cm="1">
        <f t="array" ref="AC1763">_xlfn.IFS(A1763="FA", 17, A1763="SFCR", 0, A1763="CFCR", 17, A1763="TR", 0, A1763="CAB1",17,A1763="CAB2",0,A1763="CAB3",17,A1763="CAB4",0,A1763="CAB5S",17,A1763="CAB5M",0,A1763="CAB5L",17,A1763="CAB6",0)</f>
        <v>#N/A</v>
      </c>
    </row>
    <row r="1764" spans="1:29" x14ac:dyDescent="0.15">
      <c r="A1764" s="7"/>
      <c r="B1764" s="25"/>
      <c r="C1764" s="1" t="s">
        <v>1776</v>
      </c>
      <c r="H1764" s="12"/>
      <c r="I1764" s="12"/>
      <c r="J1764" s="12"/>
      <c r="K1764" s="12"/>
      <c r="L1764" s="12"/>
      <c r="M1764" s="12"/>
      <c r="N1764" s="12"/>
      <c r="O1764" s="12"/>
      <c r="P1764" s="12"/>
      <c r="Q1764" s="12"/>
      <c r="R1764" s="12"/>
      <c r="S1764" s="12"/>
      <c r="T1764" s="12"/>
      <c r="U1764" s="12"/>
      <c r="V1764" s="12"/>
      <c r="W1764" s="12"/>
      <c r="X1764" s="12"/>
      <c r="Y1764" s="12"/>
      <c r="Z1764" s="12"/>
      <c r="AA1764" s="12"/>
      <c r="AB1764" s="12"/>
      <c r="AC1764" s="3" t="e" cm="1">
        <f t="array" ref="AC1764">_xlfn.IFS(A1764="FA", 17, A1764="SFCR", 0, A1764="CFCR", 17, A1764="TR", 0, A1764="CAB1",17,A1764="CAB2",0,A1764="CAB3",17,A1764="CAB4",0,A1764="CAB5S",17,A1764="CAB5M",0,A1764="CAB5L",17,A1764="CAB6",0)</f>
        <v>#N/A</v>
      </c>
    </row>
    <row r="1765" spans="1:29" x14ac:dyDescent="0.15">
      <c r="A1765" s="7"/>
      <c r="B1765" s="25"/>
      <c r="C1765" s="1" t="s">
        <v>1777</v>
      </c>
      <c r="H1765" s="12"/>
      <c r="I1765" s="12"/>
      <c r="J1765" s="12"/>
      <c r="K1765" s="12"/>
      <c r="L1765" s="12"/>
      <c r="M1765" s="12"/>
      <c r="N1765" s="12"/>
      <c r="O1765" s="12"/>
      <c r="P1765" s="12"/>
      <c r="Q1765" s="12"/>
      <c r="R1765" s="12"/>
      <c r="S1765" s="12"/>
      <c r="T1765" s="12"/>
      <c r="U1765" s="12"/>
      <c r="V1765" s="12"/>
      <c r="W1765" s="12"/>
      <c r="X1765" s="12"/>
      <c r="Y1765" s="12"/>
      <c r="Z1765" s="12"/>
      <c r="AA1765" s="12"/>
      <c r="AB1765" s="12"/>
      <c r="AC1765" s="3" t="e" cm="1">
        <f t="array" ref="AC1765">_xlfn.IFS(A1765="FA", 17, A1765="SFCR", 0, A1765="CFCR", 17, A1765="TR", 0, A1765="CAB1",17,A1765="CAB2",0,A1765="CAB3",17,A1765="CAB4",0,A1765="CAB5S",17,A1765="CAB5M",0,A1765="CAB5L",17,A1765="CAB6",0)</f>
        <v>#N/A</v>
      </c>
    </row>
    <row r="1766" spans="1:29" x14ac:dyDescent="0.15">
      <c r="A1766" s="7"/>
      <c r="B1766" s="25"/>
      <c r="C1766" s="1" t="s">
        <v>1778</v>
      </c>
      <c r="H1766" s="12"/>
      <c r="I1766" s="12"/>
      <c r="J1766" s="12"/>
      <c r="K1766" s="12"/>
      <c r="L1766" s="12"/>
      <c r="M1766" s="12"/>
      <c r="N1766" s="12"/>
      <c r="O1766" s="12"/>
      <c r="P1766" s="12"/>
      <c r="Q1766" s="12"/>
      <c r="R1766" s="12"/>
      <c r="S1766" s="12"/>
      <c r="T1766" s="12"/>
      <c r="U1766" s="12"/>
      <c r="V1766" s="12"/>
      <c r="W1766" s="12"/>
      <c r="X1766" s="12"/>
      <c r="Y1766" s="12"/>
      <c r="Z1766" s="12"/>
      <c r="AA1766" s="12"/>
      <c r="AB1766" s="12"/>
      <c r="AC1766" s="3" t="e" cm="1">
        <f t="array" ref="AC1766">_xlfn.IFS(A1766="FA", 17, A1766="SFCR", 0, A1766="CFCR", 17, A1766="TR", 0, A1766="CAB1",17,A1766="CAB2",0,A1766="CAB3",17,A1766="CAB4",0,A1766="CAB5S",17,A1766="CAB5M",0,A1766="CAB5L",17,A1766="CAB6",0)</f>
        <v>#N/A</v>
      </c>
    </row>
    <row r="1767" spans="1:29" x14ac:dyDescent="0.15">
      <c r="A1767" s="7"/>
      <c r="B1767" s="25"/>
      <c r="C1767" s="1" t="s">
        <v>1779</v>
      </c>
      <c r="H1767" s="12"/>
      <c r="I1767" s="12"/>
      <c r="J1767" s="12"/>
      <c r="K1767" s="12"/>
      <c r="L1767" s="12"/>
      <c r="M1767" s="12"/>
      <c r="N1767" s="12"/>
      <c r="O1767" s="12"/>
      <c r="P1767" s="12"/>
      <c r="Q1767" s="12"/>
      <c r="R1767" s="12"/>
      <c r="S1767" s="12"/>
      <c r="T1767" s="12"/>
      <c r="U1767" s="12"/>
      <c r="V1767" s="12"/>
      <c r="W1767" s="12"/>
      <c r="X1767" s="12"/>
      <c r="Y1767" s="12"/>
      <c r="Z1767" s="12"/>
      <c r="AA1767" s="12"/>
      <c r="AB1767" s="12"/>
      <c r="AC1767" s="3" t="e" cm="1">
        <f t="array" ref="AC1767">_xlfn.IFS(A1767="FA", 17, A1767="SFCR", 0, A1767="CFCR", 17, A1767="TR", 0, A1767="CAB1",17,A1767="CAB2",0,A1767="CAB3",17,A1767="CAB4",0,A1767="CAB5S",17,A1767="CAB5M",0,A1767="CAB5L",17,A1767="CAB6",0)</f>
        <v>#N/A</v>
      </c>
    </row>
    <row r="1768" spans="1:29" x14ac:dyDescent="0.15">
      <c r="A1768" s="7"/>
      <c r="B1768" s="25"/>
      <c r="C1768" s="1" t="s">
        <v>1780</v>
      </c>
      <c r="H1768" s="12"/>
      <c r="I1768" s="12"/>
      <c r="J1768" s="12"/>
      <c r="K1768" s="12"/>
      <c r="L1768" s="12"/>
      <c r="M1768" s="12"/>
      <c r="N1768" s="12"/>
      <c r="O1768" s="12"/>
      <c r="P1768" s="12"/>
      <c r="Q1768" s="12"/>
      <c r="R1768" s="12"/>
      <c r="S1768" s="12"/>
      <c r="T1768" s="12"/>
      <c r="U1768" s="12"/>
      <c r="V1768" s="12"/>
      <c r="W1768" s="12"/>
      <c r="X1768" s="12"/>
      <c r="Y1768" s="12"/>
      <c r="Z1768" s="12"/>
      <c r="AA1768" s="12"/>
      <c r="AB1768" s="12"/>
      <c r="AC1768" s="3" t="e" cm="1">
        <f t="array" ref="AC1768">_xlfn.IFS(A1768="FA", 17, A1768="SFCR", 0, A1768="CFCR", 17, A1768="TR", 0, A1768="CAB1",17,A1768="CAB2",0,A1768="CAB3",17,A1768="CAB4",0,A1768="CAB5S",17,A1768="CAB5M",0,A1768="CAB5L",17,A1768="CAB6",0)</f>
        <v>#N/A</v>
      </c>
    </row>
    <row r="1769" spans="1:29" x14ac:dyDescent="0.15">
      <c r="A1769" s="7"/>
      <c r="B1769" s="25"/>
      <c r="C1769" s="1" t="s">
        <v>1781</v>
      </c>
      <c r="H1769" s="12"/>
      <c r="I1769" s="12"/>
      <c r="J1769" s="12"/>
      <c r="K1769" s="12"/>
      <c r="L1769" s="12"/>
      <c r="M1769" s="12"/>
      <c r="N1769" s="12"/>
      <c r="O1769" s="12"/>
      <c r="P1769" s="12"/>
      <c r="Q1769" s="12"/>
      <c r="R1769" s="12"/>
      <c r="S1769" s="12"/>
      <c r="T1769" s="12"/>
      <c r="U1769" s="12"/>
      <c r="V1769" s="12"/>
      <c r="W1769" s="12"/>
      <c r="X1769" s="12"/>
      <c r="Y1769" s="12"/>
      <c r="Z1769" s="12"/>
      <c r="AA1769" s="12"/>
      <c r="AB1769" s="12"/>
      <c r="AC1769" s="3" t="e" cm="1">
        <f t="array" ref="AC1769">_xlfn.IFS(A1769="FA", 17, A1769="SFCR", 0, A1769="CFCR", 17, A1769="TR", 0, A1769="CAB1",17,A1769="CAB2",0,A1769="CAB3",17,A1769="CAB4",0,A1769="CAB5S",17,A1769="CAB5M",0,A1769="CAB5L",17,A1769="CAB6",0)</f>
        <v>#N/A</v>
      </c>
    </row>
    <row r="1770" spans="1:29" x14ac:dyDescent="0.15">
      <c r="A1770" s="7"/>
      <c r="B1770" s="25"/>
      <c r="C1770" s="1" t="s">
        <v>1782</v>
      </c>
      <c r="H1770" s="12"/>
      <c r="I1770" s="12"/>
      <c r="J1770" s="12"/>
      <c r="K1770" s="12"/>
      <c r="L1770" s="12"/>
      <c r="M1770" s="12"/>
      <c r="N1770" s="12"/>
      <c r="O1770" s="12"/>
      <c r="P1770" s="12"/>
      <c r="Q1770" s="12"/>
      <c r="R1770" s="12"/>
      <c r="S1770" s="12"/>
      <c r="T1770" s="12"/>
      <c r="U1770" s="12"/>
      <c r="V1770" s="12"/>
      <c r="W1770" s="12"/>
      <c r="X1770" s="12"/>
      <c r="Y1770" s="12"/>
      <c r="Z1770" s="12"/>
      <c r="AA1770" s="12"/>
      <c r="AB1770" s="12"/>
      <c r="AC1770" s="3" t="e" cm="1">
        <f t="array" ref="AC1770">_xlfn.IFS(A1770="FA", 17, A1770="SFCR", 0, A1770="CFCR", 17, A1770="TR", 0, A1770="CAB1",17,A1770="CAB2",0,A1770="CAB3",17,A1770="CAB4",0,A1770="CAB5S",17,A1770="CAB5M",0,A1770="CAB5L",17,A1770="CAB6",0)</f>
        <v>#N/A</v>
      </c>
    </row>
    <row r="1771" spans="1:29" x14ac:dyDescent="0.15">
      <c r="A1771" s="7"/>
      <c r="B1771" s="25"/>
      <c r="C1771" s="1" t="s">
        <v>1783</v>
      </c>
      <c r="H1771" s="12"/>
      <c r="I1771" s="12"/>
      <c r="J1771" s="12"/>
      <c r="K1771" s="12"/>
      <c r="L1771" s="12"/>
      <c r="M1771" s="12"/>
      <c r="N1771" s="12"/>
      <c r="O1771" s="12"/>
      <c r="P1771" s="12"/>
      <c r="Q1771" s="12"/>
      <c r="R1771" s="12"/>
      <c r="S1771" s="12"/>
      <c r="T1771" s="12"/>
      <c r="U1771" s="12"/>
      <c r="V1771" s="12"/>
      <c r="W1771" s="12"/>
      <c r="X1771" s="12"/>
      <c r="Y1771" s="12"/>
      <c r="Z1771" s="12"/>
      <c r="AA1771" s="12"/>
      <c r="AB1771" s="12"/>
      <c r="AC1771" s="3" t="e" cm="1">
        <f t="array" ref="AC1771">_xlfn.IFS(A1771="FA", 17, A1771="SFCR", 0, A1771="CFCR", 17, A1771="TR", 0, A1771="CAB1",17,A1771="CAB2",0,A1771="CAB3",17,A1771="CAB4",0,A1771="CAB5S",17,A1771="CAB5M",0,A1771="CAB5L",17,A1771="CAB6",0)</f>
        <v>#N/A</v>
      </c>
    </row>
    <row r="1772" spans="1:29" x14ac:dyDescent="0.15">
      <c r="A1772" s="7"/>
      <c r="B1772" s="25"/>
      <c r="C1772" s="1" t="s">
        <v>1784</v>
      </c>
      <c r="H1772" s="12"/>
      <c r="I1772" s="12"/>
      <c r="J1772" s="12"/>
      <c r="K1772" s="12"/>
      <c r="L1772" s="12"/>
      <c r="M1772" s="12"/>
      <c r="N1772" s="12"/>
      <c r="O1772" s="12"/>
      <c r="P1772" s="12"/>
      <c r="Q1772" s="12"/>
      <c r="R1772" s="12"/>
      <c r="S1772" s="12"/>
      <c r="T1772" s="12"/>
      <c r="U1772" s="12"/>
      <c r="V1772" s="12"/>
      <c r="W1772" s="12"/>
      <c r="X1772" s="12"/>
      <c r="Y1772" s="12"/>
      <c r="Z1772" s="12"/>
      <c r="AA1772" s="12"/>
      <c r="AB1772" s="12"/>
      <c r="AC1772" s="3" t="e" cm="1">
        <f t="array" ref="AC1772">_xlfn.IFS(A1772="FA", 17, A1772="SFCR", 0, A1772="CFCR", 17, A1772="TR", 0, A1772="CAB1",17,A1772="CAB2",0,A1772="CAB3",17,A1772="CAB4",0,A1772="CAB5S",17,A1772="CAB5M",0,A1772="CAB5L",17,A1772="CAB6",0)</f>
        <v>#N/A</v>
      </c>
    </row>
    <row r="1773" spans="1:29" x14ac:dyDescent="0.15">
      <c r="A1773" s="7"/>
      <c r="B1773" s="25"/>
      <c r="C1773" s="1" t="s">
        <v>1785</v>
      </c>
      <c r="H1773" s="12"/>
      <c r="I1773" s="12"/>
      <c r="J1773" s="12"/>
      <c r="K1773" s="12"/>
      <c r="L1773" s="12"/>
      <c r="M1773" s="12"/>
      <c r="N1773" s="12"/>
      <c r="O1773" s="12"/>
      <c r="P1773" s="12"/>
      <c r="Q1773" s="12"/>
      <c r="R1773" s="12"/>
      <c r="S1773" s="12"/>
      <c r="T1773" s="12"/>
      <c r="U1773" s="12"/>
      <c r="V1773" s="12"/>
      <c r="W1773" s="12"/>
      <c r="X1773" s="12"/>
      <c r="Y1773" s="12"/>
      <c r="Z1773" s="12"/>
      <c r="AA1773" s="12"/>
      <c r="AB1773" s="12"/>
      <c r="AC1773" s="3" t="e" cm="1">
        <f t="array" ref="AC1773">_xlfn.IFS(A1773="FA", 17, A1773="SFCR", 0, A1773="CFCR", 17, A1773="TR", 0, A1773="CAB1",17,A1773="CAB2",0,A1773="CAB3",17,A1773="CAB4",0,A1773="CAB5S",17,A1773="CAB5M",0,A1773="CAB5L",17,A1773="CAB6",0)</f>
        <v>#N/A</v>
      </c>
    </row>
    <row r="1774" spans="1:29" x14ac:dyDescent="0.15">
      <c r="A1774" s="7"/>
      <c r="B1774" s="25"/>
      <c r="C1774" s="1" t="s">
        <v>1786</v>
      </c>
      <c r="H1774" s="12"/>
      <c r="I1774" s="12"/>
      <c r="J1774" s="12"/>
      <c r="K1774" s="12"/>
      <c r="L1774" s="12"/>
      <c r="M1774" s="12"/>
      <c r="N1774" s="12"/>
      <c r="O1774" s="12"/>
      <c r="P1774" s="12"/>
      <c r="Q1774" s="12"/>
      <c r="R1774" s="12"/>
      <c r="S1774" s="12"/>
      <c r="T1774" s="12"/>
      <c r="U1774" s="12"/>
      <c r="V1774" s="12"/>
      <c r="W1774" s="12"/>
      <c r="X1774" s="12"/>
      <c r="Y1774" s="12"/>
      <c r="Z1774" s="12"/>
      <c r="AA1774" s="12"/>
      <c r="AB1774" s="12"/>
      <c r="AC1774" s="3" t="e" cm="1">
        <f t="array" ref="AC1774">_xlfn.IFS(A1774="FA", 17, A1774="SFCR", 0, A1774="CFCR", 17, A1774="TR", 0, A1774="CAB1",17,A1774="CAB2",0,A1774="CAB3",17,A1774="CAB4",0,A1774="CAB5S",17,A1774="CAB5M",0,A1774="CAB5L",17,A1774="CAB6",0)</f>
        <v>#N/A</v>
      </c>
    </row>
    <row r="1775" spans="1:29" x14ac:dyDescent="0.15">
      <c r="A1775" s="7"/>
      <c r="B1775" s="25"/>
      <c r="C1775" s="1" t="s">
        <v>1787</v>
      </c>
      <c r="H1775" s="12"/>
      <c r="I1775" s="12"/>
      <c r="J1775" s="12"/>
      <c r="K1775" s="12"/>
      <c r="L1775" s="12"/>
      <c r="M1775" s="12"/>
      <c r="N1775" s="12"/>
      <c r="O1775" s="12"/>
      <c r="P1775" s="12"/>
      <c r="Q1775" s="12"/>
      <c r="R1775" s="12"/>
      <c r="S1775" s="12"/>
      <c r="T1775" s="12"/>
      <c r="U1775" s="12"/>
      <c r="V1775" s="12"/>
      <c r="W1775" s="12"/>
      <c r="X1775" s="12"/>
      <c r="Y1775" s="12"/>
      <c r="Z1775" s="12"/>
      <c r="AA1775" s="12"/>
      <c r="AB1775" s="12"/>
      <c r="AC1775" s="3" t="e" cm="1">
        <f t="array" ref="AC1775">_xlfn.IFS(A1775="FA", 17, A1775="SFCR", 0, A1775="CFCR", 17, A1775="TR", 0, A1775="CAB1",17,A1775="CAB2",0,A1775="CAB3",17,A1775="CAB4",0,A1775="CAB5S",17,A1775="CAB5M",0,A1775="CAB5L",17,A1775="CAB6",0)</f>
        <v>#N/A</v>
      </c>
    </row>
    <row r="1776" spans="1:29" x14ac:dyDescent="0.15">
      <c r="A1776" s="7"/>
      <c r="B1776" s="25"/>
      <c r="C1776" s="1" t="s">
        <v>1788</v>
      </c>
      <c r="H1776" s="12"/>
      <c r="I1776" s="12"/>
      <c r="J1776" s="12"/>
      <c r="K1776" s="12"/>
      <c r="L1776" s="12"/>
      <c r="M1776" s="12"/>
      <c r="N1776" s="12"/>
      <c r="O1776" s="12"/>
      <c r="P1776" s="12"/>
      <c r="Q1776" s="12"/>
      <c r="R1776" s="12"/>
      <c r="S1776" s="12"/>
      <c r="T1776" s="12"/>
      <c r="U1776" s="12"/>
      <c r="V1776" s="12"/>
      <c r="W1776" s="12"/>
      <c r="X1776" s="12"/>
      <c r="Y1776" s="12"/>
      <c r="Z1776" s="12"/>
      <c r="AA1776" s="12"/>
      <c r="AB1776" s="12"/>
      <c r="AC1776" s="3" t="e" cm="1">
        <f t="array" ref="AC1776">_xlfn.IFS(A1776="FA", 17, A1776="SFCR", 0, A1776="CFCR", 17, A1776="TR", 0, A1776="CAB1",17,A1776="CAB2",0,A1776="CAB3",17,A1776="CAB4",0,A1776="CAB5S",17,A1776="CAB5M",0,A1776="CAB5L",17,A1776="CAB6",0)</f>
        <v>#N/A</v>
      </c>
    </row>
    <row r="1777" spans="1:29" x14ac:dyDescent="0.15">
      <c r="A1777" s="7"/>
      <c r="B1777" s="25"/>
      <c r="C1777" s="1" t="s">
        <v>1789</v>
      </c>
      <c r="H1777" s="12"/>
      <c r="I1777" s="12"/>
      <c r="J1777" s="12"/>
      <c r="K1777" s="12"/>
      <c r="L1777" s="12"/>
      <c r="M1777" s="12"/>
      <c r="N1777" s="12"/>
      <c r="O1777" s="12"/>
      <c r="P1777" s="12"/>
      <c r="Q1777" s="12"/>
      <c r="R1777" s="12"/>
      <c r="S1777" s="12"/>
      <c r="T1777" s="12"/>
      <c r="U1777" s="12"/>
      <c r="V1777" s="12"/>
      <c r="W1777" s="12"/>
      <c r="X1777" s="12"/>
      <c r="Y1777" s="12"/>
      <c r="Z1777" s="12"/>
      <c r="AA1777" s="12"/>
      <c r="AB1777" s="12"/>
      <c r="AC1777" s="3" t="e" cm="1">
        <f t="array" ref="AC1777">_xlfn.IFS(A1777="FA", 17, A1777="SFCR", 0, A1777="CFCR", 17, A1777="TR", 0, A1777="CAB1",17,A1777="CAB2",0,A1777="CAB3",17,A1777="CAB4",0,A1777="CAB5S",17,A1777="CAB5M",0,A1777="CAB5L",17,A1777="CAB6",0)</f>
        <v>#N/A</v>
      </c>
    </row>
    <row r="1778" spans="1:29" x14ac:dyDescent="0.15">
      <c r="A1778" s="7"/>
      <c r="B1778" s="25"/>
      <c r="C1778" s="1" t="s">
        <v>1790</v>
      </c>
      <c r="H1778" s="12"/>
      <c r="I1778" s="12"/>
      <c r="J1778" s="12"/>
      <c r="K1778" s="12"/>
      <c r="L1778" s="12"/>
      <c r="M1778" s="12"/>
      <c r="N1778" s="12"/>
      <c r="O1778" s="12"/>
      <c r="P1778" s="12"/>
      <c r="Q1778" s="12"/>
      <c r="R1778" s="12"/>
      <c r="S1778" s="12"/>
      <c r="T1778" s="12"/>
      <c r="U1778" s="12"/>
      <c r="V1778" s="12"/>
      <c r="W1778" s="12"/>
      <c r="X1778" s="12"/>
      <c r="Y1778" s="12"/>
      <c r="Z1778" s="12"/>
      <c r="AA1778" s="12"/>
      <c r="AB1778" s="12"/>
      <c r="AC1778" s="3" t="e" cm="1">
        <f t="array" ref="AC1778">_xlfn.IFS(A1778="FA", 17, A1778="SFCR", 0, A1778="CFCR", 17, A1778="TR", 0, A1778="CAB1",17,A1778="CAB2",0,A1778="CAB3",17,A1778="CAB4",0,A1778="CAB5S",17,A1778="CAB5M",0,A1778="CAB5L",17,A1778="CAB6",0)</f>
        <v>#N/A</v>
      </c>
    </row>
    <row r="1779" spans="1:29" x14ac:dyDescent="0.15">
      <c r="A1779" s="7"/>
      <c r="B1779" s="25"/>
      <c r="C1779" s="1" t="s">
        <v>1791</v>
      </c>
      <c r="H1779" s="12"/>
      <c r="I1779" s="12"/>
      <c r="J1779" s="12"/>
      <c r="K1779" s="12"/>
      <c r="L1779" s="12"/>
      <c r="M1779" s="12"/>
      <c r="N1779" s="12"/>
      <c r="O1779" s="12"/>
      <c r="P1779" s="12"/>
      <c r="Q1779" s="12"/>
      <c r="R1779" s="12"/>
      <c r="S1779" s="12"/>
      <c r="T1779" s="12"/>
      <c r="U1779" s="12"/>
      <c r="V1779" s="12"/>
      <c r="W1779" s="12"/>
      <c r="X1779" s="12"/>
      <c r="Y1779" s="12"/>
      <c r="Z1779" s="12"/>
      <c r="AA1779" s="12"/>
      <c r="AB1779" s="12"/>
      <c r="AC1779" s="3" t="e" cm="1">
        <f t="array" ref="AC1779">_xlfn.IFS(A1779="FA", 17, A1779="SFCR", 0, A1779="CFCR", 17, A1779="TR", 0, A1779="CAB1",17,A1779="CAB2",0,A1779="CAB3",17,A1779="CAB4",0,A1779="CAB5S",17,A1779="CAB5M",0,A1779="CAB5L",17,A1779="CAB6",0)</f>
        <v>#N/A</v>
      </c>
    </row>
    <row r="1780" spans="1:29" x14ac:dyDescent="0.15">
      <c r="A1780" s="7"/>
      <c r="B1780" s="25"/>
      <c r="C1780" s="1" t="s">
        <v>1792</v>
      </c>
      <c r="H1780" s="12"/>
      <c r="I1780" s="12"/>
      <c r="J1780" s="12"/>
      <c r="K1780" s="12"/>
      <c r="L1780" s="12"/>
      <c r="M1780" s="12"/>
      <c r="N1780" s="12"/>
      <c r="O1780" s="12"/>
      <c r="P1780" s="12"/>
      <c r="Q1780" s="12"/>
      <c r="R1780" s="12"/>
      <c r="S1780" s="12"/>
      <c r="T1780" s="12"/>
      <c r="U1780" s="12"/>
      <c r="V1780" s="12"/>
      <c r="W1780" s="12"/>
      <c r="X1780" s="12"/>
      <c r="Y1780" s="12"/>
      <c r="Z1780" s="12"/>
      <c r="AA1780" s="12"/>
      <c r="AB1780" s="12"/>
      <c r="AC1780" s="3" t="e" cm="1">
        <f t="array" ref="AC1780">_xlfn.IFS(A1780="FA", 17, A1780="SFCR", 0, A1780="CFCR", 17, A1780="TR", 0, A1780="CAB1",17,A1780="CAB2",0,A1780="CAB3",17,A1780="CAB4",0,A1780="CAB5S",17,A1780="CAB5M",0,A1780="CAB5L",17,A1780="CAB6",0)</f>
        <v>#N/A</v>
      </c>
    </row>
    <row r="1781" spans="1:29" x14ac:dyDescent="0.15">
      <c r="A1781" s="7"/>
      <c r="B1781" s="25"/>
      <c r="C1781" s="1" t="s">
        <v>1793</v>
      </c>
      <c r="H1781" s="12"/>
      <c r="I1781" s="12"/>
      <c r="J1781" s="12"/>
      <c r="K1781" s="12"/>
      <c r="L1781" s="12"/>
      <c r="M1781" s="12"/>
      <c r="N1781" s="12"/>
      <c r="O1781" s="12"/>
      <c r="P1781" s="12"/>
      <c r="Q1781" s="12"/>
      <c r="R1781" s="12"/>
      <c r="S1781" s="12"/>
      <c r="T1781" s="12"/>
      <c r="U1781" s="12"/>
      <c r="V1781" s="12"/>
      <c r="W1781" s="12"/>
      <c r="X1781" s="12"/>
      <c r="Y1781" s="12"/>
      <c r="Z1781" s="12"/>
      <c r="AA1781" s="12"/>
      <c r="AB1781" s="12"/>
      <c r="AC1781" s="3" t="e" cm="1">
        <f t="array" ref="AC1781">_xlfn.IFS(A1781="FA", 17, A1781="SFCR", 0, A1781="CFCR", 17, A1781="TR", 0, A1781="CAB1",17,A1781="CAB2",0,A1781="CAB3",17,A1781="CAB4",0,A1781="CAB5S",17,A1781="CAB5M",0,A1781="CAB5L",17,A1781="CAB6",0)</f>
        <v>#N/A</v>
      </c>
    </row>
    <row r="1782" spans="1:29" x14ac:dyDescent="0.15">
      <c r="A1782" s="7"/>
      <c r="B1782" s="25"/>
      <c r="C1782" s="1" t="s">
        <v>1794</v>
      </c>
      <c r="H1782" s="12"/>
      <c r="I1782" s="12"/>
      <c r="J1782" s="12"/>
      <c r="K1782" s="12"/>
      <c r="L1782" s="12"/>
      <c r="M1782" s="12"/>
      <c r="N1782" s="12"/>
      <c r="O1782" s="12"/>
      <c r="P1782" s="12"/>
      <c r="Q1782" s="12"/>
      <c r="R1782" s="12"/>
      <c r="S1782" s="12"/>
      <c r="T1782" s="12"/>
      <c r="U1782" s="12"/>
      <c r="V1782" s="12"/>
      <c r="W1782" s="12"/>
      <c r="X1782" s="12"/>
      <c r="Y1782" s="12"/>
      <c r="Z1782" s="12"/>
      <c r="AA1782" s="12"/>
      <c r="AB1782" s="12"/>
      <c r="AC1782" s="3" t="e" cm="1">
        <f t="array" ref="AC1782">_xlfn.IFS(A1782="FA", 17, A1782="SFCR", 0, A1782="CFCR", 17, A1782="TR", 0, A1782="CAB1",17,A1782="CAB2",0,A1782="CAB3",17,A1782="CAB4",0,A1782="CAB5S",17,A1782="CAB5M",0,A1782="CAB5L",17,A1782="CAB6",0)</f>
        <v>#N/A</v>
      </c>
    </row>
    <row r="1783" spans="1:29" x14ac:dyDescent="0.15">
      <c r="A1783" s="7"/>
      <c r="B1783" s="25"/>
      <c r="C1783" s="1" t="s">
        <v>1795</v>
      </c>
      <c r="H1783" s="12"/>
      <c r="I1783" s="12"/>
      <c r="J1783" s="12"/>
      <c r="K1783" s="12"/>
      <c r="L1783" s="12"/>
      <c r="M1783" s="12"/>
      <c r="N1783" s="12"/>
      <c r="O1783" s="12"/>
      <c r="P1783" s="12"/>
      <c r="Q1783" s="12"/>
      <c r="R1783" s="12"/>
      <c r="S1783" s="12"/>
      <c r="T1783" s="12"/>
      <c r="U1783" s="12"/>
      <c r="V1783" s="12"/>
      <c r="W1783" s="12"/>
      <c r="X1783" s="12"/>
      <c r="Y1783" s="12"/>
      <c r="Z1783" s="12"/>
      <c r="AA1783" s="12"/>
      <c r="AB1783" s="12"/>
      <c r="AC1783" s="3" t="e" cm="1">
        <f t="array" ref="AC1783">_xlfn.IFS(A1783="FA", 17, A1783="SFCR", 0, A1783="CFCR", 17, A1783="TR", 0, A1783="CAB1",17,A1783="CAB2",0,A1783="CAB3",17,A1783="CAB4",0,A1783="CAB5S",17,A1783="CAB5M",0,A1783="CAB5L",17,A1783="CAB6",0)</f>
        <v>#N/A</v>
      </c>
    </row>
    <row r="1784" spans="1:29" x14ac:dyDescent="0.15">
      <c r="A1784" s="7"/>
      <c r="B1784" s="25"/>
      <c r="C1784" s="1" t="s">
        <v>1796</v>
      </c>
      <c r="H1784" s="12"/>
      <c r="I1784" s="12"/>
      <c r="J1784" s="12"/>
      <c r="K1784" s="12"/>
      <c r="L1784" s="12"/>
      <c r="M1784" s="12"/>
      <c r="N1784" s="12"/>
      <c r="O1784" s="12"/>
      <c r="P1784" s="12"/>
      <c r="Q1784" s="12"/>
      <c r="R1784" s="12"/>
      <c r="S1784" s="12"/>
      <c r="T1784" s="12"/>
      <c r="U1784" s="12"/>
      <c r="V1784" s="12"/>
      <c r="W1784" s="12"/>
      <c r="X1784" s="12"/>
      <c r="Y1784" s="12"/>
      <c r="Z1784" s="12"/>
      <c r="AA1784" s="12"/>
      <c r="AB1784" s="12"/>
      <c r="AC1784" s="3" t="e" cm="1">
        <f t="array" ref="AC1784">_xlfn.IFS(A1784="FA", 17, A1784="SFCR", 0, A1784="CFCR", 17, A1784="TR", 0, A1784="CAB1",17,A1784="CAB2",0,A1784="CAB3",17,A1784="CAB4",0,A1784="CAB5S",17,A1784="CAB5M",0,A1784="CAB5L",17,A1784="CAB6",0)</f>
        <v>#N/A</v>
      </c>
    </row>
    <row r="1785" spans="1:29" x14ac:dyDescent="0.15">
      <c r="A1785" s="7"/>
      <c r="B1785" s="25"/>
      <c r="C1785" s="1" t="s">
        <v>1797</v>
      </c>
      <c r="H1785" s="12"/>
      <c r="I1785" s="12"/>
      <c r="J1785" s="12"/>
      <c r="K1785" s="12"/>
      <c r="L1785" s="12"/>
      <c r="M1785" s="12"/>
      <c r="N1785" s="12"/>
      <c r="O1785" s="12"/>
      <c r="P1785" s="12"/>
      <c r="Q1785" s="12"/>
      <c r="R1785" s="12"/>
      <c r="S1785" s="12"/>
      <c r="T1785" s="12"/>
      <c r="U1785" s="12"/>
      <c r="V1785" s="12"/>
      <c r="W1785" s="12"/>
      <c r="X1785" s="12"/>
      <c r="Y1785" s="12"/>
      <c r="Z1785" s="12"/>
      <c r="AA1785" s="12"/>
      <c r="AB1785" s="12"/>
      <c r="AC1785" s="3" t="e" cm="1">
        <f t="array" ref="AC1785">_xlfn.IFS(A1785="FA", 17, A1785="SFCR", 0, A1785="CFCR", 17, A1785="TR", 0, A1785="CAB1",17,A1785="CAB2",0,A1785="CAB3",17,A1785="CAB4",0,A1785="CAB5S",17,A1785="CAB5M",0,A1785="CAB5L",17,A1785="CAB6",0)</f>
        <v>#N/A</v>
      </c>
    </row>
    <row r="1786" spans="1:29" x14ac:dyDescent="0.15">
      <c r="A1786" s="7"/>
      <c r="B1786" s="25"/>
      <c r="C1786" s="1" t="s">
        <v>1798</v>
      </c>
      <c r="H1786" s="12"/>
      <c r="I1786" s="12"/>
      <c r="J1786" s="12"/>
      <c r="K1786" s="12"/>
      <c r="L1786" s="12"/>
      <c r="M1786" s="12"/>
      <c r="N1786" s="12"/>
      <c r="O1786" s="12"/>
      <c r="P1786" s="12"/>
      <c r="Q1786" s="12"/>
      <c r="R1786" s="12"/>
      <c r="S1786" s="12"/>
      <c r="T1786" s="12"/>
      <c r="U1786" s="12"/>
      <c r="V1786" s="12"/>
      <c r="W1786" s="12"/>
      <c r="X1786" s="12"/>
      <c r="Y1786" s="12"/>
      <c r="Z1786" s="12"/>
      <c r="AA1786" s="12"/>
      <c r="AB1786" s="12"/>
      <c r="AC1786" s="3" t="e" cm="1">
        <f t="array" ref="AC1786">_xlfn.IFS(A1786="FA", 17, A1786="SFCR", 0, A1786="CFCR", 17, A1786="TR", 0, A1786="CAB1",17,A1786="CAB2",0,A1786="CAB3",17,A1786="CAB4",0,A1786="CAB5S",17,A1786="CAB5M",0,A1786="CAB5L",17,A1786="CAB6",0)</f>
        <v>#N/A</v>
      </c>
    </row>
    <row r="1787" spans="1:29" x14ac:dyDescent="0.15">
      <c r="A1787" s="7"/>
      <c r="B1787" s="25"/>
      <c r="C1787" s="1" t="s">
        <v>1799</v>
      </c>
      <c r="H1787" s="12"/>
      <c r="I1787" s="12"/>
      <c r="J1787" s="12"/>
      <c r="K1787" s="12"/>
      <c r="L1787" s="12"/>
      <c r="M1787" s="12"/>
      <c r="N1787" s="12"/>
      <c r="O1787" s="12"/>
      <c r="P1787" s="12"/>
      <c r="Q1787" s="12"/>
      <c r="R1787" s="12"/>
      <c r="S1787" s="12"/>
      <c r="T1787" s="12"/>
      <c r="U1787" s="12"/>
      <c r="V1787" s="12"/>
      <c r="W1787" s="12"/>
      <c r="X1787" s="12"/>
      <c r="Y1787" s="12"/>
      <c r="Z1787" s="12"/>
      <c r="AA1787" s="12"/>
      <c r="AB1787" s="12"/>
      <c r="AC1787" s="3" t="e" cm="1">
        <f t="array" ref="AC1787">_xlfn.IFS(A1787="FA", 17, A1787="SFCR", 0, A1787="CFCR", 17, A1787="TR", 0, A1787="CAB1",17,A1787="CAB2",0,A1787="CAB3",17,A1787="CAB4",0,A1787="CAB5S",17,A1787="CAB5M",0,A1787="CAB5L",17,A1787="CAB6",0)</f>
        <v>#N/A</v>
      </c>
    </row>
    <row r="1788" spans="1:29" x14ac:dyDescent="0.15">
      <c r="A1788" s="7"/>
      <c r="B1788" s="25"/>
      <c r="C1788" s="1" t="s">
        <v>1800</v>
      </c>
      <c r="H1788" s="12"/>
      <c r="I1788" s="12"/>
      <c r="J1788" s="12"/>
      <c r="K1788" s="12"/>
      <c r="L1788" s="12"/>
      <c r="M1788" s="12"/>
      <c r="N1788" s="12"/>
      <c r="O1788" s="12"/>
      <c r="P1788" s="12"/>
      <c r="Q1788" s="12"/>
      <c r="R1788" s="12"/>
      <c r="S1788" s="12"/>
      <c r="T1788" s="12"/>
      <c r="U1788" s="12"/>
      <c r="V1788" s="12"/>
      <c r="W1788" s="12"/>
      <c r="X1788" s="12"/>
      <c r="Y1788" s="12"/>
      <c r="Z1788" s="12"/>
      <c r="AA1788" s="12"/>
      <c r="AB1788" s="12"/>
      <c r="AC1788" s="3" t="e" cm="1">
        <f t="array" ref="AC1788">_xlfn.IFS(A1788="FA", 17, A1788="SFCR", 0, A1788="CFCR", 17, A1788="TR", 0, A1788="CAB1",17,A1788="CAB2",0,A1788="CAB3",17,A1788="CAB4",0,A1788="CAB5S",17,A1788="CAB5M",0,A1788="CAB5L",17,A1788="CAB6",0)</f>
        <v>#N/A</v>
      </c>
    </row>
    <row r="1789" spans="1:29" x14ac:dyDescent="0.15">
      <c r="A1789" s="7"/>
      <c r="B1789" s="25"/>
      <c r="C1789" s="1" t="s">
        <v>1801</v>
      </c>
      <c r="H1789" s="12"/>
      <c r="I1789" s="12"/>
      <c r="J1789" s="12"/>
      <c r="K1789" s="12"/>
      <c r="L1789" s="12"/>
      <c r="M1789" s="12"/>
      <c r="N1789" s="12"/>
      <c r="O1789" s="12"/>
      <c r="P1789" s="12"/>
      <c r="Q1789" s="12"/>
      <c r="R1789" s="12"/>
      <c r="S1789" s="12"/>
      <c r="T1789" s="12"/>
      <c r="U1789" s="12"/>
      <c r="V1789" s="12"/>
      <c r="W1789" s="12"/>
      <c r="X1789" s="12"/>
      <c r="Y1789" s="12"/>
      <c r="Z1789" s="12"/>
      <c r="AA1789" s="12"/>
      <c r="AB1789" s="12"/>
      <c r="AC1789" s="3" t="e" cm="1">
        <f t="array" ref="AC1789">_xlfn.IFS(A1789="FA", 17, A1789="SFCR", 0, A1789="CFCR", 17, A1789="TR", 0, A1789="CAB1",17,A1789="CAB2",0,A1789="CAB3",17,A1789="CAB4",0,A1789="CAB5S",17,A1789="CAB5M",0,A1789="CAB5L",17,A1789="CAB6",0)</f>
        <v>#N/A</v>
      </c>
    </row>
    <row r="1790" spans="1:29" x14ac:dyDescent="0.15">
      <c r="A1790" s="7"/>
      <c r="B1790" s="25"/>
      <c r="C1790" s="1" t="s">
        <v>1802</v>
      </c>
      <c r="H1790" s="12"/>
      <c r="I1790" s="12"/>
      <c r="J1790" s="12"/>
      <c r="K1790" s="12"/>
      <c r="L1790" s="12"/>
      <c r="M1790" s="12"/>
      <c r="N1790" s="12"/>
      <c r="O1790" s="12"/>
      <c r="P1790" s="12"/>
      <c r="Q1790" s="12"/>
      <c r="R1790" s="12"/>
      <c r="S1790" s="12"/>
      <c r="T1790" s="12"/>
      <c r="U1790" s="12"/>
      <c r="V1790" s="12"/>
      <c r="W1790" s="12"/>
      <c r="X1790" s="12"/>
      <c r="Y1790" s="12"/>
      <c r="Z1790" s="12"/>
      <c r="AA1790" s="12"/>
      <c r="AB1790" s="12"/>
      <c r="AC1790" s="3" t="e" cm="1">
        <f t="array" ref="AC1790">_xlfn.IFS(A1790="FA", 17, A1790="SFCR", 0, A1790="CFCR", 17, A1790="TR", 0, A1790="CAB1",17,A1790="CAB2",0,A1790="CAB3",17,A1790="CAB4",0,A1790="CAB5S",17,A1790="CAB5M",0,A1790="CAB5L",17,A1790="CAB6",0)</f>
        <v>#N/A</v>
      </c>
    </row>
    <row r="1791" spans="1:29" x14ac:dyDescent="0.15">
      <c r="A1791" s="7"/>
      <c r="B1791" s="25"/>
      <c r="C1791" s="1" t="s">
        <v>1803</v>
      </c>
      <c r="H1791" s="12"/>
      <c r="I1791" s="12"/>
      <c r="J1791" s="12"/>
      <c r="K1791" s="12"/>
      <c r="L1791" s="12"/>
      <c r="M1791" s="12"/>
      <c r="N1791" s="12"/>
      <c r="O1791" s="12"/>
      <c r="P1791" s="12"/>
      <c r="Q1791" s="12"/>
      <c r="R1791" s="12"/>
      <c r="S1791" s="12"/>
      <c r="T1791" s="12"/>
      <c r="U1791" s="12"/>
      <c r="V1791" s="12"/>
      <c r="W1791" s="12"/>
      <c r="X1791" s="12"/>
      <c r="Y1791" s="12"/>
      <c r="Z1791" s="12"/>
      <c r="AA1791" s="12"/>
      <c r="AB1791" s="12"/>
      <c r="AC1791" s="3" t="e" cm="1">
        <f t="array" ref="AC1791">_xlfn.IFS(A1791="FA", 17, A1791="SFCR", 0, A1791="CFCR", 17, A1791="TR", 0, A1791="CAB1",17,A1791="CAB2",0,A1791="CAB3",17,A1791="CAB4",0,A1791="CAB5S",17,A1791="CAB5M",0,A1791="CAB5L",17,A1791="CAB6",0)</f>
        <v>#N/A</v>
      </c>
    </row>
    <row r="1792" spans="1:29" x14ac:dyDescent="0.15">
      <c r="A1792" s="7"/>
      <c r="B1792" s="25"/>
      <c r="C1792" s="1" t="s">
        <v>1804</v>
      </c>
      <c r="H1792" s="12"/>
      <c r="I1792" s="12"/>
      <c r="J1792" s="12"/>
      <c r="K1792" s="12"/>
      <c r="L1792" s="12"/>
      <c r="M1792" s="12"/>
      <c r="N1792" s="12"/>
      <c r="O1792" s="12"/>
      <c r="P1792" s="12"/>
      <c r="Q1792" s="12"/>
      <c r="R1792" s="12"/>
      <c r="S1792" s="12"/>
      <c r="T1792" s="12"/>
      <c r="U1792" s="12"/>
      <c r="V1792" s="12"/>
      <c r="W1792" s="12"/>
      <c r="X1792" s="12"/>
      <c r="Y1792" s="12"/>
      <c r="Z1792" s="12"/>
      <c r="AA1792" s="12"/>
      <c r="AB1792" s="12"/>
      <c r="AC1792" s="3" t="e" cm="1">
        <f t="array" ref="AC1792">_xlfn.IFS(A1792="FA", 17, A1792="SFCR", 0, A1792="CFCR", 17, A1792="TR", 0, A1792="CAB1",17,A1792="CAB2",0,A1792="CAB3",17,A1792="CAB4",0,A1792="CAB5S",17,A1792="CAB5M",0,A1792="CAB5L",17,A1792="CAB6",0)</f>
        <v>#N/A</v>
      </c>
    </row>
    <row r="1793" spans="1:29" x14ac:dyDescent="0.15">
      <c r="A1793" s="7"/>
      <c r="B1793" s="25"/>
      <c r="C1793" s="1" t="s">
        <v>1805</v>
      </c>
      <c r="H1793" s="12"/>
      <c r="I1793" s="12"/>
      <c r="J1793" s="12"/>
      <c r="K1793" s="12"/>
      <c r="L1793" s="12"/>
      <c r="M1793" s="12"/>
      <c r="N1793" s="12"/>
      <c r="O1793" s="12"/>
      <c r="P1793" s="12"/>
      <c r="Q1793" s="12"/>
      <c r="R1793" s="12"/>
      <c r="S1793" s="12"/>
      <c r="T1793" s="12"/>
      <c r="U1793" s="12"/>
      <c r="V1793" s="12"/>
      <c r="W1793" s="12"/>
      <c r="X1793" s="12"/>
      <c r="Y1793" s="12"/>
      <c r="Z1793" s="12"/>
      <c r="AA1793" s="12"/>
      <c r="AB1793" s="12"/>
      <c r="AC1793" s="3" t="e" cm="1">
        <f t="array" ref="AC1793">_xlfn.IFS(A1793="FA", 17, A1793="SFCR", 0, A1793="CFCR", 17, A1793="TR", 0, A1793="CAB1",17,A1793="CAB2",0,A1793="CAB3",17,A1793="CAB4",0,A1793="CAB5S",17,A1793="CAB5M",0,A1793="CAB5L",17,A1793="CAB6",0)</f>
        <v>#N/A</v>
      </c>
    </row>
    <row r="1794" spans="1:29" x14ac:dyDescent="0.15">
      <c r="A1794" s="7"/>
      <c r="B1794" s="25"/>
      <c r="C1794" s="1" t="s">
        <v>1806</v>
      </c>
      <c r="H1794" s="12"/>
      <c r="I1794" s="12"/>
      <c r="J1794" s="12"/>
      <c r="K1794" s="12"/>
      <c r="L1794" s="12"/>
      <c r="M1794" s="12"/>
      <c r="N1794" s="12"/>
      <c r="O1794" s="12"/>
      <c r="P1794" s="12"/>
      <c r="Q1794" s="12"/>
      <c r="R1794" s="12"/>
      <c r="S1794" s="12"/>
      <c r="T1794" s="12"/>
      <c r="U1794" s="12"/>
      <c r="V1794" s="12"/>
      <c r="W1794" s="12"/>
      <c r="X1794" s="12"/>
      <c r="Y1794" s="12"/>
      <c r="Z1794" s="12"/>
      <c r="AA1794" s="12"/>
      <c r="AB1794" s="12"/>
      <c r="AC1794" s="3" t="e" cm="1">
        <f t="array" ref="AC1794">_xlfn.IFS(A1794="FA", 17, A1794="SFCR", 0, A1794="CFCR", 17, A1794="TR", 0, A1794="CAB1",17,A1794="CAB2",0,A1794="CAB3",17,A1794="CAB4",0,A1794="CAB5S",17,A1794="CAB5M",0,A1794="CAB5L",17,A1794="CAB6",0)</f>
        <v>#N/A</v>
      </c>
    </row>
    <row r="1795" spans="1:29" x14ac:dyDescent="0.15">
      <c r="A1795" s="7"/>
      <c r="B1795" s="25"/>
      <c r="C1795" s="1" t="s">
        <v>1807</v>
      </c>
      <c r="H1795" s="12"/>
      <c r="I1795" s="12"/>
      <c r="J1795" s="12"/>
      <c r="K1795" s="12"/>
      <c r="L1795" s="12"/>
      <c r="M1795" s="12"/>
      <c r="N1795" s="12"/>
      <c r="O1795" s="12"/>
      <c r="P1795" s="12"/>
      <c r="Q1795" s="12"/>
      <c r="R1795" s="12"/>
      <c r="S1795" s="12"/>
      <c r="T1795" s="12"/>
      <c r="U1795" s="12"/>
      <c r="V1795" s="12"/>
      <c r="W1795" s="12"/>
      <c r="X1795" s="12"/>
      <c r="Y1795" s="12"/>
      <c r="Z1795" s="12"/>
      <c r="AA1795" s="12"/>
      <c r="AB1795" s="12"/>
      <c r="AC1795" s="3" t="e" cm="1">
        <f t="array" ref="AC1795">_xlfn.IFS(A1795="FA", 17, A1795="SFCR", 0, A1795="CFCR", 17, A1795="TR", 0, A1795="CAB1",17,A1795="CAB2",0,A1795="CAB3",17,A1795="CAB4",0,A1795="CAB5S",17,A1795="CAB5M",0,A1795="CAB5L",17,A1795="CAB6",0)</f>
        <v>#N/A</v>
      </c>
    </row>
    <row r="1796" spans="1:29" x14ac:dyDescent="0.15">
      <c r="A1796" s="7"/>
      <c r="B1796" s="25"/>
      <c r="C1796" s="1" t="s">
        <v>1808</v>
      </c>
      <c r="H1796" s="12"/>
      <c r="I1796" s="12"/>
      <c r="J1796" s="12"/>
      <c r="K1796" s="12"/>
      <c r="L1796" s="12"/>
      <c r="M1796" s="12"/>
      <c r="N1796" s="12"/>
      <c r="O1796" s="12"/>
      <c r="P1796" s="12"/>
      <c r="Q1796" s="12"/>
      <c r="R1796" s="12"/>
      <c r="S1796" s="12"/>
      <c r="T1796" s="12"/>
      <c r="U1796" s="12"/>
      <c r="V1796" s="12"/>
      <c r="W1796" s="12"/>
      <c r="X1796" s="12"/>
      <c r="Y1796" s="12"/>
      <c r="Z1796" s="12"/>
      <c r="AA1796" s="12"/>
      <c r="AB1796" s="12"/>
      <c r="AC1796" s="3" t="e" cm="1">
        <f t="array" ref="AC1796">_xlfn.IFS(A1796="FA", 17, A1796="SFCR", 0, A1796="CFCR", 17, A1796="TR", 0, A1796="CAB1",17,A1796="CAB2",0,A1796="CAB3",17,A1796="CAB4",0,A1796="CAB5S",17,A1796="CAB5M",0,A1796="CAB5L",17,A1796="CAB6",0)</f>
        <v>#N/A</v>
      </c>
    </row>
    <row r="1797" spans="1:29" x14ac:dyDescent="0.15">
      <c r="A1797" s="7"/>
      <c r="B1797" s="25"/>
      <c r="C1797" s="1" t="s">
        <v>1809</v>
      </c>
      <c r="H1797" s="12"/>
      <c r="I1797" s="12"/>
      <c r="J1797" s="12"/>
      <c r="K1797" s="12"/>
      <c r="L1797" s="12"/>
      <c r="M1797" s="12"/>
      <c r="N1797" s="12"/>
      <c r="O1797" s="12"/>
      <c r="P1797" s="12"/>
      <c r="Q1797" s="12"/>
      <c r="R1797" s="12"/>
      <c r="S1797" s="12"/>
      <c r="T1797" s="12"/>
      <c r="U1797" s="12"/>
      <c r="V1797" s="12"/>
      <c r="W1797" s="12"/>
      <c r="X1797" s="12"/>
      <c r="Y1797" s="12"/>
      <c r="Z1797" s="12"/>
      <c r="AA1797" s="12"/>
      <c r="AB1797" s="12"/>
      <c r="AC1797" s="3" t="e" cm="1">
        <f t="array" ref="AC1797">_xlfn.IFS(A1797="FA", 17, A1797="SFCR", 0, A1797="CFCR", 17, A1797="TR", 0, A1797="CAB1",17,A1797="CAB2",0,A1797="CAB3",17,A1797="CAB4",0,A1797="CAB5S",17,A1797="CAB5M",0,A1797="CAB5L",17,A1797="CAB6",0)</f>
        <v>#N/A</v>
      </c>
    </row>
    <row r="1798" spans="1:29" x14ac:dyDescent="0.15">
      <c r="A1798" s="7"/>
      <c r="B1798" s="25"/>
      <c r="C1798" s="1" t="s">
        <v>1810</v>
      </c>
      <c r="H1798" s="12"/>
      <c r="I1798" s="12"/>
      <c r="J1798" s="12"/>
      <c r="K1798" s="12"/>
      <c r="L1798" s="12"/>
      <c r="M1798" s="12"/>
      <c r="N1798" s="12"/>
      <c r="O1798" s="12"/>
      <c r="P1798" s="12"/>
      <c r="Q1798" s="12"/>
      <c r="R1798" s="12"/>
      <c r="S1798" s="12"/>
      <c r="T1798" s="12"/>
      <c r="U1798" s="12"/>
      <c r="V1798" s="12"/>
      <c r="W1798" s="12"/>
      <c r="X1798" s="12"/>
      <c r="Y1798" s="12"/>
      <c r="Z1798" s="12"/>
      <c r="AA1798" s="12"/>
      <c r="AB1798" s="12"/>
      <c r="AC1798" s="3" t="e" cm="1">
        <f t="array" ref="AC1798">_xlfn.IFS(A1798="FA", 17, A1798="SFCR", 0, A1798="CFCR", 17, A1798="TR", 0, A1798="CAB1",17,A1798="CAB2",0,A1798="CAB3",17,A1798="CAB4",0,A1798="CAB5S",17,A1798="CAB5M",0,A1798="CAB5L",17,A1798="CAB6",0)</f>
        <v>#N/A</v>
      </c>
    </row>
    <row r="1799" spans="1:29" x14ac:dyDescent="0.15">
      <c r="A1799" s="7"/>
      <c r="B1799" s="25"/>
      <c r="C1799" s="1" t="s">
        <v>1811</v>
      </c>
      <c r="H1799" s="12"/>
      <c r="I1799" s="12"/>
      <c r="J1799" s="12"/>
      <c r="K1799" s="12"/>
      <c r="L1799" s="12"/>
      <c r="M1799" s="12"/>
      <c r="N1799" s="12"/>
      <c r="O1799" s="12"/>
      <c r="P1799" s="12"/>
      <c r="Q1799" s="12"/>
      <c r="R1799" s="12"/>
      <c r="S1799" s="12"/>
      <c r="T1799" s="12"/>
      <c r="U1799" s="12"/>
      <c r="V1799" s="12"/>
      <c r="W1799" s="12"/>
      <c r="X1799" s="12"/>
      <c r="Y1799" s="12"/>
      <c r="Z1799" s="12"/>
      <c r="AA1799" s="12"/>
      <c r="AB1799" s="12"/>
      <c r="AC1799" s="3" t="e" cm="1">
        <f t="array" ref="AC1799">_xlfn.IFS(A1799="FA", 17, A1799="SFCR", 0, A1799="CFCR", 17, A1799="TR", 0, A1799="CAB1",17,A1799="CAB2",0,A1799="CAB3",17,A1799="CAB4",0,A1799="CAB5S",17,A1799="CAB5M",0,A1799="CAB5L",17,A1799="CAB6",0)</f>
        <v>#N/A</v>
      </c>
    </row>
    <row r="1800" spans="1:29" x14ac:dyDescent="0.15">
      <c r="A1800" s="7"/>
      <c r="B1800" s="25"/>
      <c r="C1800" s="1" t="s">
        <v>1812</v>
      </c>
      <c r="H1800" s="12"/>
      <c r="I1800" s="12"/>
      <c r="J1800" s="12"/>
      <c r="K1800" s="12"/>
      <c r="L1800" s="12"/>
      <c r="M1800" s="12"/>
      <c r="N1800" s="12"/>
      <c r="O1800" s="12"/>
      <c r="P1800" s="12"/>
      <c r="Q1800" s="12"/>
      <c r="R1800" s="12"/>
      <c r="S1800" s="12"/>
      <c r="T1800" s="12"/>
      <c r="U1800" s="12"/>
      <c r="V1800" s="12"/>
      <c r="W1800" s="12"/>
      <c r="X1800" s="12"/>
      <c r="Y1800" s="12"/>
      <c r="Z1800" s="12"/>
      <c r="AA1800" s="12"/>
      <c r="AB1800" s="12"/>
      <c r="AC1800" s="3" t="e" cm="1">
        <f t="array" ref="AC1800">_xlfn.IFS(A1800="FA", 17, A1800="SFCR", 0, A1800="CFCR", 17, A1800="TR", 0, A1800="CAB1",17,A1800="CAB2",0,A1800="CAB3",17,A1800="CAB4",0,A1800="CAB5S",17,A1800="CAB5M",0,A1800="CAB5L",17,A1800="CAB6",0)</f>
        <v>#N/A</v>
      </c>
    </row>
    <row r="1801" spans="1:29" x14ac:dyDescent="0.15">
      <c r="A1801" s="7"/>
      <c r="B1801" s="25"/>
      <c r="C1801" s="1" t="s">
        <v>1813</v>
      </c>
      <c r="H1801" s="12"/>
      <c r="I1801" s="12"/>
      <c r="J1801" s="12"/>
      <c r="K1801" s="12"/>
      <c r="L1801" s="12"/>
      <c r="M1801" s="12"/>
      <c r="N1801" s="12"/>
      <c r="O1801" s="12"/>
      <c r="P1801" s="12"/>
      <c r="Q1801" s="12"/>
      <c r="R1801" s="12"/>
      <c r="S1801" s="12"/>
      <c r="T1801" s="12"/>
      <c r="U1801" s="12"/>
      <c r="V1801" s="12"/>
      <c r="W1801" s="12"/>
      <c r="X1801" s="12"/>
      <c r="Y1801" s="12"/>
      <c r="Z1801" s="12"/>
      <c r="AA1801" s="12"/>
      <c r="AB1801" s="12"/>
      <c r="AC1801" s="3" t="e" cm="1">
        <f t="array" ref="AC1801">_xlfn.IFS(A1801="FA", 17, A1801="SFCR", 0, A1801="CFCR", 17, A1801="TR", 0, A1801="CAB1",17,A1801="CAB2",0,A1801="CAB3",17,A1801="CAB4",0,A1801="CAB5S",17,A1801="CAB5M",0,A1801="CAB5L",17,A1801="CAB6",0)</f>
        <v>#N/A</v>
      </c>
    </row>
    <row r="1802" spans="1:29" x14ac:dyDescent="0.15">
      <c r="A1802" s="7"/>
      <c r="B1802" s="25"/>
      <c r="C1802" s="1" t="s">
        <v>1814</v>
      </c>
      <c r="H1802" s="12"/>
      <c r="I1802" s="12"/>
      <c r="J1802" s="12"/>
      <c r="K1802" s="12"/>
      <c r="L1802" s="12"/>
      <c r="M1802" s="12"/>
      <c r="N1802" s="12"/>
      <c r="O1802" s="12"/>
      <c r="P1802" s="12"/>
      <c r="Q1802" s="12"/>
      <c r="R1802" s="12"/>
      <c r="S1802" s="12"/>
      <c r="T1802" s="12"/>
      <c r="U1802" s="12"/>
      <c r="V1802" s="12"/>
      <c r="W1802" s="12"/>
      <c r="X1802" s="12"/>
      <c r="Y1802" s="12"/>
      <c r="Z1802" s="12"/>
      <c r="AA1802" s="12"/>
      <c r="AB1802" s="12"/>
      <c r="AC1802" s="3" t="e" cm="1">
        <f t="array" ref="AC1802">_xlfn.IFS(A1802="FA", 17, A1802="SFCR", 0, A1802="CFCR", 17, A1802="TR", 0, A1802="CAB1",17,A1802="CAB2",0,A1802="CAB3",17,A1802="CAB4",0,A1802="CAB5S",17,A1802="CAB5M",0,A1802="CAB5L",17,A1802="CAB6",0)</f>
        <v>#N/A</v>
      </c>
    </row>
    <row r="1803" spans="1:29" x14ac:dyDescent="0.15">
      <c r="A1803" s="7"/>
      <c r="B1803" s="25"/>
      <c r="C1803" s="1" t="s">
        <v>1815</v>
      </c>
      <c r="H1803" s="12"/>
      <c r="I1803" s="12"/>
      <c r="J1803" s="12"/>
      <c r="K1803" s="12"/>
      <c r="L1803" s="12"/>
      <c r="M1803" s="12"/>
      <c r="N1803" s="12"/>
      <c r="O1803" s="12"/>
      <c r="P1803" s="12"/>
      <c r="Q1803" s="12"/>
      <c r="R1803" s="12"/>
      <c r="S1803" s="12"/>
      <c r="T1803" s="12"/>
      <c r="U1803" s="12"/>
      <c r="V1803" s="12"/>
      <c r="W1803" s="12"/>
      <c r="X1803" s="12"/>
      <c r="Y1803" s="12"/>
      <c r="Z1803" s="12"/>
      <c r="AA1803" s="12"/>
      <c r="AB1803" s="12"/>
      <c r="AC1803" s="3" t="e" cm="1">
        <f t="array" ref="AC1803">_xlfn.IFS(A1803="FA", 17, A1803="SFCR", 0, A1803="CFCR", 17, A1803="TR", 0, A1803="CAB1",17,A1803="CAB2",0,A1803="CAB3",17,A1803="CAB4",0,A1803="CAB5S",17,A1803="CAB5M",0,A1803="CAB5L",17,A1803="CAB6",0)</f>
        <v>#N/A</v>
      </c>
    </row>
    <row r="1804" spans="1:29" x14ac:dyDescent="0.15">
      <c r="A1804" s="7"/>
      <c r="B1804" s="25"/>
      <c r="C1804" s="1" t="s">
        <v>1816</v>
      </c>
      <c r="H1804" s="12"/>
      <c r="I1804" s="12"/>
      <c r="J1804" s="12"/>
      <c r="K1804" s="12"/>
      <c r="L1804" s="12"/>
      <c r="M1804" s="12"/>
      <c r="N1804" s="12"/>
      <c r="O1804" s="12"/>
      <c r="P1804" s="12"/>
      <c r="Q1804" s="12"/>
      <c r="R1804" s="12"/>
      <c r="S1804" s="12"/>
      <c r="T1804" s="12"/>
      <c r="U1804" s="12"/>
      <c r="V1804" s="12"/>
      <c r="W1804" s="12"/>
      <c r="X1804" s="12"/>
      <c r="Y1804" s="12"/>
      <c r="Z1804" s="12"/>
      <c r="AA1804" s="12"/>
      <c r="AB1804" s="12"/>
      <c r="AC1804" s="3" t="e" cm="1">
        <f t="array" ref="AC1804">_xlfn.IFS(A1804="FA", 17, A1804="SFCR", 0, A1804="CFCR", 17, A1804="TR", 0, A1804="CAB1",17,A1804="CAB2",0,A1804="CAB3",17,A1804="CAB4",0,A1804="CAB5S",17,A1804="CAB5M",0,A1804="CAB5L",17,A1804="CAB6",0)</f>
        <v>#N/A</v>
      </c>
    </row>
    <row r="1805" spans="1:29" x14ac:dyDescent="0.15">
      <c r="A1805" s="7"/>
      <c r="B1805" s="25"/>
      <c r="C1805" s="1" t="s">
        <v>1817</v>
      </c>
      <c r="H1805" s="12"/>
      <c r="I1805" s="12"/>
      <c r="J1805" s="12"/>
      <c r="K1805" s="12"/>
      <c r="L1805" s="12"/>
      <c r="M1805" s="12"/>
      <c r="N1805" s="12"/>
      <c r="O1805" s="12"/>
      <c r="P1805" s="12"/>
      <c r="Q1805" s="12"/>
      <c r="R1805" s="12"/>
      <c r="S1805" s="12"/>
      <c r="T1805" s="12"/>
      <c r="U1805" s="12"/>
      <c r="V1805" s="12"/>
      <c r="W1805" s="12"/>
      <c r="X1805" s="12"/>
      <c r="Y1805" s="12"/>
      <c r="Z1805" s="12"/>
      <c r="AA1805" s="12"/>
      <c r="AB1805" s="12"/>
      <c r="AC1805" s="3" t="e" cm="1">
        <f t="array" ref="AC1805">_xlfn.IFS(A1805="FA", 17, A1805="SFCR", 0, A1805="CFCR", 17, A1805="TR", 0, A1805="CAB1",17,A1805="CAB2",0,A1805="CAB3",17,A1805="CAB4",0,A1805="CAB5S",17,A1805="CAB5M",0,A1805="CAB5L",17,A1805="CAB6",0)</f>
        <v>#N/A</v>
      </c>
    </row>
    <row r="1806" spans="1:29" x14ac:dyDescent="0.15">
      <c r="A1806" s="7"/>
      <c r="B1806" s="25"/>
      <c r="C1806" s="1" t="s">
        <v>1818</v>
      </c>
      <c r="H1806" s="12"/>
      <c r="I1806" s="12"/>
      <c r="J1806" s="12"/>
      <c r="K1806" s="12"/>
      <c r="L1806" s="12"/>
      <c r="M1806" s="12"/>
      <c r="N1806" s="12"/>
      <c r="O1806" s="12"/>
      <c r="P1806" s="12"/>
      <c r="Q1806" s="12"/>
      <c r="R1806" s="12"/>
      <c r="S1806" s="12"/>
      <c r="T1806" s="12"/>
      <c r="U1806" s="12"/>
      <c r="V1806" s="12"/>
      <c r="W1806" s="12"/>
      <c r="X1806" s="12"/>
      <c r="Y1806" s="12"/>
      <c r="Z1806" s="12"/>
      <c r="AA1806" s="12"/>
      <c r="AB1806" s="12"/>
      <c r="AC1806" s="3" t="e" cm="1">
        <f t="array" ref="AC1806">_xlfn.IFS(A1806="FA", 17, A1806="SFCR", 0, A1806="CFCR", 17, A1806="TR", 0, A1806="CAB1",17,A1806="CAB2",0,A1806="CAB3",17,A1806="CAB4",0,A1806="CAB5S",17,A1806="CAB5M",0,A1806="CAB5L",17,A1806="CAB6",0)</f>
        <v>#N/A</v>
      </c>
    </row>
    <row r="1807" spans="1:29" x14ac:dyDescent="0.15">
      <c r="A1807" s="7"/>
      <c r="B1807" s="25"/>
      <c r="C1807" s="1" t="s">
        <v>1819</v>
      </c>
      <c r="H1807" s="12"/>
      <c r="I1807" s="12"/>
      <c r="J1807" s="12"/>
      <c r="K1807" s="12"/>
      <c r="L1807" s="12"/>
      <c r="M1807" s="12"/>
      <c r="N1807" s="12"/>
      <c r="O1807" s="12"/>
      <c r="P1807" s="12"/>
      <c r="Q1807" s="12"/>
      <c r="R1807" s="12"/>
      <c r="S1807" s="12"/>
      <c r="T1807" s="12"/>
      <c r="U1807" s="12"/>
      <c r="V1807" s="12"/>
      <c r="W1807" s="12"/>
      <c r="X1807" s="12"/>
      <c r="Y1807" s="12"/>
      <c r="Z1807" s="12"/>
      <c r="AA1807" s="12"/>
      <c r="AB1807" s="12"/>
      <c r="AC1807" s="3" t="e" cm="1">
        <f t="array" ref="AC1807">_xlfn.IFS(A1807="FA", 17, A1807="SFCR", 0, A1807="CFCR", 17, A1807="TR", 0, A1807="CAB1",17,A1807="CAB2",0,A1807="CAB3",17,A1807="CAB4",0,A1807="CAB5S",17,A1807="CAB5M",0,A1807="CAB5L",17,A1807="CAB6",0)</f>
        <v>#N/A</v>
      </c>
    </row>
    <row r="1808" spans="1:29" x14ac:dyDescent="0.15">
      <c r="A1808" s="7"/>
      <c r="B1808" s="25"/>
      <c r="C1808" s="1" t="s">
        <v>1820</v>
      </c>
      <c r="H1808" s="12"/>
      <c r="I1808" s="12"/>
      <c r="J1808" s="12"/>
      <c r="K1808" s="12"/>
      <c r="L1808" s="12"/>
      <c r="M1808" s="12"/>
      <c r="N1808" s="12"/>
      <c r="O1808" s="12"/>
      <c r="P1808" s="12"/>
      <c r="Q1808" s="12"/>
      <c r="R1808" s="12"/>
      <c r="S1808" s="12"/>
      <c r="T1808" s="12"/>
      <c r="U1808" s="12"/>
      <c r="V1808" s="12"/>
      <c r="W1808" s="12"/>
      <c r="X1808" s="12"/>
      <c r="Y1808" s="12"/>
      <c r="Z1808" s="12"/>
      <c r="AA1808" s="12"/>
      <c r="AB1808" s="12"/>
      <c r="AC1808" s="3" t="e" cm="1">
        <f t="array" ref="AC1808">_xlfn.IFS(A1808="FA", 17, A1808="SFCR", 0, A1808="CFCR", 17, A1808="TR", 0, A1808="CAB1",17,A1808="CAB2",0,A1808="CAB3",17,A1808="CAB4",0,A1808="CAB5S",17,A1808="CAB5M",0,A1808="CAB5L",17,A1808="CAB6",0)</f>
        <v>#N/A</v>
      </c>
    </row>
    <row r="1809" spans="1:29" x14ac:dyDescent="0.15">
      <c r="A1809" s="7"/>
      <c r="B1809" s="25"/>
      <c r="C1809" s="1" t="s">
        <v>1821</v>
      </c>
      <c r="H1809" s="12"/>
      <c r="I1809" s="12"/>
      <c r="J1809" s="12"/>
      <c r="K1809" s="12"/>
      <c r="L1809" s="12"/>
      <c r="M1809" s="12"/>
      <c r="N1809" s="12"/>
      <c r="O1809" s="12"/>
      <c r="P1809" s="12"/>
      <c r="Q1809" s="12"/>
      <c r="R1809" s="12"/>
      <c r="S1809" s="12"/>
      <c r="T1809" s="12"/>
      <c r="U1809" s="12"/>
      <c r="V1809" s="12"/>
      <c r="W1809" s="12"/>
      <c r="X1809" s="12"/>
      <c r="Y1809" s="12"/>
      <c r="Z1809" s="12"/>
      <c r="AA1809" s="12"/>
      <c r="AB1809" s="12"/>
      <c r="AC1809" s="3" t="e" cm="1">
        <f t="array" ref="AC1809">_xlfn.IFS(A1809="FA", 17, A1809="SFCR", 0, A1809="CFCR", 17, A1809="TR", 0, A1809="CAB1",17,A1809="CAB2",0,A1809="CAB3",17,A1809="CAB4",0,A1809="CAB5S",17,A1809="CAB5M",0,A1809="CAB5L",17,A1809="CAB6",0)</f>
        <v>#N/A</v>
      </c>
    </row>
    <row r="1810" spans="1:29" x14ac:dyDescent="0.15">
      <c r="A1810" s="7"/>
      <c r="B1810" s="25"/>
      <c r="C1810" s="1" t="s">
        <v>1822</v>
      </c>
      <c r="H1810" s="12"/>
      <c r="I1810" s="12"/>
      <c r="J1810" s="12"/>
      <c r="K1810" s="12"/>
      <c r="L1810" s="12"/>
      <c r="M1810" s="12"/>
      <c r="N1810" s="12"/>
      <c r="O1810" s="12"/>
      <c r="P1810" s="12"/>
      <c r="Q1810" s="12"/>
      <c r="R1810" s="12"/>
      <c r="S1810" s="12"/>
      <c r="T1810" s="12"/>
      <c r="U1810" s="12"/>
      <c r="V1810" s="12"/>
      <c r="W1810" s="12"/>
      <c r="X1810" s="12"/>
      <c r="Y1810" s="12"/>
      <c r="Z1810" s="12"/>
      <c r="AA1810" s="12"/>
      <c r="AB1810" s="12"/>
      <c r="AC1810" s="3" t="e" cm="1">
        <f t="array" ref="AC1810">_xlfn.IFS(A1810="FA", 17, A1810="SFCR", 0, A1810="CFCR", 17, A1810="TR", 0, A1810="CAB1",17,A1810="CAB2",0,A1810="CAB3",17,A1810="CAB4",0,A1810="CAB5S",17,A1810="CAB5M",0,A1810="CAB5L",17,A1810="CAB6",0)</f>
        <v>#N/A</v>
      </c>
    </row>
    <row r="1811" spans="1:29" x14ac:dyDescent="0.15">
      <c r="A1811" s="7"/>
      <c r="B1811" s="25"/>
      <c r="C1811" s="1" t="s">
        <v>1823</v>
      </c>
      <c r="H1811" s="12"/>
      <c r="I1811" s="12"/>
      <c r="J1811" s="12"/>
      <c r="K1811" s="12"/>
      <c r="L1811" s="12"/>
      <c r="M1811" s="12"/>
      <c r="N1811" s="12"/>
      <c r="O1811" s="12"/>
      <c r="P1811" s="12"/>
      <c r="Q1811" s="12"/>
      <c r="R1811" s="12"/>
      <c r="S1811" s="12"/>
      <c r="T1811" s="12"/>
      <c r="U1811" s="12"/>
      <c r="V1811" s="12"/>
      <c r="W1811" s="12"/>
      <c r="X1811" s="12"/>
      <c r="Y1811" s="12"/>
      <c r="Z1811" s="12"/>
      <c r="AA1811" s="12"/>
      <c r="AB1811" s="12"/>
      <c r="AC1811" s="3" t="e" cm="1">
        <f t="array" ref="AC1811">_xlfn.IFS(A1811="FA", 17, A1811="SFCR", 0, A1811="CFCR", 17, A1811="TR", 0, A1811="CAB1",17,A1811="CAB2",0,A1811="CAB3",17,A1811="CAB4",0,A1811="CAB5S",17,A1811="CAB5M",0,A1811="CAB5L",17,A1811="CAB6",0)</f>
        <v>#N/A</v>
      </c>
    </row>
    <row r="1812" spans="1:29" x14ac:dyDescent="0.15">
      <c r="A1812" s="7"/>
      <c r="B1812" s="25"/>
      <c r="C1812" s="1" t="s">
        <v>1824</v>
      </c>
      <c r="H1812" s="12"/>
      <c r="I1812" s="12"/>
      <c r="J1812" s="12"/>
      <c r="K1812" s="12"/>
      <c r="L1812" s="12"/>
      <c r="M1812" s="12"/>
      <c r="N1812" s="12"/>
      <c r="O1812" s="12"/>
      <c r="P1812" s="12"/>
      <c r="Q1812" s="12"/>
      <c r="R1812" s="12"/>
      <c r="S1812" s="12"/>
      <c r="T1812" s="12"/>
      <c r="U1812" s="12"/>
      <c r="V1812" s="12"/>
      <c r="W1812" s="12"/>
      <c r="X1812" s="12"/>
      <c r="Y1812" s="12"/>
      <c r="Z1812" s="12"/>
      <c r="AA1812" s="12"/>
      <c r="AB1812" s="12"/>
      <c r="AC1812" s="3" t="e" cm="1">
        <f t="array" ref="AC1812">_xlfn.IFS(A1812="FA", 17, A1812="SFCR", 0, A1812="CFCR", 17, A1812="TR", 0, A1812="CAB1",17,A1812="CAB2",0,A1812="CAB3",17,A1812="CAB4",0,A1812="CAB5S",17,A1812="CAB5M",0,A1812="CAB5L",17,A1812="CAB6",0)</f>
        <v>#N/A</v>
      </c>
    </row>
    <row r="1813" spans="1:29" x14ac:dyDescent="0.15">
      <c r="A1813" s="7"/>
      <c r="B1813" s="25"/>
      <c r="C1813" s="1" t="s">
        <v>1825</v>
      </c>
      <c r="H1813" s="12"/>
      <c r="I1813" s="12"/>
      <c r="J1813" s="12"/>
      <c r="K1813" s="12"/>
      <c r="L1813" s="12"/>
      <c r="M1813" s="12"/>
      <c r="N1813" s="12"/>
      <c r="O1813" s="12"/>
      <c r="P1813" s="12"/>
      <c r="Q1813" s="12"/>
      <c r="R1813" s="12"/>
      <c r="S1813" s="12"/>
      <c r="T1813" s="12"/>
      <c r="U1813" s="12"/>
      <c r="V1813" s="12"/>
      <c r="W1813" s="12"/>
      <c r="X1813" s="12"/>
      <c r="Y1813" s="12"/>
      <c r="Z1813" s="12"/>
      <c r="AA1813" s="12"/>
      <c r="AB1813" s="12"/>
      <c r="AC1813" s="3" t="e" cm="1">
        <f t="array" ref="AC1813">_xlfn.IFS(A1813="FA", 17, A1813="SFCR", 0, A1813="CFCR", 17, A1813="TR", 0, A1813="CAB1",17,A1813="CAB2",0,A1813="CAB3",17,A1813="CAB4",0,A1813="CAB5S",17,A1813="CAB5M",0,A1813="CAB5L",17,A1813="CAB6",0)</f>
        <v>#N/A</v>
      </c>
    </row>
    <row r="1814" spans="1:29" x14ac:dyDescent="0.15">
      <c r="A1814" s="7"/>
      <c r="B1814" s="25"/>
      <c r="C1814" s="1" t="s">
        <v>1826</v>
      </c>
      <c r="H1814" s="12"/>
      <c r="I1814" s="12"/>
      <c r="J1814" s="12"/>
      <c r="K1814" s="12"/>
      <c r="L1814" s="12"/>
      <c r="M1814" s="12"/>
      <c r="N1814" s="12"/>
      <c r="O1814" s="12"/>
      <c r="P1814" s="12"/>
      <c r="Q1814" s="12"/>
      <c r="R1814" s="12"/>
      <c r="S1814" s="12"/>
      <c r="T1814" s="12"/>
      <c r="U1814" s="12"/>
      <c r="V1814" s="12"/>
      <c r="W1814" s="12"/>
      <c r="X1814" s="12"/>
      <c r="Y1814" s="12"/>
      <c r="Z1814" s="12"/>
      <c r="AA1814" s="12"/>
      <c r="AB1814" s="12"/>
      <c r="AC1814" s="3" t="e" cm="1">
        <f t="array" ref="AC1814">_xlfn.IFS(A1814="FA", 17, A1814="SFCR", 0, A1814="CFCR", 17, A1814="TR", 0, A1814="CAB1",17,A1814="CAB2",0,A1814="CAB3",17,A1814="CAB4",0,A1814="CAB5S",17,A1814="CAB5M",0,A1814="CAB5L",17,A1814="CAB6",0)</f>
        <v>#N/A</v>
      </c>
    </row>
    <row r="1815" spans="1:29" x14ac:dyDescent="0.15">
      <c r="A1815" s="7"/>
      <c r="B1815" s="25"/>
      <c r="C1815" s="1" t="s">
        <v>1827</v>
      </c>
      <c r="H1815" s="12"/>
      <c r="I1815" s="12"/>
      <c r="J1815" s="12"/>
      <c r="K1815" s="12"/>
      <c r="L1815" s="12"/>
      <c r="M1815" s="12"/>
      <c r="N1815" s="12"/>
      <c r="O1815" s="12"/>
      <c r="P1815" s="12"/>
      <c r="Q1815" s="12"/>
      <c r="R1815" s="12"/>
      <c r="S1815" s="12"/>
      <c r="T1815" s="12"/>
      <c r="U1815" s="12"/>
      <c r="V1815" s="12"/>
      <c r="W1815" s="12"/>
      <c r="X1815" s="12"/>
      <c r="Y1815" s="12"/>
      <c r="Z1815" s="12"/>
      <c r="AA1815" s="12"/>
      <c r="AB1815" s="12"/>
      <c r="AC1815" s="3" t="e" cm="1">
        <f t="array" ref="AC1815">_xlfn.IFS(A1815="FA", 17, A1815="SFCR", 0, A1815="CFCR", 17, A1815="TR", 0, A1815="CAB1",17,A1815="CAB2",0,A1815="CAB3",17,A1815="CAB4",0,A1815="CAB5S",17,A1815="CAB5M",0,A1815="CAB5L",17,A1815="CAB6",0)</f>
        <v>#N/A</v>
      </c>
    </row>
    <row r="1816" spans="1:29" x14ac:dyDescent="0.15">
      <c r="A1816" s="7"/>
      <c r="B1816" s="25"/>
      <c r="C1816" s="1" t="s">
        <v>1828</v>
      </c>
      <c r="H1816" s="12"/>
      <c r="I1816" s="12"/>
      <c r="J1816" s="12"/>
      <c r="K1816" s="12"/>
      <c r="L1816" s="12"/>
      <c r="M1816" s="12"/>
      <c r="N1816" s="12"/>
      <c r="O1816" s="12"/>
      <c r="P1816" s="12"/>
      <c r="Q1816" s="12"/>
      <c r="R1816" s="12"/>
      <c r="S1816" s="12"/>
      <c r="T1816" s="12"/>
      <c r="U1816" s="12"/>
      <c r="V1816" s="12"/>
      <c r="W1816" s="12"/>
      <c r="X1816" s="12"/>
      <c r="Y1816" s="12"/>
      <c r="Z1816" s="12"/>
      <c r="AA1816" s="12"/>
      <c r="AB1816" s="12"/>
      <c r="AC1816" s="3" t="e" cm="1">
        <f t="array" ref="AC1816">_xlfn.IFS(A1816="FA", 17, A1816="SFCR", 0, A1816="CFCR", 17, A1816="TR", 0, A1816="CAB1",17,A1816="CAB2",0,A1816="CAB3",17,A1816="CAB4",0,A1816="CAB5S",17,A1816="CAB5M",0,A1816="CAB5L",17,A1816="CAB6",0)</f>
        <v>#N/A</v>
      </c>
    </row>
    <row r="1817" spans="1:29" x14ac:dyDescent="0.15">
      <c r="A1817" s="7"/>
      <c r="B1817" s="25"/>
      <c r="C1817" s="1" t="s">
        <v>1829</v>
      </c>
      <c r="H1817" s="12"/>
      <c r="I1817" s="12"/>
      <c r="J1817" s="12"/>
      <c r="K1817" s="12"/>
      <c r="L1817" s="12"/>
      <c r="M1817" s="12"/>
      <c r="N1817" s="12"/>
      <c r="O1817" s="12"/>
      <c r="P1817" s="12"/>
      <c r="Q1817" s="12"/>
      <c r="R1817" s="12"/>
      <c r="S1817" s="12"/>
      <c r="T1817" s="12"/>
      <c r="U1817" s="12"/>
      <c r="V1817" s="12"/>
      <c r="W1817" s="12"/>
      <c r="X1817" s="12"/>
      <c r="Y1817" s="12"/>
      <c r="Z1817" s="12"/>
      <c r="AA1817" s="12"/>
      <c r="AB1817" s="12"/>
      <c r="AC1817" s="3" t="e" cm="1">
        <f t="array" ref="AC1817">_xlfn.IFS(A1817="FA", 17, A1817="SFCR", 0, A1817="CFCR", 17, A1817="TR", 0, A1817="CAB1",17,A1817="CAB2",0,A1817="CAB3",17,A1817="CAB4",0,A1817="CAB5S",17,A1817="CAB5M",0,A1817="CAB5L",17,A1817="CAB6",0)</f>
        <v>#N/A</v>
      </c>
    </row>
    <row r="1818" spans="1:29" x14ac:dyDescent="0.15">
      <c r="A1818" s="7"/>
      <c r="B1818" s="25"/>
      <c r="C1818" s="1" t="s">
        <v>1830</v>
      </c>
      <c r="H1818" s="12"/>
      <c r="I1818" s="12"/>
      <c r="J1818" s="12"/>
      <c r="K1818" s="12"/>
      <c r="L1818" s="12"/>
      <c r="M1818" s="12"/>
      <c r="N1818" s="12"/>
      <c r="O1818" s="12"/>
      <c r="P1818" s="12"/>
      <c r="Q1818" s="12"/>
      <c r="R1818" s="12"/>
      <c r="S1818" s="12"/>
      <c r="T1818" s="12"/>
      <c r="U1818" s="12"/>
      <c r="V1818" s="12"/>
      <c r="W1818" s="12"/>
      <c r="X1818" s="12"/>
      <c r="Y1818" s="12"/>
      <c r="Z1818" s="12"/>
      <c r="AA1818" s="12"/>
      <c r="AB1818" s="12"/>
      <c r="AC1818" s="3" t="e" cm="1">
        <f t="array" ref="AC1818">_xlfn.IFS(A1818="FA", 17, A1818="SFCR", 0, A1818="CFCR", 17, A1818="TR", 0, A1818="CAB1",17,A1818="CAB2",0,A1818="CAB3",17,A1818="CAB4",0,A1818="CAB5S",17,A1818="CAB5M",0,A1818="CAB5L",17,A1818="CAB6",0)</f>
        <v>#N/A</v>
      </c>
    </row>
    <row r="1819" spans="1:29" x14ac:dyDescent="0.15">
      <c r="A1819" s="7"/>
      <c r="B1819" s="25"/>
      <c r="C1819" s="1" t="s">
        <v>1831</v>
      </c>
      <c r="H1819" s="12"/>
      <c r="I1819" s="12"/>
      <c r="J1819" s="12"/>
      <c r="K1819" s="12"/>
      <c r="L1819" s="12"/>
      <c r="M1819" s="12"/>
      <c r="N1819" s="12"/>
      <c r="O1819" s="12"/>
      <c r="P1819" s="12"/>
      <c r="Q1819" s="12"/>
      <c r="R1819" s="12"/>
      <c r="S1819" s="12"/>
      <c r="T1819" s="12"/>
      <c r="U1819" s="12"/>
      <c r="V1819" s="12"/>
      <c r="W1819" s="12"/>
      <c r="X1819" s="12"/>
      <c r="Y1819" s="12"/>
      <c r="Z1819" s="12"/>
      <c r="AA1819" s="12"/>
      <c r="AB1819" s="12"/>
      <c r="AC1819" s="3" t="e" cm="1">
        <f t="array" ref="AC1819">_xlfn.IFS(A1819="FA", 17, A1819="SFCR", 0, A1819="CFCR", 17, A1819="TR", 0, A1819="CAB1",17,A1819="CAB2",0,A1819="CAB3",17,A1819="CAB4",0,A1819="CAB5S",17,A1819="CAB5M",0,A1819="CAB5L",17,A1819="CAB6",0)</f>
        <v>#N/A</v>
      </c>
    </row>
    <row r="1820" spans="1:29" x14ac:dyDescent="0.15">
      <c r="A1820" s="7"/>
      <c r="B1820" s="25"/>
      <c r="C1820" s="1" t="s">
        <v>1832</v>
      </c>
      <c r="H1820" s="12"/>
      <c r="I1820" s="12"/>
      <c r="J1820" s="12"/>
      <c r="K1820" s="12"/>
      <c r="L1820" s="12"/>
      <c r="M1820" s="12"/>
      <c r="N1820" s="12"/>
      <c r="O1820" s="12"/>
      <c r="P1820" s="12"/>
      <c r="Q1820" s="12"/>
      <c r="R1820" s="12"/>
      <c r="S1820" s="12"/>
      <c r="T1820" s="12"/>
      <c r="U1820" s="12"/>
      <c r="V1820" s="12"/>
      <c r="W1820" s="12"/>
      <c r="X1820" s="12"/>
      <c r="Y1820" s="12"/>
      <c r="Z1820" s="12"/>
      <c r="AA1820" s="12"/>
      <c r="AB1820" s="12"/>
      <c r="AC1820" s="3" t="e" cm="1">
        <f t="array" ref="AC1820">_xlfn.IFS(A1820="FA", 17, A1820="SFCR", 0, A1820="CFCR", 17, A1820="TR", 0, A1820="CAB1",17,A1820="CAB2",0,A1820="CAB3",17,A1820="CAB4",0,A1820="CAB5S",17,A1820="CAB5M",0,A1820="CAB5L",17,A1820="CAB6",0)</f>
        <v>#N/A</v>
      </c>
    </row>
    <row r="1821" spans="1:29" x14ac:dyDescent="0.15">
      <c r="A1821" s="7"/>
      <c r="B1821" s="25"/>
      <c r="C1821" s="1" t="s">
        <v>1833</v>
      </c>
      <c r="H1821" s="12"/>
      <c r="I1821" s="12"/>
      <c r="J1821" s="12"/>
      <c r="K1821" s="12"/>
      <c r="L1821" s="12"/>
      <c r="M1821" s="12"/>
      <c r="N1821" s="12"/>
      <c r="O1821" s="12"/>
      <c r="P1821" s="12"/>
      <c r="Q1821" s="12"/>
      <c r="R1821" s="12"/>
      <c r="S1821" s="12"/>
      <c r="T1821" s="12"/>
      <c r="U1821" s="12"/>
      <c r="V1821" s="12"/>
      <c r="W1821" s="12"/>
      <c r="X1821" s="12"/>
      <c r="Y1821" s="12"/>
      <c r="Z1821" s="12"/>
      <c r="AA1821" s="12"/>
      <c r="AB1821" s="12"/>
      <c r="AC1821" s="3" t="e" cm="1">
        <f t="array" ref="AC1821">_xlfn.IFS(A1821="FA", 17, A1821="SFCR", 0, A1821="CFCR", 17, A1821="TR", 0, A1821="CAB1",17,A1821="CAB2",0,A1821="CAB3",17,A1821="CAB4",0,A1821="CAB5S",17,A1821="CAB5M",0,A1821="CAB5L",17,A1821="CAB6",0)</f>
        <v>#N/A</v>
      </c>
    </row>
    <row r="1822" spans="1:29" x14ac:dyDescent="0.15">
      <c r="A1822" s="7"/>
      <c r="B1822" s="25"/>
      <c r="C1822" s="1" t="s">
        <v>1834</v>
      </c>
      <c r="H1822" s="12"/>
      <c r="I1822" s="12"/>
      <c r="J1822" s="12"/>
      <c r="K1822" s="12"/>
      <c r="L1822" s="12"/>
      <c r="M1822" s="12"/>
      <c r="N1822" s="12"/>
      <c r="O1822" s="12"/>
      <c r="P1822" s="12"/>
      <c r="Q1822" s="12"/>
      <c r="R1822" s="12"/>
      <c r="S1822" s="12"/>
      <c r="T1822" s="12"/>
      <c r="U1822" s="12"/>
      <c r="V1822" s="12"/>
      <c r="W1822" s="12"/>
      <c r="X1822" s="12"/>
      <c r="Y1822" s="12"/>
      <c r="Z1822" s="12"/>
      <c r="AA1822" s="12"/>
      <c r="AB1822" s="12"/>
      <c r="AC1822" s="3" t="e" cm="1">
        <f t="array" ref="AC1822">_xlfn.IFS(A1822="FA", 17, A1822="SFCR", 0, A1822="CFCR", 17, A1822="TR", 0, A1822="CAB1",17,A1822="CAB2",0,A1822="CAB3",17,A1822="CAB4",0,A1822="CAB5S",17,A1822="CAB5M",0,A1822="CAB5L",17,A1822="CAB6",0)</f>
        <v>#N/A</v>
      </c>
    </row>
    <row r="1823" spans="1:29" x14ac:dyDescent="0.15">
      <c r="A1823" s="7"/>
      <c r="B1823" s="25"/>
      <c r="C1823" s="1" t="s">
        <v>1835</v>
      </c>
      <c r="H1823" s="12"/>
      <c r="I1823" s="12"/>
      <c r="J1823" s="12"/>
      <c r="K1823" s="12"/>
      <c r="L1823" s="12"/>
      <c r="M1823" s="12"/>
      <c r="N1823" s="12"/>
      <c r="O1823" s="12"/>
      <c r="P1823" s="12"/>
      <c r="Q1823" s="12"/>
      <c r="R1823" s="12"/>
      <c r="S1823" s="12"/>
      <c r="T1823" s="12"/>
      <c r="U1823" s="12"/>
      <c r="V1823" s="12"/>
      <c r="W1823" s="12"/>
      <c r="X1823" s="12"/>
      <c r="Y1823" s="12"/>
      <c r="Z1823" s="12"/>
      <c r="AA1823" s="12"/>
      <c r="AB1823" s="12"/>
      <c r="AC1823" s="3" t="e" cm="1">
        <f t="array" ref="AC1823">_xlfn.IFS(A1823="FA", 17, A1823="SFCR", 0, A1823="CFCR", 17, A1823="TR", 0, A1823="CAB1",17,A1823="CAB2",0,A1823="CAB3",17,A1823="CAB4",0,A1823="CAB5S",17,A1823="CAB5M",0,A1823="CAB5L",17,A1823="CAB6",0)</f>
        <v>#N/A</v>
      </c>
    </row>
    <row r="1824" spans="1:29" x14ac:dyDescent="0.15">
      <c r="A1824" s="7"/>
      <c r="B1824" s="25"/>
      <c r="C1824" s="1" t="s">
        <v>1836</v>
      </c>
      <c r="H1824" s="12"/>
      <c r="I1824" s="12"/>
      <c r="J1824" s="12"/>
      <c r="K1824" s="12"/>
      <c r="L1824" s="12"/>
      <c r="M1824" s="12"/>
      <c r="N1824" s="12"/>
      <c r="O1824" s="12"/>
      <c r="P1824" s="12"/>
      <c r="Q1824" s="12"/>
      <c r="R1824" s="12"/>
      <c r="S1824" s="12"/>
      <c r="T1824" s="12"/>
      <c r="U1824" s="12"/>
      <c r="V1824" s="12"/>
      <c r="W1824" s="12"/>
      <c r="X1824" s="12"/>
      <c r="Y1824" s="12"/>
      <c r="Z1824" s="12"/>
      <c r="AA1824" s="12"/>
      <c r="AB1824" s="12"/>
      <c r="AC1824" s="3" t="e" cm="1">
        <f t="array" ref="AC1824">_xlfn.IFS(A1824="FA", 17, A1824="SFCR", 0, A1824="CFCR", 17, A1824="TR", 0, A1824="CAB1",17,A1824="CAB2",0,A1824="CAB3",17,A1824="CAB4",0,A1824="CAB5S",17,A1824="CAB5M",0,A1824="CAB5L",17,A1824="CAB6",0)</f>
        <v>#N/A</v>
      </c>
    </row>
    <row r="1825" spans="1:29" x14ac:dyDescent="0.15">
      <c r="A1825" s="7"/>
      <c r="B1825" s="25"/>
      <c r="C1825" s="1" t="s">
        <v>1837</v>
      </c>
      <c r="H1825" s="12"/>
      <c r="I1825" s="12"/>
      <c r="J1825" s="12"/>
      <c r="K1825" s="12"/>
      <c r="L1825" s="12"/>
      <c r="M1825" s="12"/>
      <c r="N1825" s="12"/>
      <c r="O1825" s="12"/>
      <c r="P1825" s="12"/>
      <c r="Q1825" s="12"/>
      <c r="R1825" s="12"/>
      <c r="S1825" s="12"/>
      <c r="T1825" s="12"/>
      <c r="U1825" s="12"/>
      <c r="V1825" s="12"/>
      <c r="W1825" s="12"/>
      <c r="X1825" s="12"/>
      <c r="Y1825" s="12"/>
      <c r="Z1825" s="12"/>
      <c r="AA1825" s="12"/>
      <c r="AB1825" s="12"/>
      <c r="AC1825" s="3" t="e" cm="1">
        <f t="array" ref="AC1825">_xlfn.IFS(A1825="FA", 17, A1825="SFCR", 0, A1825="CFCR", 17, A1825="TR", 0, A1825="CAB1",17,A1825="CAB2",0,A1825="CAB3",17,A1825="CAB4",0,A1825="CAB5S",17,A1825="CAB5M",0,A1825="CAB5L",17,A1825="CAB6",0)</f>
        <v>#N/A</v>
      </c>
    </row>
    <row r="1826" spans="1:29" x14ac:dyDescent="0.15">
      <c r="A1826" s="7"/>
      <c r="B1826" s="25"/>
      <c r="C1826" s="1" t="s">
        <v>1838</v>
      </c>
      <c r="H1826" s="12"/>
      <c r="I1826" s="12"/>
      <c r="J1826" s="12"/>
      <c r="K1826" s="12"/>
      <c r="L1826" s="12"/>
      <c r="M1826" s="12"/>
      <c r="N1826" s="12"/>
      <c r="O1826" s="12"/>
      <c r="P1826" s="12"/>
      <c r="Q1826" s="12"/>
      <c r="R1826" s="12"/>
      <c r="S1826" s="12"/>
      <c r="T1826" s="12"/>
      <c r="U1826" s="12"/>
      <c r="V1826" s="12"/>
      <c r="W1826" s="12"/>
      <c r="X1826" s="12"/>
      <c r="Y1826" s="12"/>
      <c r="Z1826" s="12"/>
      <c r="AA1826" s="12"/>
      <c r="AB1826" s="12"/>
      <c r="AC1826" s="3" t="e" cm="1">
        <f t="array" ref="AC1826">_xlfn.IFS(A1826="FA", 17, A1826="SFCR", 0, A1826="CFCR", 17, A1826="TR", 0, A1826="CAB1",17,A1826="CAB2",0,A1826="CAB3",17,A1826="CAB4",0,A1826="CAB5S",17,A1826="CAB5M",0,A1826="CAB5L",17,A1826="CAB6",0)</f>
        <v>#N/A</v>
      </c>
    </row>
    <row r="1827" spans="1:29" x14ac:dyDescent="0.15">
      <c r="A1827" s="7"/>
      <c r="B1827" s="25"/>
      <c r="C1827" s="1" t="s">
        <v>1839</v>
      </c>
      <c r="H1827" s="12"/>
      <c r="I1827" s="12"/>
      <c r="J1827" s="12"/>
      <c r="K1827" s="12"/>
      <c r="L1827" s="12"/>
      <c r="M1827" s="12"/>
      <c r="N1827" s="12"/>
      <c r="O1827" s="12"/>
      <c r="P1827" s="12"/>
      <c r="Q1827" s="12"/>
      <c r="R1827" s="12"/>
      <c r="S1827" s="12"/>
      <c r="T1827" s="12"/>
      <c r="U1827" s="12"/>
      <c r="V1827" s="12"/>
      <c r="W1827" s="12"/>
      <c r="X1827" s="12"/>
      <c r="Y1827" s="12"/>
      <c r="Z1827" s="12"/>
      <c r="AA1827" s="12"/>
      <c r="AB1827" s="12"/>
      <c r="AC1827" s="3" t="e" cm="1">
        <f t="array" ref="AC1827">_xlfn.IFS(A1827="FA", 17, A1827="SFCR", 0, A1827="CFCR", 17, A1827="TR", 0, A1827="CAB1",17,A1827="CAB2",0,A1827="CAB3",17,A1827="CAB4",0,A1827="CAB5S",17,A1827="CAB5M",0,A1827="CAB5L",17,A1827="CAB6",0)</f>
        <v>#N/A</v>
      </c>
    </row>
    <row r="1828" spans="1:29" x14ac:dyDescent="0.15">
      <c r="A1828" s="7"/>
      <c r="B1828" s="25"/>
      <c r="C1828" s="1" t="s">
        <v>1840</v>
      </c>
      <c r="H1828" s="12"/>
      <c r="I1828" s="12"/>
      <c r="J1828" s="12"/>
      <c r="K1828" s="12"/>
      <c r="L1828" s="12"/>
      <c r="M1828" s="12"/>
      <c r="N1828" s="12"/>
      <c r="O1828" s="12"/>
      <c r="P1828" s="12"/>
      <c r="Q1828" s="12"/>
      <c r="R1828" s="12"/>
      <c r="S1828" s="12"/>
      <c r="T1828" s="12"/>
      <c r="U1828" s="12"/>
      <c r="V1828" s="12"/>
      <c r="W1828" s="12"/>
      <c r="X1828" s="12"/>
      <c r="Y1828" s="12"/>
      <c r="Z1828" s="12"/>
      <c r="AA1828" s="12"/>
      <c r="AB1828" s="12"/>
      <c r="AC1828" s="3" t="e" cm="1">
        <f t="array" ref="AC1828">_xlfn.IFS(A1828="FA", 17, A1828="SFCR", 0, A1828="CFCR", 17, A1828="TR", 0, A1828="CAB1",17,A1828="CAB2",0,A1828="CAB3",17,A1828="CAB4",0,A1828="CAB5S",17,A1828="CAB5M",0,A1828="CAB5L",17,A1828="CAB6",0)</f>
        <v>#N/A</v>
      </c>
    </row>
    <row r="1829" spans="1:29" x14ac:dyDescent="0.15">
      <c r="A1829" s="7"/>
      <c r="B1829" s="25"/>
      <c r="C1829" s="1" t="s">
        <v>1841</v>
      </c>
      <c r="H1829" s="12"/>
      <c r="I1829" s="12"/>
      <c r="J1829" s="12"/>
      <c r="K1829" s="12"/>
      <c r="L1829" s="12"/>
      <c r="M1829" s="12"/>
      <c r="N1829" s="12"/>
      <c r="O1829" s="12"/>
      <c r="P1829" s="12"/>
      <c r="Q1829" s="12"/>
      <c r="R1829" s="12"/>
      <c r="S1829" s="12"/>
      <c r="T1829" s="12"/>
      <c r="U1829" s="12"/>
      <c r="V1829" s="12"/>
      <c r="W1829" s="12"/>
      <c r="X1829" s="12"/>
      <c r="Y1829" s="12"/>
      <c r="Z1829" s="12"/>
      <c r="AA1829" s="12"/>
      <c r="AB1829" s="12"/>
      <c r="AC1829" s="3" t="e" cm="1">
        <f t="array" ref="AC1829">_xlfn.IFS(A1829="FA", 17, A1829="SFCR", 0, A1829="CFCR", 17, A1829="TR", 0, A1829="CAB1",17,A1829="CAB2",0,A1829="CAB3",17,A1829="CAB4",0,A1829="CAB5S",17,A1829="CAB5M",0,A1829="CAB5L",17,A1829="CAB6",0)</f>
        <v>#N/A</v>
      </c>
    </row>
    <row r="1830" spans="1:29" x14ac:dyDescent="0.15">
      <c r="A1830" s="7"/>
      <c r="B1830" s="25"/>
      <c r="C1830" s="1" t="s">
        <v>1842</v>
      </c>
      <c r="H1830" s="12"/>
      <c r="I1830" s="12"/>
      <c r="J1830" s="12"/>
      <c r="K1830" s="12"/>
      <c r="L1830" s="12"/>
      <c r="M1830" s="12"/>
      <c r="N1830" s="12"/>
      <c r="O1830" s="12"/>
      <c r="P1830" s="12"/>
      <c r="Q1830" s="12"/>
      <c r="R1830" s="12"/>
      <c r="S1830" s="12"/>
      <c r="T1830" s="12"/>
      <c r="U1830" s="12"/>
      <c r="V1830" s="12"/>
      <c r="W1830" s="12"/>
      <c r="X1830" s="12"/>
      <c r="Y1830" s="12"/>
      <c r="Z1830" s="12"/>
      <c r="AA1830" s="12"/>
      <c r="AB1830" s="12"/>
      <c r="AC1830" s="3" t="e" cm="1">
        <f t="array" ref="AC1830">_xlfn.IFS(A1830="FA", 17, A1830="SFCR", 0, A1830="CFCR", 17, A1830="TR", 0, A1830="CAB1",17,A1830="CAB2",0,A1830="CAB3",17,A1830="CAB4",0,A1830="CAB5S",17,A1830="CAB5M",0,A1830="CAB5L",17,A1830="CAB6",0)</f>
        <v>#N/A</v>
      </c>
    </row>
    <row r="1831" spans="1:29" x14ac:dyDescent="0.15">
      <c r="A1831" s="7"/>
      <c r="B1831" s="25"/>
      <c r="C1831" s="1" t="s">
        <v>1843</v>
      </c>
      <c r="H1831" s="12"/>
      <c r="I1831" s="12"/>
      <c r="J1831" s="12"/>
      <c r="K1831" s="12"/>
      <c r="L1831" s="12"/>
      <c r="M1831" s="12"/>
      <c r="N1831" s="12"/>
      <c r="O1831" s="12"/>
      <c r="P1831" s="12"/>
      <c r="Q1831" s="12"/>
      <c r="R1831" s="12"/>
      <c r="S1831" s="12"/>
      <c r="T1831" s="12"/>
      <c r="U1831" s="12"/>
      <c r="V1831" s="12"/>
      <c r="W1831" s="12"/>
      <c r="X1831" s="12"/>
      <c r="Y1831" s="12"/>
      <c r="Z1831" s="12"/>
      <c r="AA1831" s="12"/>
      <c r="AB1831" s="12"/>
      <c r="AC1831" s="3" t="e" cm="1">
        <f t="array" ref="AC1831">_xlfn.IFS(A1831="FA", 17, A1831="SFCR", 0, A1831="CFCR", 17, A1831="TR", 0, A1831="CAB1",17,A1831="CAB2",0,A1831="CAB3",17,A1831="CAB4",0,A1831="CAB5S",17,A1831="CAB5M",0,A1831="CAB5L",17,A1831="CAB6",0)</f>
        <v>#N/A</v>
      </c>
    </row>
    <row r="1832" spans="1:29" x14ac:dyDescent="0.15">
      <c r="A1832" s="7"/>
      <c r="B1832" s="25"/>
      <c r="C1832" s="1" t="s">
        <v>1844</v>
      </c>
      <c r="H1832" s="12"/>
      <c r="I1832" s="12"/>
      <c r="J1832" s="12"/>
      <c r="K1832" s="12"/>
      <c r="L1832" s="12"/>
      <c r="M1832" s="12"/>
      <c r="N1832" s="12"/>
      <c r="O1832" s="12"/>
      <c r="P1832" s="12"/>
      <c r="Q1832" s="12"/>
      <c r="R1832" s="12"/>
      <c r="S1832" s="12"/>
      <c r="T1832" s="12"/>
      <c r="U1832" s="12"/>
      <c r="V1832" s="12"/>
      <c r="W1832" s="12"/>
      <c r="X1832" s="12"/>
      <c r="Y1832" s="12"/>
      <c r="Z1832" s="12"/>
      <c r="AA1832" s="12"/>
      <c r="AB1832" s="12"/>
      <c r="AC1832" s="3" t="e" cm="1">
        <f t="array" ref="AC1832">_xlfn.IFS(A1832="FA", 17, A1832="SFCR", 0, A1832="CFCR", 17, A1832="TR", 0, A1832="CAB1",17,A1832="CAB2",0,A1832="CAB3",17,A1832="CAB4",0,A1832="CAB5S",17,A1832="CAB5M",0,A1832="CAB5L",17,A1832="CAB6",0)</f>
        <v>#N/A</v>
      </c>
    </row>
    <row r="1833" spans="1:29" x14ac:dyDescent="0.15">
      <c r="A1833" s="7"/>
      <c r="B1833" s="25"/>
      <c r="C1833" s="1" t="s">
        <v>1845</v>
      </c>
      <c r="H1833" s="12"/>
      <c r="I1833" s="12"/>
      <c r="J1833" s="12"/>
      <c r="K1833" s="12"/>
      <c r="L1833" s="12"/>
      <c r="M1833" s="12"/>
      <c r="N1833" s="12"/>
      <c r="O1833" s="12"/>
      <c r="P1833" s="12"/>
      <c r="Q1833" s="12"/>
      <c r="R1833" s="12"/>
      <c r="S1833" s="12"/>
      <c r="T1833" s="12"/>
      <c r="U1833" s="12"/>
      <c r="V1833" s="12"/>
      <c r="W1833" s="12"/>
      <c r="X1833" s="12"/>
      <c r="Y1833" s="12"/>
      <c r="Z1833" s="12"/>
      <c r="AA1833" s="12"/>
      <c r="AB1833" s="12"/>
      <c r="AC1833" s="3" t="e" cm="1">
        <f t="array" ref="AC1833">_xlfn.IFS(A1833="FA", 17, A1833="SFCR", 0, A1833="CFCR", 17, A1833="TR", 0, A1833="CAB1",17,A1833="CAB2",0,A1833="CAB3",17,A1833="CAB4",0,A1833="CAB5S",17,A1833="CAB5M",0,A1833="CAB5L",17,A1833="CAB6",0)</f>
        <v>#N/A</v>
      </c>
    </row>
    <row r="1834" spans="1:29" x14ac:dyDescent="0.15">
      <c r="A1834" s="7"/>
      <c r="B1834" s="25"/>
      <c r="C1834" s="1" t="s">
        <v>1846</v>
      </c>
      <c r="H1834" s="12"/>
      <c r="I1834" s="12"/>
      <c r="J1834" s="12"/>
      <c r="K1834" s="12"/>
      <c r="L1834" s="12"/>
      <c r="M1834" s="12"/>
      <c r="N1834" s="12"/>
      <c r="O1834" s="12"/>
      <c r="P1834" s="12"/>
      <c r="Q1834" s="12"/>
      <c r="R1834" s="12"/>
      <c r="S1834" s="12"/>
      <c r="T1834" s="12"/>
      <c r="U1834" s="12"/>
      <c r="V1834" s="12"/>
      <c r="W1834" s="12"/>
      <c r="X1834" s="12"/>
      <c r="Y1834" s="12"/>
      <c r="Z1834" s="12"/>
      <c r="AA1834" s="12"/>
      <c r="AB1834" s="12"/>
      <c r="AC1834" s="3" t="e" cm="1">
        <f t="array" ref="AC1834">_xlfn.IFS(A1834="FA", 17, A1834="SFCR", 0, A1834="CFCR", 17, A1834="TR", 0, A1834="CAB1",17,A1834="CAB2",0,A1834="CAB3",17,A1834="CAB4",0,A1834="CAB5S",17,A1834="CAB5M",0,A1834="CAB5L",17,A1834="CAB6",0)</f>
        <v>#N/A</v>
      </c>
    </row>
    <row r="1835" spans="1:29" x14ac:dyDescent="0.15">
      <c r="A1835" s="7"/>
      <c r="B1835" s="25"/>
      <c r="C1835" s="1" t="s">
        <v>1847</v>
      </c>
      <c r="H1835" s="12"/>
      <c r="I1835" s="12"/>
      <c r="J1835" s="12"/>
      <c r="K1835" s="12"/>
      <c r="L1835" s="12"/>
      <c r="M1835" s="12"/>
      <c r="N1835" s="12"/>
      <c r="O1835" s="12"/>
      <c r="P1835" s="12"/>
      <c r="Q1835" s="12"/>
      <c r="R1835" s="12"/>
      <c r="S1835" s="12"/>
      <c r="T1835" s="12"/>
      <c r="U1835" s="12"/>
      <c r="V1835" s="12"/>
      <c r="W1835" s="12"/>
      <c r="X1835" s="12"/>
      <c r="Y1835" s="12"/>
      <c r="Z1835" s="12"/>
      <c r="AA1835" s="12"/>
      <c r="AB1835" s="12"/>
      <c r="AC1835" s="3" t="e" cm="1">
        <f t="array" ref="AC1835">_xlfn.IFS(A1835="FA", 17, A1835="SFCR", 0, A1835="CFCR", 17, A1835="TR", 0, A1835="CAB1",17,A1835="CAB2",0,A1835="CAB3",17,A1835="CAB4",0,A1835="CAB5S",17,A1835="CAB5M",0,A1835="CAB5L",17,A1835="CAB6",0)</f>
        <v>#N/A</v>
      </c>
    </row>
    <row r="1836" spans="1:29" x14ac:dyDescent="0.15">
      <c r="A1836" s="7"/>
      <c r="B1836" s="25"/>
      <c r="C1836" s="1" t="s">
        <v>1848</v>
      </c>
      <c r="H1836" s="12"/>
      <c r="I1836" s="12"/>
      <c r="J1836" s="12"/>
      <c r="K1836" s="12"/>
      <c r="L1836" s="12"/>
      <c r="M1836" s="12"/>
      <c r="N1836" s="12"/>
      <c r="O1836" s="12"/>
      <c r="P1836" s="12"/>
      <c r="Q1836" s="12"/>
      <c r="R1836" s="12"/>
      <c r="S1836" s="12"/>
      <c r="T1836" s="12"/>
      <c r="U1836" s="12"/>
      <c r="V1836" s="12"/>
      <c r="W1836" s="12"/>
      <c r="X1836" s="12"/>
      <c r="Y1836" s="12"/>
      <c r="Z1836" s="12"/>
      <c r="AA1836" s="12"/>
      <c r="AB1836" s="12"/>
      <c r="AC1836" s="3" t="e" cm="1">
        <f t="array" ref="AC1836">_xlfn.IFS(A1836="FA", 17, A1836="SFCR", 0, A1836="CFCR", 17, A1836="TR", 0, A1836="CAB1",17,A1836="CAB2",0,A1836="CAB3",17,A1836="CAB4",0,A1836="CAB5S",17,A1836="CAB5M",0,A1836="CAB5L",17,A1836="CAB6",0)</f>
        <v>#N/A</v>
      </c>
    </row>
    <row r="1837" spans="1:29" x14ac:dyDescent="0.15">
      <c r="A1837" s="7"/>
      <c r="B1837" s="25"/>
      <c r="C1837" s="1" t="s">
        <v>1849</v>
      </c>
      <c r="H1837" s="12"/>
      <c r="I1837" s="12"/>
      <c r="J1837" s="12"/>
      <c r="K1837" s="12"/>
      <c r="L1837" s="12"/>
      <c r="M1837" s="12"/>
      <c r="N1837" s="12"/>
      <c r="O1837" s="12"/>
      <c r="P1837" s="12"/>
      <c r="Q1837" s="12"/>
      <c r="R1837" s="12"/>
      <c r="S1837" s="12"/>
      <c r="T1837" s="12"/>
      <c r="U1837" s="12"/>
      <c r="V1837" s="12"/>
      <c r="W1837" s="12"/>
      <c r="X1837" s="12"/>
      <c r="Y1837" s="12"/>
      <c r="Z1837" s="12"/>
      <c r="AA1837" s="12"/>
      <c r="AB1837" s="12"/>
      <c r="AC1837" s="3" t="e" cm="1">
        <f t="array" ref="AC1837">_xlfn.IFS(A1837="FA", 17, A1837="SFCR", 0, A1837="CFCR", 17, A1837="TR", 0, A1837="CAB1",17,A1837="CAB2",0,A1837="CAB3",17,A1837="CAB4",0,A1837="CAB5S",17,A1837="CAB5M",0,A1837="CAB5L",17,A1837="CAB6",0)</f>
        <v>#N/A</v>
      </c>
    </row>
    <row r="1838" spans="1:29" x14ac:dyDescent="0.15">
      <c r="A1838" s="7"/>
      <c r="B1838" s="25"/>
      <c r="C1838" s="1" t="s">
        <v>1850</v>
      </c>
      <c r="H1838" s="12"/>
      <c r="I1838" s="12"/>
      <c r="J1838" s="12"/>
      <c r="K1838" s="12"/>
      <c r="L1838" s="12"/>
      <c r="M1838" s="12"/>
      <c r="N1838" s="12"/>
      <c r="O1838" s="12"/>
      <c r="P1838" s="12"/>
      <c r="Q1838" s="12"/>
      <c r="R1838" s="12"/>
      <c r="S1838" s="12"/>
      <c r="T1838" s="12"/>
      <c r="U1838" s="12"/>
      <c r="V1838" s="12"/>
      <c r="W1838" s="12"/>
      <c r="X1838" s="12"/>
      <c r="Y1838" s="12"/>
      <c r="Z1838" s="12"/>
      <c r="AA1838" s="12"/>
      <c r="AB1838" s="12"/>
      <c r="AC1838" s="3" t="e" cm="1">
        <f t="array" ref="AC1838">_xlfn.IFS(A1838="FA", 17, A1838="SFCR", 0, A1838="CFCR", 17, A1838="TR", 0, A1838="CAB1",17,A1838="CAB2",0,A1838="CAB3",17,A1838="CAB4",0,A1838="CAB5S",17,A1838="CAB5M",0,A1838="CAB5L",17,A1838="CAB6",0)</f>
        <v>#N/A</v>
      </c>
    </row>
    <row r="1839" spans="1:29" x14ac:dyDescent="0.15">
      <c r="A1839" s="7"/>
      <c r="B1839" s="25"/>
      <c r="C1839" s="1" t="s">
        <v>1851</v>
      </c>
      <c r="H1839" s="12"/>
      <c r="I1839" s="12"/>
      <c r="J1839" s="12"/>
      <c r="K1839" s="12"/>
      <c r="L1839" s="12"/>
      <c r="M1839" s="12"/>
      <c r="N1839" s="12"/>
      <c r="O1839" s="12"/>
      <c r="P1839" s="12"/>
      <c r="Q1839" s="12"/>
      <c r="R1839" s="12"/>
      <c r="S1839" s="12"/>
      <c r="T1839" s="12"/>
      <c r="U1839" s="12"/>
      <c r="V1839" s="12"/>
      <c r="W1839" s="12"/>
      <c r="X1839" s="12"/>
      <c r="Y1839" s="12"/>
      <c r="Z1839" s="12"/>
      <c r="AA1839" s="12"/>
      <c r="AB1839" s="12"/>
      <c r="AC1839" s="3" t="e" cm="1">
        <f t="array" ref="AC1839">_xlfn.IFS(A1839="FA", 17, A1839="SFCR", 0, A1839="CFCR", 17, A1839="TR", 0, A1839="CAB1",17,A1839="CAB2",0,A1839="CAB3",17,A1839="CAB4",0,A1839="CAB5S",17,A1839="CAB5M",0,A1839="CAB5L",17,A1839="CAB6",0)</f>
        <v>#N/A</v>
      </c>
    </row>
    <row r="1840" spans="1:29" x14ac:dyDescent="0.15">
      <c r="A1840" s="7"/>
      <c r="B1840" s="25"/>
      <c r="C1840" s="1" t="s">
        <v>1852</v>
      </c>
      <c r="H1840" s="12"/>
      <c r="I1840" s="12"/>
      <c r="J1840" s="12"/>
      <c r="K1840" s="12"/>
      <c r="L1840" s="12"/>
      <c r="M1840" s="12"/>
      <c r="N1840" s="12"/>
      <c r="O1840" s="12"/>
      <c r="P1840" s="12"/>
      <c r="Q1840" s="12"/>
      <c r="R1840" s="12"/>
      <c r="S1840" s="12"/>
      <c r="T1840" s="12"/>
      <c r="U1840" s="12"/>
      <c r="V1840" s="12"/>
      <c r="W1840" s="12"/>
      <c r="X1840" s="12"/>
      <c r="Y1840" s="12"/>
      <c r="Z1840" s="12"/>
      <c r="AA1840" s="12"/>
      <c r="AB1840" s="12"/>
      <c r="AC1840" s="3" t="e" cm="1">
        <f t="array" ref="AC1840">_xlfn.IFS(A1840="FA", 17, A1840="SFCR", 0, A1840="CFCR", 17, A1840="TR", 0, A1840="CAB1",17,A1840="CAB2",0,A1840="CAB3",17,A1840="CAB4",0,A1840="CAB5S",17,A1840="CAB5M",0,A1840="CAB5L",17,A1840="CAB6",0)</f>
        <v>#N/A</v>
      </c>
    </row>
    <row r="1841" spans="1:29" x14ac:dyDescent="0.15">
      <c r="A1841" s="7"/>
      <c r="B1841" s="25"/>
      <c r="C1841" s="1" t="s">
        <v>1853</v>
      </c>
      <c r="H1841" s="12"/>
      <c r="I1841" s="12"/>
      <c r="J1841" s="12"/>
      <c r="K1841" s="12"/>
      <c r="L1841" s="12"/>
      <c r="M1841" s="12"/>
      <c r="N1841" s="12"/>
      <c r="O1841" s="12"/>
      <c r="P1841" s="12"/>
      <c r="Q1841" s="12"/>
      <c r="R1841" s="12"/>
      <c r="S1841" s="12"/>
      <c r="T1841" s="12"/>
      <c r="U1841" s="12"/>
      <c r="V1841" s="12"/>
      <c r="W1841" s="12"/>
      <c r="X1841" s="12"/>
      <c r="Y1841" s="12"/>
      <c r="Z1841" s="12"/>
      <c r="AA1841" s="12"/>
      <c r="AB1841" s="12"/>
      <c r="AC1841" s="3" t="e" cm="1">
        <f t="array" ref="AC1841">_xlfn.IFS(A1841="FA", 17, A1841="SFCR", 0, A1841="CFCR", 17, A1841="TR", 0, A1841="CAB1",17,A1841="CAB2",0,A1841="CAB3",17,A1841="CAB4",0,A1841="CAB5S",17,A1841="CAB5M",0,A1841="CAB5L",17,A1841="CAB6",0)</f>
        <v>#N/A</v>
      </c>
    </row>
    <row r="1842" spans="1:29" x14ac:dyDescent="0.15">
      <c r="A1842" s="7"/>
      <c r="B1842" s="25"/>
      <c r="C1842" s="1" t="s">
        <v>1854</v>
      </c>
      <c r="H1842" s="12"/>
      <c r="I1842" s="12"/>
      <c r="J1842" s="12"/>
      <c r="K1842" s="12"/>
      <c r="L1842" s="12"/>
      <c r="M1842" s="12"/>
      <c r="N1842" s="12"/>
      <c r="O1842" s="12"/>
      <c r="P1842" s="12"/>
      <c r="Q1842" s="12"/>
      <c r="R1842" s="12"/>
      <c r="S1842" s="12"/>
      <c r="T1842" s="12"/>
      <c r="U1842" s="12"/>
      <c r="V1842" s="12"/>
      <c r="W1842" s="12"/>
      <c r="X1842" s="12"/>
      <c r="Y1842" s="12"/>
      <c r="Z1842" s="12"/>
      <c r="AA1842" s="12"/>
      <c r="AB1842" s="12"/>
      <c r="AC1842" s="3" t="e" cm="1">
        <f t="array" ref="AC1842">_xlfn.IFS(A1842="FA", 17, A1842="SFCR", 0, A1842="CFCR", 17, A1842="TR", 0, A1842="CAB1",17,A1842="CAB2",0,A1842="CAB3",17,A1842="CAB4",0,A1842="CAB5S",17,A1842="CAB5M",0,A1842="CAB5L",17,A1842="CAB6",0)</f>
        <v>#N/A</v>
      </c>
    </row>
    <row r="1843" spans="1:29" x14ac:dyDescent="0.15">
      <c r="A1843" s="7"/>
      <c r="B1843" s="25"/>
      <c r="C1843" s="1" t="s">
        <v>1855</v>
      </c>
      <c r="H1843" s="12"/>
      <c r="I1843" s="12"/>
      <c r="J1843" s="12"/>
      <c r="K1843" s="12"/>
      <c r="L1843" s="12"/>
      <c r="M1843" s="12"/>
      <c r="N1843" s="12"/>
      <c r="O1843" s="12"/>
      <c r="P1843" s="12"/>
      <c r="Q1843" s="12"/>
      <c r="R1843" s="12"/>
      <c r="S1843" s="12"/>
      <c r="T1843" s="12"/>
      <c r="U1843" s="12"/>
      <c r="V1843" s="12"/>
      <c r="W1843" s="12"/>
      <c r="X1843" s="12"/>
      <c r="Y1843" s="12"/>
      <c r="Z1843" s="12"/>
      <c r="AA1843" s="12"/>
      <c r="AB1843" s="12"/>
      <c r="AC1843" s="3" t="e" cm="1">
        <f t="array" ref="AC1843">_xlfn.IFS(A1843="FA", 17, A1843="SFCR", 0, A1843="CFCR", 17, A1843="TR", 0, A1843="CAB1",17,A1843="CAB2",0,A1843="CAB3",17,A1843="CAB4",0,A1843="CAB5S",17,A1843="CAB5M",0,A1843="CAB5L",17,A1843="CAB6",0)</f>
        <v>#N/A</v>
      </c>
    </row>
    <row r="1844" spans="1:29" x14ac:dyDescent="0.15">
      <c r="A1844" s="7"/>
      <c r="B1844" s="25"/>
      <c r="C1844" s="1" t="s">
        <v>1856</v>
      </c>
      <c r="H1844" s="12"/>
      <c r="I1844" s="12"/>
      <c r="J1844" s="12"/>
      <c r="K1844" s="12"/>
      <c r="L1844" s="12"/>
      <c r="M1844" s="12"/>
      <c r="N1844" s="12"/>
      <c r="O1844" s="12"/>
      <c r="P1844" s="12"/>
      <c r="Q1844" s="12"/>
      <c r="R1844" s="12"/>
      <c r="S1844" s="12"/>
      <c r="T1844" s="12"/>
      <c r="U1844" s="12"/>
      <c r="V1844" s="12"/>
      <c r="W1844" s="12"/>
      <c r="X1844" s="12"/>
      <c r="Y1844" s="12"/>
      <c r="Z1844" s="12"/>
      <c r="AA1844" s="12"/>
      <c r="AB1844" s="12"/>
      <c r="AC1844" s="3" t="e" cm="1">
        <f t="array" ref="AC1844">_xlfn.IFS(A1844="FA", 17, A1844="SFCR", 0, A1844="CFCR", 17, A1844="TR", 0, A1844="CAB1",17,A1844="CAB2",0,A1844="CAB3",17,A1844="CAB4",0,A1844="CAB5S",17,A1844="CAB5M",0,A1844="CAB5L",17,A1844="CAB6",0)</f>
        <v>#N/A</v>
      </c>
    </row>
    <row r="1845" spans="1:29" x14ac:dyDescent="0.15">
      <c r="A1845" s="7"/>
      <c r="B1845" s="25"/>
      <c r="C1845" s="1" t="s">
        <v>1857</v>
      </c>
      <c r="H1845" s="12"/>
      <c r="I1845" s="12"/>
      <c r="J1845" s="12"/>
      <c r="K1845" s="12"/>
      <c r="L1845" s="12"/>
      <c r="M1845" s="12"/>
      <c r="N1845" s="12"/>
      <c r="O1845" s="12"/>
      <c r="P1845" s="12"/>
      <c r="Q1845" s="12"/>
      <c r="R1845" s="12"/>
      <c r="S1845" s="12"/>
      <c r="T1845" s="12"/>
      <c r="U1845" s="12"/>
      <c r="V1845" s="12"/>
      <c r="W1845" s="12"/>
      <c r="X1845" s="12"/>
      <c r="Y1845" s="12"/>
      <c r="Z1845" s="12"/>
      <c r="AA1845" s="12"/>
      <c r="AB1845" s="12"/>
      <c r="AC1845" s="3" t="e" cm="1">
        <f t="array" ref="AC1845">_xlfn.IFS(A1845="FA", 17, A1845="SFCR", 0, A1845="CFCR", 17, A1845="TR", 0, A1845="CAB1",17,A1845="CAB2",0,A1845="CAB3",17,A1845="CAB4",0,A1845="CAB5S",17,A1845="CAB5M",0,A1845="CAB5L",17,A1845="CAB6",0)</f>
        <v>#N/A</v>
      </c>
    </row>
    <row r="1846" spans="1:29" x14ac:dyDescent="0.15">
      <c r="A1846" s="7"/>
      <c r="B1846" s="25"/>
      <c r="C1846" s="1" t="s">
        <v>1858</v>
      </c>
      <c r="H1846" s="12"/>
      <c r="I1846" s="12"/>
      <c r="J1846" s="12"/>
      <c r="K1846" s="12"/>
      <c r="L1846" s="12"/>
      <c r="M1846" s="12"/>
      <c r="N1846" s="12"/>
      <c r="O1846" s="12"/>
      <c r="P1846" s="12"/>
      <c r="Q1846" s="12"/>
      <c r="R1846" s="12"/>
      <c r="S1846" s="12"/>
      <c r="T1846" s="12"/>
      <c r="U1846" s="12"/>
      <c r="V1846" s="12"/>
      <c r="W1846" s="12"/>
      <c r="X1846" s="12"/>
      <c r="Y1846" s="12"/>
      <c r="Z1846" s="12"/>
      <c r="AA1846" s="12"/>
      <c r="AB1846" s="12"/>
      <c r="AC1846" s="3" t="e" cm="1">
        <f t="array" ref="AC1846">_xlfn.IFS(A1846="FA", 17, A1846="SFCR", 0, A1846="CFCR", 17, A1846="TR", 0, A1846="CAB1",17,A1846="CAB2",0,A1846="CAB3",17,A1846="CAB4",0,A1846="CAB5S",17,A1846="CAB5M",0,A1846="CAB5L",17,A1846="CAB6",0)</f>
        <v>#N/A</v>
      </c>
    </row>
    <row r="1847" spans="1:29" x14ac:dyDescent="0.15">
      <c r="A1847" s="7"/>
      <c r="B1847" s="25"/>
      <c r="C1847" s="1" t="s">
        <v>1859</v>
      </c>
      <c r="H1847" s="12"/>
      <c r="I1847" s="12"/>
      <c r="J1847" s="12"/>
      <c r="K1847" s="12"/>
      <c r="L1847" s="12"/>
      <c r="M1847" s="12"/>
      <c r="N1847" s="12"/>
      <c r="O1847" s="12"/>
      <c r="P1847" s="12"/>
      <c r="Q1847" s="12"/>
      <c r="R1847" s="12"/>
      <c r="S1847" s="12"/>
      <c r="T1847" s="12"/>
      <c r="U1847" s="12"/>
      <c r="V1847" s="12"/>
      <c r="W1847" s="12"/>
      <c r="X1847" s="12"/>
      <c r="Y1847" s="12"/>
      <c r="Z1847" s="12"/>
      <c r="AA1847" s="12"/>
      <c r="AB1847" s="12"/>
      <c r="AC1847" s="3" t="e" cm="1">
        <f t="array" ref="AC1847">_xlfn.IFS(A1847="FA", 17, A1847="SFCR", 0, A1847="CFCR", 17, A1847="TR", 0, A1847="CAB1",17,A1847="CAB2",0,A1847="CAB3",17,A1847="CAB4",0,A1847="CAB5S",17,A1847="CAB5M",0,A1847="CAB5L",17,A1847="CAB6",0)</f>
        <v>#N/A</v>
      </c>
    </row>
    <row r="1848" spans="1:29" x14ac:dyDescent="0.15">
      <c r="A1848" s="7"/>
      <c r="B1848" s="25"/>
      <c r="C1848" s="1" t="s">
        <v>1860</v>
      </c>
      <c r="H1848" s="12"/>
      <c r="I1848" s="12"/>
      <c r="J1848" s="12"/>
      <c r="K1848" s="12"/>
      <c r="L1848" s="12"/>
      <c r="M1848" s="12"/>
      <c r="N1848" s="12"/>
      <c r="O1848" s="12"/>
      <c r="P1848" s="12"/>
      <c r="Q1848" s="12"/>
      <c r="R1848" s="12"/>
      <c r="S1848" s="12"/>
      <c r="T1848" s="12"/>
      <c r="U1848" s="12"/>
      <c r="V1848" s="12"/>
      <c r="W1848" s="12"/>
      <c r="X1848" s="12"/>
      <c r="Y1848" s="12"/>
      <c r="Z1848" s="12"/>
      <c r="AA1848" s="12"/>
      <c r="AB1848" s="12"/>
      <c r="AC1848" s="3" t="e" cm="1">
        <f t="array" ref="AC1848">_xlfn.IFS(A1848="FA", 17, A1848="SFCR", 0, A1848="CFCR", 17, A1848="TR", 0, A1848="CAB1",17,A1848="CAB2",0,A1848="CAB3",17,A1848="CAB4",0,A1848="CAB5S",17,A1848="CAB5M",0,A1848="CAB5L",17,A1848="CAB6",0)</f>
        <v>#N/A</v>
      </c>
    </row>
    <row r="1849" spans="1:29" x14ac:dyDescent="0.15">
      <c r="A1849" s="7"/>
      <c r="B1849" s="25"/>
      <c r="C1849" s="1" t="s">
        <v>1861</v>
      </c>
      <c r="H1849" s="12"/>
      <c r="I1849" s="12"/>
      <c r="J1849" s="12"/>
      <c r="K1849" s="12"/>
      <c r="L1849" s="12"/>
      <c r="M1849" s="12"/>
      <c r="N1849" s="12"/>
      <c r="O1849" s="12"/>
      <c r="P1849" s="12"/>
      <c r="Q1849" s="12"/>
      <c r="R1849" s="12"/>
      <c r="S1849" s="12"/>
      <c r="T1849" s="12"/>
      <c r="U1849" s="12"/>
      <c r="V1849" s="12"/>
      <c r="W1849" s="12"/>
      <c r="X1849" s="12"/>
      <c r="Y1849" s="12"/>
      <c r="Z1849" s="12"/>
      <c r="AA1849" s="12"/>
      <c r="AB1849" s="12"/>
      <c r="AC1849" s="3" t="e" cm="1">
        <f t="array" ref="AC1849">_xlfn.IFS(A1849="FA", 17, A1849="SFCR", 0, A1849="CFCR", 17, A1849="TR", 0, A1849="CAB1",17,A1849="CAB2",0,A1849="CAB3",17,A1849="CAB4",0,A1849="CAB5S",17,A1849="CAB5M",0,A1849="CAB5L",17,A1849="CAB6",0)</f>
        <v>#N/A</v>
      </c>
    </row>
    <row r="1850" spans="1:29" x14ac:dyDescent="0.15">
      <c r="A1850" s="7"/>
      <c r="B1850" s="25"/>
      <c r="C1850" s="1" t="s">
        <v>1862</v>
      </c>
      <c r="H1850" s="12"/>
      <c r="I1850" s="12"/>
      <c r="J1850" s="12"/>
      <c r="K1850" s="12"/>
      <c r="L1850" s="12"/>
      <c r="M1850" s="12"/>
      <c r="N1850" s="12"/>
      <c r="O1850" s="12"/>
      <c r="P1850" s="12"/>
      <c r="Q1850" s="12"/>
      <c r="R1850" s="12"/>
      <c r="S1850" s="12"/>
      <c r="T1850" s="12"/>
      <c r="U1850" s="12"/>
      <c r="V1850" s="12"/>
      <c r="W1850" s="12"/>
      <c r="X1850" s="12"/>
      <c r="Y1850" s="12"/>
      <c r="Z1850" s="12"/>
      <c r="AA1850" s="12"/>
      <c r="AB1850" s="12"/>
      <c r="AC1850" s="3" t="e" cm="1">
        <f t="array" ref="AC1850">_xlfn.IFS(A1850="FA", 17, A1850="SFCR", 0, A1850="CFCR", 17, A1850="TR", 0, A1850="CAB1",17,A1850="CAB2",0,A1850="CAB3",17,A1850="CAB4",0,A1850="CAB5S",17,A1850="CAB5M",0,A1850="CAB5L",17,A1850="CAB6",0)</f>
        <v>#N/A</v>
      </c>
    </row>
    <row r="1851" spans="1:29" x14ac:dyDescent="0.15">
      <c r="A1851" s="7"/>
      <c r="B1851" s="25"/>
      <c r="C1851" s="1" t="s">
        <v>1863</v>
      </c>
      <c r="H1851" s="12"/>
      <c r="I1851" s="12"/>
      <c r="J1851" s="12"/>
      <c r="K1851" s="12"/>
      <c r="L1851" s="12"/>
      <c r="M1851" s="12"/>
      <c r="N1851" s="12"/>
      <c r="O1851" s="12"/>
      <c r="P1851" s="12"/>
      <c r="Q1851" s="12"/>
      <c r="R1851" s="12"/>
      <c r="S1851" s="12"/>
      <c r="T1851" s="12"/>
      <c r="U1851" s="12"/>
      <c r="V1851" s="12"/>
      <c r="W1851" s="12"/>
      <c r="X1851" s="12"/>
      <c r="Y1851" s="12"/>
      <c r="Z1851" s="12"/>
      <c r="AA1851" s="12"/>
      <c r="AB1851" s="12"/>
      <c r="AC1851" s="3" t="e" cm="1">
        <f t="array" ref="AC1851">_xlfn.IFS(A1851="FA", 17, A1851="SFCR", 0, A1851="CFCR", 17, A1851="TR", 0, A1851="CAB1",17,A1851="CAB2",0,A1851="CAB3",17,A1851="CAB4",0,A1851="CAB5S",17,A1851="CAB5M",0,A1851="CAB5L",17,A1851="CAB6",0)</f>
        <v>#N/A</v>
      </c>
    </row>
    <row r="1852" spans="1:29" x14ac:dyDescent="0.15">
      <c r="A1852" s="7"/>
      <c r="B1852" s="25"/>
      <c r="C1852" s="1" t="s">
        <v>1864</v>
      </c>
      <c r="H1852" s="12"/>
      <c r="I1852" s="12"/>
      <c r="J1852" s="12"/>
      <c r="K1852" s="12"/>
      <c r="L1852" s="12"/>
      <c r="M1852" s="12"/>
      <c r="N1852" s="12"/>
      <c r="O1852" s="12"/>
      <c r="P1852" s="12"/>
      <c r="Q1852" s="12"/>
      <c r="R1852" s="12"/>
      <c r="S1852" s="12"/>
      <c r="T1852" s="12"/>
      <c r="U1852" s="12"/>
      <c r="V1852" s="12"/>
      <c r="W1852" s="12"/>
      <c r="X1852" s="12"/>
      <c r="Y1852" s="12"/>
      <c r="Z1852" s="12"/>
      <c r="AA1852" s="12"/>
      <c r="AB1852" s="12"/>
      <c r="AC1852" s="3" t="e" cm="1">
        <f t="array" ref="AC1852">_xlfn.IFS(A1852="FA", 17, A1852="SFCR", 0, A1852="CFCR", 17, A1852="TR", 0, A1852="CAB1",17,A1852="CAB2",0,A1852="CAB3",17,A1852="CAB4",0,A1852="CAB5S",17,A1852="CAB5M",0,A1852="CAB5L",17,A1852="CAB6",0)</f>
        <v>#N/A</v>
      </c>
    </row>
    <row r="1853" spans="1:29" x14ac:dyDescent="0.15">
      <c r="A1853" s="7"/>
      <c r="B1853" s="25"/>
      <c r="C1853" s="1" t="s">
        <v>1865</v>
      </c>
      <c r="H1853" s="12"/>
      <c r="I1853" s="12"/>
      <c r="J1853" s="12"/>
      <c r="K1853" s="12"/>
      <c r="L1853" s="12"/>
      <c r="M1853" s="12"/>
      <c r="N1853" s="12"/>
      <c r="O1853" s="12"/>
      <c r="P1853" s="12"/>
      <c r="Q1853" s="12"/>
      <c r="R1853" s="12"/>
      <c r="S1853" s="12"/>
      <c r="T1853" s="12"/>
      <c r="U1853" s="12"/>
      <c r="V1853" s="12"/>
      <c r="W1853" s="12"/>
      <c r="X1853" s="12"/>
      <c r="Y1853" s="12"/>
      <c r="Z1853" s="12"/>
      <c r="AA1853" s="12"/>
      <c r="AB1853" s="12"/>
      <c r="AC1853" s="3" t="e" cm="1">
        <f t="array" ref="AC1853">_xlfn.IFS(A1853="FA", 17, A1853="SFCR", 0, A1853="CFCR", 17, A1853="TR", 0, A1853="CAB1",17,A1853="CAB2",0,A1853="CAB3",17,A1853="CAB4",0,A1853="CAB5S",17,A1853="CAB5M",0,A1853="CAB5L",17,A1853="CAB6",0)</f>
        <v>#N/A</v>
      </c>
    </row>
    <row r="1854" spans="1:29" x14ac:dyDescent="0.15">
      <c r="A1854" s="7"/>
      <c r="B1854" s="25"/>
      <c r="C1854" s="1" t="s">
        <v>1866</v>
      </c>
      <c r="H1854" s="12"/>
      <c r="I1854" s="12"/>
      <c r="J1854" s="12"/>
      <c r="K1854" s="12"/>
      <c r="L1854" s="12"/>
      <c r="M1854" s="12"/>
      <c r="N1854" s="12"/>
      <c r="O1854" s="12"/>
      <c r="P1854" s="12"/>
      <c r="Q1854" s="12"/>
      <c r="R1854" s="12"/>
      <c r="S1854" s="12"/>
      <c r="T1854" s="12"/>
      <c r="U1854" s="12"/>
      <c r="V1854" s="12"/>
      <c r="W1854" s="12"/>
      <c r="X1854" s="12"/>
      <c r="Y1854" s="12"/>
      <c r="Z1854" s="12"/>
      <c r="AA1854" s="12"/>
      <c r="AB1854" s="12"/>
      <c r="AC1854" s="3" t="e" cm="1">
        <f t="array" ref="AC1854">_xlfn.IFS(A1854="FA", 17, A1854="SFCR", 0, A1854="CFCR", 17, A1854="TR", 0, A1854="CAB1",17,A1854="CAB2",0,A1854="CAB3",17,A1854="CAB4",0,A1854="CAB5S",17,A1854="CAB5M",0,A1854="CAB5L",17,A1854="CAB6",0)</f>
        <v>#N/A</v>
      </c>
    </row>
    <row r="1855" spans="1:29" x14ac:dyDescent="0.15">
      <c r="A1855" s="7"/>
      <c r="B1855" s="25"/>
      <c r="C1855" s="1" t="s">
        <v>1867</v>
      </c>
      <c r="H1855" s="12"/>
      <c r="I1855" s="12"/>
      <c r="J1855" s="12"/>
      <c r="K1855" s="12"/>
      <c r="L1855" s="12"/>
      <c r="M1855" s="12"/>
      <c r="N1855" s="12"/>
      <c r="O1855" s="12"/>
      <c r="P1855" s="12"/>
      <c r="Q1855" s="12"/>
      <c r="R1855" s="12"/>
      <c r="S1855" s="12"/>
      <c r="T1855" s="12"/>
      <c r="U1855" s="12"/>
      <c r="V1855" s="12"/>
      <c r="W1855" s="12"/>
      <c r="X1855" s="12"/>
      <c r="Y1855" s="12"/>
      <c r="Z1855" s="12"/>
      <c r="AA1855" s="12"/>
      <c r="AB1855" s="12"/>
      <c r="AC1855" s="3" t="e" cm="1">
        <f t="array" ref="AC1855">_xlfn.IFS(A1855="FA", 17, A1855="SFCR", 0, A1855="CFCR", 17, A1855="TR", 0, A1855="CAB1",17,A1855="CAB2",0,A1855="CAB3",17,A1855="CAB4",0,A1855="CAB5S",17,A1855="CAB5M",0,A1855="CAB5L",17,A1855="CAB6",0)</f>
        <v>#N/A</v>
      </c>
    </row>
    <row r="1856" spans="1:29" x14ac:dyDescent="0.15">
      <c r="A1856" s="7"/>
      <c r="B1856" s="25"/>
      <c r="C1856" s="1" t="s">
        <v>1868</v>
      </c>
      <c r="H1856" s="12"/>
      <c r="I1856" s="12"/>
      <c r="J1856" s="12"/>
      <c r="K1856" s="12"/>
      <c r="L1856" s="12"/>
      <c r="M1856" s="12"/>
      <c r="N1856" s="12"/>
      <c r="O1856" s="12"/>
      <c r="P1856" s="12"/>
      <c r="Q1856" s="12"/>
      <c r="R1856" s="12"/>
      <c r="S1856" s="12"/>
      <c r="T1856" s="12"/>
      <c r="U1856" s="12"/>
      <c r="V1856" s="12"/>
      <c r="W1856" s="12"/>
      <c r="X1856" s="12"/>
      <c r="Y1856" s="12"/>
      <c r="Z1856" s="12"/>
      <c r="AA1856" s="12"/>
      <c r="AB1856" s="12"/>
      <c r="AC1856" s="3" t="e" cm="1">
        <f t="array" ref="AC1856">_xlfn.IFS(A1856="FA", 17, A1856="SFCR", 0, A1856="CFCR", 17, A1856="TR", 0, A1856="CAB1",17,A1856="CAB2",0,A1856="CAB3",17,A1856="CAB4",0,A1856="CAB5S",17,A1856="CAB5M",0,A1856="CAB5L",17,A1856="CAB6",0)</f>
        <v>#N/A</v>
      </c>
    </row>
    <row r="1857" spans="1:29" x14ac:dyDescent="0.15">
      <c r="A1857" s="7"/>
      <c r="B1857" s="25"/>
      <c r="C1857" s="1" t="s">
        <v>1869</v>
      </c>
      <c r="H1857" s="12"/>
      <c r="I1857" s="12"/>
      <c r="J1857" s="12"/>
      <c r="K1857" s="12"/>
      <c r="L1857" s="12"/>
      <c r="M1857" s="12"/>
      <c r="N1857" s="12"/>
      <c r="O1857" s="12"/>
      <c r="P1857" s="12"/>
      <c r="Q1857" s="12"/>
      <c r="R1857" s="12"/>
      <c r="S1857" s="12"/>
      <c r="T1857" s="12"/>
      <c r="U1857" s="12"/>
      <c r="V1857" s="12"/>
      <c r="W1857" s="12"/>
      <c r="X1857" s="12"/>
      <c r="Y1857" s="12"/>
      <c r="Z1857" s="12"/>
      <c r="AA1857" s="12"/>
      <c r="AB1857" s="12"/>
      <c r="AC1857" s="3" t="e" cm="1">
        <f t="array" ref="AC1857">_xlfn.IFS(A1857="FA", 17, A1857="SFCR", 0, A1857="CFCR", 17, A1857="TR", 0, A1857="CAB1",17,A1857="CAB2",0,A1857="CAB3",17,A1857="CAB4",0,A1857="CAB5S",17,A1857="CAB5M",0,A1857="CAB5L",17,A1857="CAB6",0)</f>
        <v>#N/A</v>
      </c>
    </row>
    <row r="1858" spans="1:29" x14ac:dyDescent="0.15">
      <c r="A1858" s="7"/>
      <c r="B1858" s="25"/>
      <c r="C1858" s="1" t="s">
        <v>1870</v>
      </c>
      <c r="H1858" s="12"/>
      <c r="I1858" s="12"/>
      <c r="J1858" s="12"/>
      <c r="K1858" s="12"/>
      <c r="L1858" s="12"/>
      <c r="M1858" s="12"/>
      <c r="N1858" s="12"/>
      <c r="O1858" s="12"/>
      <c r="P1858" s="12"/>
      <c r="Q1858" s="12"/>
      <c r="R1858" s="12"/>
      <c r="S1858" s="12"/>
      <c r="T1858" s="12"/>
      <c r="U1858" s="12"/>
      <c r="V1858" s="12"/>
      <c r="W1858" s="12"/>
      <c r="X1858" s="12"/>
      <c r="Y1858" s="12"/>
      <c r="Z1858" s="12"/>
      <c r="AA1858" s="12"/>
      <c r="AB1858" s="12"/>
      <c r="AC1858" s="3" t="e" cm="1">
        <f t="array" ref="AC1858">_xlfn.IFS(A1858="FA", 17, A1858="SFCR", 0, A1858="CFCR", 17, A1858="TR", 0, A1858="CAB1",17,A1858="CAB2",0,A1858="CAB3",17,A1858="CAB4",0,A1858="CAB5S",17,A1858="CAB5M",0,A1858="CAB5L",17,A1858="CAB6",0)</f>
        <v>#N/A</v>
      </c>
    </row>
    <row r="1859" spans="1:29" x14ac:dyDescent="0.15">
      <c r="A1859" s="7"/>
      <c r="B1859" s="25"/>
      <c r="C1859" s="1" t="s">
        <v>1871</v>
      </c>
      <c r="H1859" s="12"/>
      <c r="I1859" s="12"/>
      <c r="J1859" s="12"/>
      <c r="K1859" s="12"/>
      <c r="L1859" s="12"/>
      <c r="M1859" s="12"/>
      <c r="N1859" s="12"/>
      <c r="O1859" s="12"/>
      <c r="P1859" s="12"/>
      <c r="Q1859" s="12"/>
      <c r="R1859" s="12"/>
      <c r="S1859" s="12"/>
      <c r="T1859" s="12"/>
      <c r="U1859" s="12"/>
      <c r="V1859" s="12"/>
      <c r="W1859" s="12"/>
      <c r="X1859" s="12"/>
      <c r="Y1859" s="12"/>
      <c r="Z1859" s="12"/>
      <c r="AA1859" s="12"/>
      <c r="AB1859" s="12"/>
      <c r="AC1859" s="3" t="e" cm="1">
        <f t="array" ref="AC1859">_xlfn.IFS(A1859="FA", 17, A1859="SFCR", 0, A1859="CFCR", 17, A1859="TR", 0, A1859="CAB1",17,A1859="CAB2",0,A1859="CAB3",17,A1859="CAB4",0,A1859="CAB5S",17,A1859="CAB5M",0,A1859="CAB5L",17,A1859="CAB6",0)</f>
        <v>#N/A</v>
      </c>
    </row>
    <row r="1860" spans="1:29" x14ac:dyDescent="0.15">
      <c r="A1860" s="7"/>
      <c r="B1860" s="25"/>
      <c r="C1860" s="1" t="s">
        <v>1872</v>
      </c>
      <c r="H1860" s="12"/>
      <c r="I1860" s="12"/>
      <c r="J1860" s="12"/>
      <c r="K1860" s="12"/>
      <c r="L1860" s="12"/>
      <c r="M1860" s="12"/>
      <c r="N1860" s="12"/>
      <c r="O1860" s="12"/>
      <c r="P1860" s="12"/>
      <c r="Q1860" s="12"/>
      <c r="R1860" s="12"/>
      <c r="S1860" s="12"/>
      <c r="T1860" s="12"/>
      <c r="U1860" s="12"/>
      <c r="V1860" s="12"/>
      <c r="W1860" s="12"/>
      <c r="X1860" s="12"/>
      <c r="Y1860" s="12"/>
      <c r="Z1860" s="12"/>
      <c r="AA1860" s="12"/>
      <c r="AB1860" s="12"/>
      <c r="AC1860" s="3" t="e" cm="1">
        <f t="array" ref="AC1860">_xlfn.IFS(A1860="FA", 17, A1860="SFCR", 0, A1860="CFCR", 17, A1860="TR", 0, A1860="CAB1",17,A1860="CAB2",0,A1860="CAB3",17,A1860="CAB4",0,A1860="CAB5S",17,A1860="CAB5M",0,A1860="CAB5L",17,A1860="CAB6",0)</f>
        <v>#N/A</v>
      </c>
    </row>
    <row r="1861" spans="1:29" x14ac:dyDescent="0.15">
      <c r="A1861" s="7"/>
      <c r="B1861" s="25"/>
      <c r="C1861" s="1" t="s">
        <v>1873</v>
      </c>
      <c r="H1861" s="12"/>
      <c r="I1861" s="12"/>
      <c r="J1861" s="12"/>
      <c r="K1861" s="12"/>
      <c r="L1861" s="12"/>
      <c r="M1861" s="12"/>
      <c r="N1861" s="12"/>
      <c r="O1861" s="12"/>
      <c r="P1861" s="12"/>
      <c r="Q1861" s="12"/>
      <c r="R1861" s="12"/>
      <c r="S1861" s="12"/>
      <c r="T1861" s="12"/>
      <c r="U1861" s="12"/>
      <c r="V1861" s="12"/>
      <c r="W1861" s="12"/>
      <c r="X1861" s="12"/>
      <c r="Y1861" s="12"/>
      <c r="Z1861" s="12"/>
      <c r="AA1861" s="12"/>
      <c r="AB1861" s="12"/>
      <c r="AC1861" s="3" t="e" cm="1">
        <f t="array" ref="AC1861">_xlfn.IFS(A1861="FA", 17, A1861="SFCR", 0, A1861="CFCR", 17, A1861="TR", 0, A1861="CAB1",17,A1861="CAB2",0,A1861="CAB3",17,A1861="CAB4",0,A1861="CAB5S",17,A1861="CAB5M",0,A1861="CAB5L",17,A1861="CAB6",0)</f>
        <v>#N/A</v>
      </c>
    </row>
    <row r="1862" spans="1:29" x14ac:dyDescent="0.15">
      <c r="A1862" s="7"/>
      <c r="B1862" s="25"/>
      <c r="C1862" s="1" t="s">
        <v>1874</v>
      </c>
      <c r="H1862" s="12"/>
      <c r="I1862" s="12"/>
      <c r="J1862" s="12"/>
      <c r="K1862" s="12"/>
      <c r="L1862" s="12"/>
      <c r="M1862" s="12"/>
      <c r="N1862" s="12"/>
      <c r="O1862" s="12"/>
      <c r="P1862" s="12"/>
      <c r="Q1862" s="12"/>
      <c r="R1862" s="12"/>
      <c r="S1862" s="12"/>
      <c r="T1862" s="12"/>
      <c r="U1862" s="12"/>
      <c r="V1862" s="12"/>
      <c r="W1862" s="12"/>
      <c r="X1862" s="12"/>
      <c r="Y1862" s="12"/>
      <c r="Z1862" s="12"/>
      <c r="AA1862" s="12"/>
      <c r="AB1862" s="12"/>
      <c r="AC1862" s="3" t="e" cm="1">
        <f t="array" ref="AC1862">_xlfn.IFS(A1862="FA", 17, A1862="SFCR", 0, A1862="CFCR", 17, A1862="TR", 0, A1862="CAB1",17,A1862="CAB2",0,A1862="CAB3",17,A1862="CAB4",0,A1862="CAB5S",17,A1862="CAB5M",0,A1862="CAB5L",17,A1862="CAB6",0)</f>
        <v>#N/A</v>
      </c>
    </row>
    <row r="1863" spans="1:29" x14ac:dyDescent="0.15">
      <c r="A1863" s="7"/>
      <c r="B1863" s="25"/>
      <c r="C1863" s="1" t="s">
        <v>1875</v>
      </c>
      <c r="H1863" s="12"/>
      <c r="I1863" s="12"/>
      <c r="J1863" s="12"/>
      <c r="K1863" s="12"/>
      <c r="L1863" s="12"/>
      <c r="M1863" s="12"/>
      <c r="N1863" s="12"/>
      <c r="O1863" s="12"/>
      <c r="P1863" s="12"/>
      <c r="Q1863" s="12"/>
      <c r="R1863" s="12"/>
      <c r="S1863" s="12"/>
      <c r="T1863" s="12"/>
      <c r="U1863" s="12"/>
      <c r="V1863" s="12"/>
      <c r="W1863" s="12"/>
      <c r="X1863" s="12"/>
      <c r="Y1863" s="12"/>
      <c r="Z1863" s="12"/>
      <c r="AA1863" s="12"/>
      <c r="AB1863" s="12"/>
      <c r="AC1863" s="3" t="e" cm="1">
        <f t="array" ref="AC1863">_xlfn.IFS(A1863="FA", 17, A1863="SFCR", 0, A1863="CFCR", 17, A1863="TR", 0, A1863="CAB1",17,A1863="CAB2",0,A1863="CAB3",17,A1863="CAB4",0,A1863="CAB5S",17,A1863="CAB5M",0,A1863="CAB5L",17,A1863="CAB6",0)</f>
        <v>#N/A</v>
      </c>
    </row>
    <row r="1864" spans="1:29" x14ac:dyDescent="0.15">
      <c r="A1864" s="7"/>
      <c r="B1864" s="25"/>
      <c r="C1864" s="1" t="s">
        <v>1876</v>
      </c>
      <c r="H1864" s="12"/>
      <c r="I1864" s="12"/>
      <c r="J1864" s="12"/>
      <c r="K1864" s="12"/>
      <c r="L1864" s="12"/>
      <c r="M1864" s="12"/>
      <c r="N1864" s="12"/>
      <c r="O1864" s="12"/>
      <c r="P1864" s="12"/>
      <c r="Q1864" s="12"/>
      <c r="R1864" s="12"/>
      <c r="S1864" s="12"/>
      <c r="T1864" s="12"/>
      <c r="U1864" s="12"/>
      <c r="V1864" s="12"/>
      <c r="W1864" s="12"/>
      <c r="X1864" s="12"/>
      <c r="Y1864" s="12"/>
      <c r="Z1864" s="12"/>
      <c r="AA1864" s="12"/>
      <c r="AB1864" s="12"/>
      <c r="AC1864" s="3" t="e" cm="1">
        <f t="array" ref="AC1864">_xlfn.IFS(A1864="FA", 17, A1864="SFCR", 0, A1864="CFCR", 17, A1864="TR", 0, A1864="CAB1",17,A1864="CAB2",0,A1864="CAB3",17,A1864="CAB4",0,A1864="CAB5S",17,A1864="CAB5M",0,A1864="CAB5L",17,A1864="CAB6",0)</f>
        <v>#N/A</v>
      </c>
    </row>
    <row r="1865" spans="1:29" x14ac:dyDescent="0.15">
      <c r="A1865" s="7"/>
      <c r="B1865" s="25"/>
      <c r="C1865" s="1" t="s">
        <v>1877</v>
      </c>
      <c r="H1865" s="12"/>
      <c r="I1865" s="12"/>
      <c r="J1865" s="12"/>
      <c r="K1865" s="12"/>
      <c r="L1865" s="12"/>
      <c r="M1865" s="12"/>
      <c r="N1865" s="12"/>
      <c r="O1865" s="12"/>
      <c r="P1865" s="12"/>
      <c r="Q1865" s="12"/>
      <c r="R1865" s="12"/>
      <c r="S1865" s="12"/>
      <c r="T1865" s="12"/>
      <c r="U1865" s="12"/>
      <c r="V1865" s="12"/>
      <c r="W1865" s="12"/>
      <c r="X1865" s="12"/>
      <c r="Y1865" s="12"/>
      <c r="Z1865" s="12"/>
      <c r="AA1865" s="12"/>
      <c r="AB1865" s="12"/>
      <c r="AC1865" s="3" t="e" cm="1">
        <f t="array" ref="AC1865">_xlfn.IFS(A1865="FA", 17, A1865="SFCR", 0, A1865="CFCR", 17, A1865="TR", 0, A1865="CAB1",17,A1865="CAB2",0,A1865="CAB3",17,A1865="CAB4",0,A1865="CAB5S",17,A1865="CAB5M",0,A1865="CAB5L",17,A1865="CAB6",0)</f>
        <v>#N/A</v>
      </c>
    </row>
    <row r="1866" spans="1:29" x14ac:dyDescent="0.15">
      <c r="A1866" s="7"/>
      <c r="B1866" s="25"/>
      <c r="C1866" s="1" t="s">
        <v>1878</v>
      </c>
      <c r="H1866" s="12"/>
      <c r="I1866" s="12"/>
      <c r="J1866" s="12"/>
      <c r="K1866" s="12"/>
      <c r="L1866" s="12"/>
      <c r="M1866" s="12"/>
      <c r="N1866" s="12"/>
      <c r="O1866" s="12"/>
      <c r="P1866" s="12"/>
      <c r="Q1866" s="12"/>
      <c r="R1866" s="12"/>
      <c r="S1866" s="12"/>
      <c r="T1866" s="12"/>
      <c r="U1866" s="12"/>
      <c r="V1866" s="12"/>
      <c r="W1866" s="12"/>
      <c r="X1866" s="12"/>
      <c r="Y1866" s="12"/>
      <c r="Z1866" s="12"/>
      <c r="AA1866" s="12"/>
      <c r="AB1866" s="12"/>
      <c r="AC1866" s="3" t="e" cm="1">
        <f t="array" ref="AC1866">_xlfn.IFS(A1866="FA", 17, A1866="SFCR", 0, A1866="CFCR", 17, A1866="TR", 0, A1866="CAB1",17,A1866="CAB2",0,A1866="CAB3",17,A1866="CAB4",0,A1866="CAB5S",17,A1866="CAB5M",0,A1866="CAB5L",17,A1866="CAB6",0)</f>
        <v>#N/A</v>
      </c>
    </row>
    <row r="1867" spans="1:29" x14ac:dyDescent="0.15">
      <c r="A1867" s="7"/>
      <c r="B1867" s="25"/>
      <c r="C1867" s="1" t="s">
        <v>1879</v>
      </c>
      <c r="H1867" s="12"/>
      <c r="I1867" s="12"/>
      <c r="J1867" s="12"/>
      <c r="K1867" s="12"/>
      <c r="L1867" s="12"/>
      <c r="M1867" s="12"/>
      <c r="N1867" s="12"/>
      <c r="O1867" s="12"/>
      <c r="P1867" s="12"/>
      <c r="Q1867" s="12"/>
      <c r="R1867" s="12"/>
      <c r="S1867" s="12"/>
      <c r="T1867" s="12"/>
      <c r="U1867" s="12"/>
      <c r="V1867" s="12"/>
      <c r="W1867" s="12"/>
      <c r="X1867" s="12"/>
      <c r="Y1867" s="12"/>
      <c r="Z1867" s="12"/>
      <c r="AA1867" s="12"/>
      <c r="AB1867" s="12"/>
      <c r="AC1867" s="3" t="e" cm="1">
        <f t="array" ref="AC1867">_xlfn.IFS(A1867="FA", 17, A1867="SFCR", 0, A1867="CFCR", 17, A1867="TR", 0, A1867="CAB1",17,A1867="CAB2",0,A1867="CAB3",17,A1867="CAB4",0,A1867="CAB5S",17,A1867="CAB5M",0,A1867="CAB5L",17,A1867="CAB6",0)</f>
        <v>#N/A</v>
      </c>
    </row>
    <row r="1868" spans="1:29" x14ac:dyDescent="0.15">
      <c r="A1868" s="7"/>
      <c r="B1868" s="25"/>
      <c r="C1868" s="1" t="s">
        <v>1880</v>
      </c>
      <c r="H1868" s="12"/>
      <c r="I1868" s="12"/>
      <c r="J1868" s="12"/>
      <c r="K1868" s="12"/>
      <c r="L1868" s="12"/>
      <c r="M1868" s="12"/>
      <c r="N1868" s="12"/>
      <c r="O1868" s="12"/>
      <c r="P1868" s="12"/>
      <c r="Q1868" s="12"/>
      <c r="R1868" s="12"/>
      <c r="S1868" s="12"/>
      <c r="T1868" s="12"/>
      <c r="U1868" s="12"/>
      <c r="V1868" s="12"/>
      <c r="W1868" s="12"/>
      <c r="X1868" s="12"/>
      <c r="Y1868" s="12"/>
      <c r="Z1868" s="12"/>
      <c r="AA1868" s="12"/>
      <c r="AB1868" s="12"/>
      <c r="AC1868" s="3" t="e" cm="1">
        <f t="array" ref="AC1868">_xlfn.IFS(A1868="FA", 17, A1868="SFCR", 0, A1868="CFCR", 17, A1868="TR", 0, A1868="CAB1",17,A1868="CAB2",0,A1868="CAB3",17,A1868="CAB4",0,A1868="CAB5S",17,A1868="CAB5M",0,A1868="CAB5L",17,A1868="CAB6",0)</f>
        <v>#N/A</v>
      </c>
    </row>
    <row r="1869" spans="1:29" x14ac:dyDescent="0.15">
      <c r="A1869" s="7"/>
      <c r="B1869" s="25"/>
      <c r="C1869" s="1" t="s">
        <v>1881</v>
      </c>
      <c r="H1869" s="12"/>
      <c r="I1869" s="12"/>
      <c r="J1869" s="12"/>
      <c r="K1869" s="12"/>
      <c r="L1869" s="12"/>
      <c r="M1869" s="12"/>
      <c r="N1869" s="12"/>
      <c r="O1869" s="12"/>
      <c r="P1869" s="12"/>
      <c r="Q1869" s="12"/>
      <c r="R1869" s="12"/>
      <c r="S1869" s="12"/>
      <c r="T1869" s="12"/>
      <c r="U1869" s="12"/>
      <c r="V1869" s="12"/>
      <c r="W1869" s="12"/>
      <c r="X1869" s="12"/>
      <c r="Y1869" s="12"/>
      <c r="Z1869" s="12"/>
      <c r="AA1869" s="12"/>
      <c r="AB1869" s="12"/>
      <c r="AC1869" s="3" t="e" cm="1">
        <f t="array" ref="AC1869">_xlfn.IFS(A1869="FA", 17, A1869="SFCR", 0, A1869="CFCR", 17, A1869="TR", 0, A1869="CAB1",17,A1869="CAB2",0,A1869="CAB3",17,A1869="CAB4",0,A1869="CAB5S",17,A1869="CAB5M",0,A1869="CAB5L",17,A1869="CAB6",0)</f>
        <v>#N/A</v>
      </c>
    </row>
    <row r="1870" spans="1:29" x14ac:dyDescent="0.15">
      <c r="A1870" s="7"/>
      <c r="B1870" s="25"/>
      <c r="C1870" s="1" t="s">
        <v>1882</v>
      </c>
      <c r="H1870" s="12"/>
      <c r="I1870" s="12"/>
      <c r="J1870" s="12"/>
      <c r="K1870" s="12"/>
      <c r="L1870" s="12"/>
      <c r="M1870" s="12"/>
      <c r="N1870" s="12"/>
      <c r="O1870" s="12"/>
      <c r="P1870" s="12"/>
      <c r="Q1870" s="12"/>
      <c r="R1870" s="12"/>
      <c r="S1870" s="12"/>
      <c r="T1870" s="12"/>
      <c r="U1870" s="12"/>
      <c r="V1870" s="12"/>
      <c r="W1870" s="12"/>
      <c r="X1870" s="12"/>
      <c r="Y1870" s="12"/>
      <c r="Z1870" s="12"/>
      <c r="AA1870" s="12"/>
      <c r="AB1870" s="12"/>
      <c r="AC1870" s="3" t="e" cm="1">
        <f t="array" ref="AC1870">_xlfn.IFS(A1870="FA", 17, A1870="SFCR", 0, A1870="CFCR", 17, A1870="TR", 0, A1870="CAB1",17,A1870="CAB2",0,A1870="CAB3",17,A1870="CAB4",0,A1870="CAB5S",17,A1870="CAB5M",0,A1870="CAB5L",17,A1870="CAB6",0)</f>
        <v>#N/A</v>
      </c>
    </row>
    <row r="1871" spans="1:29" x14ac:dyDescent="0.15">
      <c r="A1871" s="7"/>
      <c r="B1871" s="25"/>
      <c r="C1871" s="1" t="s">
        <v>1883</v>
      </c>
      <c r="H1871" s="12"/>
      <c r="I1871" s="12"/>
      <c r="J1871" s="12"/>
      <c r="K1871" s="12"/>
      <c r="L1871" s="12"/>
      <c r="M1871" s="12"/>
      <c r="N1871" s="12"/>
      <c r="O1871" s="12"/>
      <c r="P1871" s="12"/>
      <c r="Q1871" s="12"/>
      <c r="R1871" s="12"/>
      <c r="S1871" s="12"/>
      <c r="T1871" s="12"/>
      <c r="U1871" s="12"/>
      <c r="V1871" s="12"/>
      <c r="W1871" s="12"/>
      <c r="X1871" s="12"/>
      <c r="Y1871" s="12"/>
      <c r="Z1871" s="12"/>
      <c r="AA1871" s="12"/>
      <c r="AB1871" s="12"/>
      <c r="AC1871" s="3" t="e" cm="1">
        <f t="array" ref="AC1871">_xlfn.IFS(A1871="FA", 17, A1871="SFCR", 0, A1871="CFCR", 17, A1871="TR", 0, A1871="CAB1",17,A1871="CAB2",0,A1871="CAB3",17,A1871="CAB4",0,A1871="CAB5S",17,A1871="CAB5M",0,A1871="CAB5L",17,A1871="CAB6",0)</f>
        <v>#N/A</v>
      </c>
    </row>
    <row r="1872" spans="1:29" x14ac:dyDescent="0.15">
      <c r="A1872" s="7"/>
      <c r="B1872" s="25"/>
      <c r="C1872" s="1" t="s">
        <v>1884</v>
      </c>
      <c r="H1872" s="12"/>
      <c r="I1872" s="12"/>
      <c r="J1872" s="12"/>
      <c r="K1872" s="12"/>
      <c r="L1872" s="12"/>
      <c r="M1872" s="12"/>
      <c r="N1872" s="12"/>
      <c r="O1872" s="12"/>
      <c r="P1872" s="12"/>
      <c r="Q1872" s="12"/>
      <c r="R1872" s="12"/>
      <c r="S1872" s="12"/>
      <c r="T1872" s="12"/>
      <c r="U1872" s="12"/>
      <c r="V1872" s="12"/>
      <c r="W1872" s="12"/>
      <c r="X1872" s="12"/>
      <c r="Y1872" s="12"/>
      <c r="Z1872" s="12"/>
      <c r="AA1872" s="12"/>
      <c r="AB1872" s="12"/>
      <c r="AC1872" s="3" t="e" cm="1">
        <f t="array" ref="AC1872">_xlfn.IFS(A1872="FA", 17, A1872="SFCR", 0, A1872="CFCR", 17, A1872="TR", 0, A1872="CAB1",17,A1872="CAB2",0,A1872="CAB3",17,A1872="CAB4",0,A1872="CAB5S",17,A1872="CAB5M",0,A1872="CAB5L",17,A1872="CAB6",0)</f>
        <v>#N/A</v>
      </c>
    </row>
    <row r="1873" spans="1:29" x14ac:dyDescent="0.15">
      <c r="A1873" s="7"/>
      <c r="B1873" s="25"/>
      <c r="C1873" s="1" t="s">
        <v>1885</v>
      </c>
      <c r="H1873" s="12"/>
      <c r="I1873" s="12"/>
      <c r="J1873" s="12"/>
      <c r="K1873" s="12"/>
      <c r="L1873" s="12"/>
      <c r="M1873" s="12"/>
      <c r="N1873" s="12"/>
      <c r="O1873" s="12"/>
      <c r="P1873" s="12"/>
      <c r="Q1873" s="12"/>
      <c r="R1873" s="12"/>
      <c r="S1873" s="12"/>
      <c r="T1873" s="12"/>
      <c r="U1873" s="12"/>
      <c r="V1873" s="12"/>
      <c r="W1873" s="12"/>
      <c r="X1873" s="12"/>
      <c r="Y1873" s="12"/>
      <c r="Z1873" s="12"/>
      <c r="AA1873" s="12"/>
      <c r="AB1873" s="12"/>
      <c r="AC1873" s="3" t="e" cm="1">
        <f t="array" ref="AC1873">_xlfn.IFS(A1873="FA", 17, A1873="SFCR", 0, A1873="CFCR", 17, A1873="TR", 0, A1873="CAB1",17,A1873="CAB2",0,A1873="CAB3",17,A1873="CAB4",0,A1873="CAB5S",17,A1873="CAB5M",0,A1873="CAB5L",17,A1873="CAB6",0)</f>
        <v>#N/A</v>
      </c>
    </row>
    <row r="1874" spans="1:29" x14ac:dyDescent="0.15">
      <c r="A1874" s="7"/>
      <c r="B1874" s="25"/>
      <c r="C1874" s="1" t="s">
        <v>1886</v>
      </c>
      <c r="H1874" s="12"/>
      <c r="I1874" s="12"/>
      <c r="J1874" s="12"/>
      <c r="K1874" s="12"/>
      <c r="L1874" s="12"/>
      <c r="M1874" s="12"/>
      <c r="N1874" s="12"/>
      <c r="O1874" s="12"/>
      <c r="P1874" s="12"/>
      <c r="Q1874" s="12"/>
      <c r="R1874" s="12"/>
      <c r="S1874" s="12"/>
      <c r="T1874" s="12"/>
      <c r="U1874" s="12"/>
      <c r="V1874" s="12"/>
      <c r="W1874" s="12"/>
      <c r="X1874" s="12"/>
      <c r="Y1874" s="12"/>
      <c r="Z1874" s="12"/>
      <c r="AA1874" s="12"/>
      <c r="AB1874" s="12"/>
      <c r="AC1874" s="3" t="e" cm="1">
        <f t="array" ref="AC1874">_xlfn.IFS(A1874="FA", 17, A1874="SFCR", 0, A1874="CFCR", 17, A1874="TR", 0, A1874="CAB1",17,A1874="CAB2",0,A1874="CAB3",17,A1874="CAB4",0,A1874="CAB5S",17,A1874="CAB5M",0,A1874="CAB5L",17,A1874="CAB6",0)</f>
        <v>#N/A</v>
      </c>
    </row>
    <row r="1875" spans="1:29" x14ac:dyDescent="0.15">
      <c r="A1875" s="7"/>
      <c r="B1875" s="25"/>
      <c r="C1875" s="1" t="s">
        <v>1887</v>
      </c>
      <c r="H1875" s="12"/>
      <c r="I1875" s="12"/>
      <c r="J1875" s="12"/>
      <c r="K1875" s="12"/>
      <c r="L1875" s="12"/>
      <c r="M1875" s="12"/>
      <c r="N1875" s="12"/>
      <c r="O1875" s="12"/>
      <c r="P1875" s="12"/>
      <c r="Q1875" s="12"/>
      <c r="R1875" s="12"/>
      <c r="S1875" s="12"/>
      <c r="T1875" s="12"/>
      <c r="U1875" s="12"/>
      <c r="V1875" s="12"/>
      <c r="W1875" s="12"/>
      <c r="X1875" s="12"/>
      <c r="Y1875" s="12"/>
      <c r="Z1875" s="12"/>
      <c r="AA1875" s="12"/>
      <c r="AB1875" s="12"/>
      <c r="AC1875" s="3" t="e" cm="1">
        <f t="array" ref="AC1875">_xlfn.IFS(A1875="FA", 17, A1875="SFCR", 0, A1875="CFCR", 17, A1875="TR", 0, A1875="CAB1",17,A1875="CAB2",0,A1875="CAB3",17,A1875="CAB4",0,A1875="CAB5S",17,A1875="CAB5M",0,A1875="CAB5L",17,A1875="CAB6",0)</f>
        <v>#N/A</v>
      </c>
    </row>
    <row r="1876" spans="1:29" x14ac:dyDescent="0.15">
      <c r="A1876" s="7"/>
      <c r="B1876" s="25"/>
      <c r="C1876" s="1" t="s">
        <v>1888</v>
      </c>
      <c r="H1876" s="12"/>
      <c r="I1876" s="12"/>
      <c r="J1876" s="12"/>
      <c r="K1876" s="12"/>
      <c r="L1876" s="12"/>
      <c r="M1876" s="12"/>
      <c r="N1876" s="12"/>
      <c r="O1876" s="12"/>
      <c r="P1876" s="12"/>
      <c r="Q1876" s="12"/>
      <c r="R1876" s="12"/>
      <c r="S1876" s="12"/>
      <c r="T1876" s="12"/>
      <c r="U1876" s="12"/>
      <c r="V1876" s="12"/>
      <c r="W1876" s="12"/>
      <c r="X1876" s="12"/>
      <c r="Y1876" s="12"/>
      <c r="Z1876" s="12"/>
      <c r="AA1876" s="12"/>
      <c r="AB1876" s="12"/>
      <c r="AC1876" s="3" t="e" cm="1">
        <f t="array" ref="AC1876">_xlfn.IFS(A1876="FA", 17, A1876="SFCR", 0, A1876="CFCR", 17, A1876="TR", 0, A1876="CAB1",17,A1876="CAB2",0,A1876="CAB3",17,A1876="CAB4",0,A1876="CAB5S",17,A1876="CAB5M",0,A1876="CAB5L",17,A1876="CAB6",0)</f>
        <v>#N/A</v>
      </c>
    </row>
    <row r="1877" spans="1:29" x14ac:dyDescent="0.15">
      <c r="A1877" s="7"/>
      <c r="B1877" s="25"/>
      <c r="C1877" s="1" t="s">
        <v>1889</v>
      </c>
      <c r="H1877" s="12"/>
      <c r="I1877" s="12"/>
      <c r="J1877" s="12"/>
      <c r="K1877" s="12"/>
      <c r="L1877" s="12"/>
      <c r="M1877" s="12"/>
      <c r="N1877" s="12"/>
      <c r="O1877" s="12"/>
      <c r="P1877" s="12"/>
      <c r="Q1877" s="12"/>
      <c r="R1877" s="12"/>
      <c r="S1877" s="12"/>
      <c r="T1877" s="12"/>
      <c r="U1877" s="12"/>
      <c r="V1877" s="12"/>
      <c r="W1877" s="12"/>
      <c r="X1877" s="12"/>
      <c r="Y1877" s="12"/>
      <c r="Z1877" s="12"/>
      <c r="AA1877" s="12"/>
      <c r="AB1877" s="12"/>
      <c r="AC1877" s="3" t="e" cm="1">
        <f t="array" ref="AC1877">_xlfn.IFS(A1877="FA", 17, A1877="SFCR", 0, A1877="CFCR", 17, A1877="TR", 0, A1877="CAB1",17,A1877="CAB2",0,A1877="CAB3",17,A1877="CAB4",0,A1877="CAB5S",17,A1877="CAB5M",0,A1877="CAB5L",17,A1877="CAB6",0)</f>
        <v>#N/A</v>
      </c>
    </row>
    <row r="1878" spans="1:29" x14ac:dyDescent="0.15">
      <c r="A1878" s="7"/>
      <c r="B1878" s="25"/>
      <c r="C1878" s="1" t="s">
        <v>1890</v>
      </c>
      <c r="H1878" s="12"/>
      <c r="I1878" s="12"/>
      <c r="J1878" s="12"/>
      <c r="K1878" s="12"/>
      <c r="L1878" s="12"/>
      <c r="M1878" s="12"/>
      <c r="N1878" s="12"/>
      <c r="O1878" s="12"/>
      <c r="P1878" s="12"/>
      <c r="Q1878" s="12"/>
      <c r="R1878" s="12"/>
      <c r="S1878" s="12"/>
      <c r="T1878" s="12"/>
      <c r="U1878" s="12"/>
      <c r="V1878" s="12"/>
      <c r="W1878" s="12"/>
      <c r="X1878" s="12"/>
      <c r="Y1878" s="12"/>
      <c r="Z1878" s="12"/>
      <c r="AA1878" s="12"/>
      <c r="AB1878" s="12"/>
      <c r="AC1878" s="3" t="e" cm="1">
        <f t="array" ref="AC1878">_xlfn.IFS(A1878="FA", 17, A1878="SFCR", 0, A1878="CFCR", 17, A1878="TR", 0, A1878="CAB1",17,A1878="CAB2",0,A1878="CAB3",17,A1878="CAB4",0,A1878="CAB5S",17,A1878="CAB5M",0,A1878="CAB5L",17,A1878="CAB6",0)</f>
        <v>#N/A</v>
      </c>
    </row>
    <row r="1879" spans="1:29" x14ac:dyDescent="0.15">
      <c r="A1879" s="7"/>
      <c r="B1879" s="25"/>
      <c r="C1879" s="1" t="s">
        <v>1891</v>
      </c>
      <c r="H1879" s="12"/>
      <c r="I1879" s="12"/>
      <c r="J1879" s="12"/>
      <c r="K1879" s="12"/>
      <c r="L1879" s="12"/>
      <c r="M1879" s="12"/>
      <c r="N1879" s="12"/>
      <c r="O1879" s="12"/>
      <c r="P1879" s="12"/>
      <c r="Q1879" s="12"/>
      <c r="R1879" s="12"/>
      <c r="S1879" s="12"/>
      <c r="T1879" s="12"/>
      <c r="U1879" s="12"/>
      <c r="V1879" s="12"/>
      <c r="W1879" s="12"/>
      <c r="X1879" s="12"/>
      <c r="Y1879" s="12"/>
      <c r="Z1879" s="12"/>
      <c r="AA1879" s="12"/>
      <c r="AB1879" s="12"/>
      <c r="AC1879" s="3" t="e" cm="1">
        <f t="array" ref="AC1879">_xlfn.IFS(A1879="FA", 17, A1879="SFCR", 0, A1879="CFCR", 17, A1879="TR", 0, A1879="CAB1",17,A1879="CAB2",0,A1879="CAB3",17,A1879="CAB4",0,A1879="CAB5S",17,A1879="CAB5M",0,A1879="CAB5L",17,A1879="CAB6",0)</f>
        <v>#N/A</v>
      </c>
    </row>
    <row r="1880" spans="1:29" x14ac:dyDescent="0.15">
      <c r="A1880" s="7"/>
      <c r="B1880" s="25"/>
      <c r="C1880" s="1" t="s">
        <v>1892</v>
      </c>
      <c r="H1880" s="12"/>
      <c r="I1880" s="12"/>
      <c r="J1880" s="12"/>
      <c r="K1880" s="12"/>
      <c r="L1880" s="12"/>
      <c r="M1880" s="12"/>
      <c r="N1880" s="12"/>
      <c r="O1880" s="12"/>
      <c r="P1880" s="12"/>
      <c r="Q1880" s="12"/>
      <c r="R1880" s="12"/>
      <c r="S1880" s="12"/>
      <c r="T1880" s="12"/>
      <c r="U1880" s="12"/>
      <c r="V1880" s="12"/>
      <c r="W1880" s="12"/>
      <c r="X1880" s="12"/>
      <c r="Y1880" s="12"/>
      <c r="Z1880" s="12"/>
      <c r="AA1880" s="12"/>
      <c r="AB1880" s="12"/>
      <c r="AC1880" s="3" t="e" cm="1">
        <f t="array" ref="AC1880">_xlfn.IFS(A1880="FA", 17, A1880="SFCR", 0, A1880="CFCR", 17, A1880="TR", 0, A1880="CAB1",17,A1880="CAB2",0,A1880="CAB3",17,A1880="CAB4",0,A1880="CAB5S",17,A1880="CAB5M",0,A1880="CAB5L",17,A1880="CAB6",0)</f>
        <v>#N/A</v>
      </c>
    </row>
    <row r="1881" spans="1:29" x14ac:dyDescent="0.15">
      <c r="A1881" s="7"/>
      <c r="B1881" s="25"/>
      <c r="C1881" s="1" t="s">
        <v>1893</v>
      </c>
      <c r="H1881" s="12"/>
      <c r="I1881" s="12"/>
      <c r="J1881" s="12"/>
      <c r="K1881" s="12"/>
      <c r="L1881" s="12"/>
      <c r="M1881" s="12"/>
      <c r="N1881" s="12"/>
      <c r="O1881" s="12"/>
      <c r="P1881" s="12"/>
      <c r="Q1881" s="12"/>
      <c r="R1881" s="12"/>
      <c r="S1881" s="12"/>
      <c r="T1881" s="12"/>
      <c r="U1881" s="12"/>
      <c r="V1881" s="12"/>
      <c r="W1881" s="12"/>
      <c r="X1881" s="12"/>
      <c r="Y1881" s="12"/>
      <c r="Z1881" s="12"/>
      <c r="AA1881" s="12"/>
      <c r="AB1881" s="12"/>
      <c r="AC1881" s="3" t="e" cm="1">
        <f t="array" ref="AC1881">_xlfn.IFS(A1881="FA", 17, A1881="SFCR", 0, A1881="CFCR", 17, A1881="TR", 0, A1881="CAB1",17,A1881="CAB2",0,A1881="CAB3",17,A1881="CAB4",0,A1881="CAB5S",17,A1881="CAB5M",0,A1881="CAB5L",17,A1881="CAB6",0)</f>
        <v>#N/A</v>
      </c>
    </row>
    <row r="1882" spans="1:29" x14ac:dyDescent="0.15">
      <c r="A1882" s="7"/>
      <c r="B1882" s="25"/>
      <c r="C1882" s="1" t="s">
        <v>1894</v>
      </c>
      <c r="H1882" s="12"/>
      <c r="I1882" s="12"/>
      <c r="J1882" s="12"/>
      <c r="K1882" s="12"/>
      <c r="L1882" s="12"/>
      <c r="M1882" s="12"/>
      <c r="N1882" s="12"/>
      <c r="O1882" s="12"/>
      <c r="P1882" s="12"/>
      <c r="Q1882" s="12"/>
      <c r="R1882" s="12"/>
      <c r="S1882" s="12"/>
      <c r="T1882" s="12"/>
      <c r="U1882" s="12"/>
      <c r="V1882" s="12"/>
      <c r="W1882" s="12"/>
      <c r="X1882" s="12"/>
      <c r="Y1882" s="12"/>
      <c r="Z1882" s="12"/>
      <c r="AA1882" s="12"/>
      <c r="AB1882" s="12"/>
      <c r="AC1882" s="3" t="e" cm="1">
        <f t="array" ref="AC1882">_xlfn.IFS(A1882="FA", 17, A1882="SFCR", 0, A1882="CFCR", 17, A1882="TR", 0, A1882="CAB1",17,A1882="CAB2",0,A1882="CAB3",17,A1882="CAB4",0,A1882="CAB5S",17,A1882="CAB5M",0,A1882="CAB5L",17,A1882="CAB6",0)</f>
        <v>#N/A</v>
      </c>
    </row>
    <row r="1883" spans="1:29" x14ac:dyDescent="0.15">
      <c r="A1883" s="7"/>
      <c r="B1883" s="25"/>
      <c r="C1883" s="1" t="s">
        <v>1895</v>
      </c>
      <c r="H1883" s="12"/>
      <c r="I1883" s="12"/>
      <c r="J1883" s="12"/>
      <c r="K1883" s="12"/>
      <c r="L1883" s="12"/>
      <c r="M1883" s="12"/>
      <c r="N1883" s="12"/>
      <c r="O1883" s="12"/>
      <c r="P1883" s="12"/>
      <c r="Q1883" s="12"/>
      <c r="R1883" s="12"/>
      <c r="S1883" s="12"/>
      <c r="T1883" s="12"/>
      <c r="U1883" s="12"/>
      <c r="V1883" s="12"/>
      <c r="W1883" s="12"/>
      <c r="X1883" s="12"/>
      <c r="Y1883" s="12"/>
      <c r="Z1883" s="12"/>
      <c r="AA1883" s="12"/>
      <c r="AB1883" s="12"/>
      <c r="AC1883" s="3" t="e" cm="1">
        <f t="array" ref="AC1883">_xlfn.IFS(A1883="FA", 17, A1883="SFCR", 0, A1883="CFCR", 17, A1883="TR", 0, A1883="CAB1",17,A1883="CAB2",0,A1883="CAB3",17,A1883="CAB4",0,A1883="CAB5S",17,A1883="CAB5M",0,A1883="CAB5L",17,A1883="CAB6",0)</f>
        <v>#N/A</v>
      </c>
    </row>
    <row r="1884" spans="1:29" x14ac:dyDescent="0.15">
      <c r="A1884" s="7"/>
      <c r="B1884" s="25"/>
      <c r="C1884" s="1" t="s">
        <v>1896</v>
      </c>
      <c r="H1884" s="12"/>
      <c r="I1884" s="12"/>
      <c r="J1884" s="12"/>
      <c r="K1884" s="12"/>
      <c r="L1884" s="12"/>
      <c r="M1884" s="12"/>
      <c r="N1884" s="12"/>
      <c r="O1884" s="12"/>
      <c r="P1884" s="12"/>
      <c r="Q1884" s="12"/>
      <c r="R1884" s="12"/>
      <c r="S1884" s="12"/>
      <c r="T1884" s="12"/>
      <c r="U1884" s="12"/>
      <c r="V1884" s="12"/>
      <c r="W1884" s="12"/>
      <c r="X1884" s="12"/>
      <c r="Y1884" s="12"/>
      <c r="Z1884" s="12"/>
      <c r="AA1884" s="12"/>
      <c r="AB1884" s="12"/>
      <c r="AC1884" s="3" t="e" cm="1">
        <f t="array" ref="AC1884">_xlfn.IFS(A1884="FA", 17, A1884="SFCR", 0, A1884="CFCR", 17, A1884="TR", 0, A1884="CAB1",17,A1884="CAB2",0,A1884="CAB3",17,A1884="CAB4",0,A1884="CAB5S",17,A1884="CAB5M",0,A1884="CAB5L",17,A1884="CAB6",0)</f>
        <v>#N/A</v>
      </c>
    </row>
    <row r="1885" spans="1:29" x14ac:dyDescent="0.15">
      <c r="A1885" s="7"/>
      <c r="B1885" s="25"/>
      <c r="C1885" s="1" t="s">
        <v>1897</v>
      </c>
      <c r="H1885" s="12"/>
      <c r="I1885" s="12"/>
      <c r="J1885" s="12"/>
      <c r="K1885" s="12"/>
      <c r="L1885" s="12"/>
      <c r="M1885" s="12"/>
      <c r="N1885" s="12"/>
      <c r="O1885" s="12"/>
      <c r="P1885" s="12"/>
      <c r="Q1885" s="12"/>
      <c r="R1885" s="12"/>
      <c r="S1885" s="12"/>
      <c r="T1885" s="12"/>
      <c r="U1885" s="12"/>
      <c r="V1885" s="12"/>
      <c r="W1885" s="12"/>
      <c r="X1885" s="12"/>
      <c r="Y1885" s="12"/>
      <c r="Z1885" s="12"/>
      <c r="AA1885" s="12"/>
      <c r="AB1885" s="12"/>
      <c r="AC1885" s="3" t="e" cm="1">
        <f t="array" ref="AC1885">_xlfn.IFS(A1885="FA", 17, A1885="SFCR", 0, A1885="CFCR", 17, A1885="TR", 0, A1885="CAB1",17,A1885="CAB2",0,A1885="CAB3",17,A1885="CAB4",0,A1885="CAB5S",17,A1885="CAB5M",0,A1885="CAB5L",17,A1885="CAB6",0)</f>
        <v>#N/A</v>
      </c>
    </row>
    <row r="1886" spans="1:29" x14ac:dyDescent="0.15">
      <c r="A1886" s="7"/>
      <c r="B1886" s="25"/>
      <c r="C1886" s="1" t="s">
        <v>1898</v>
      </c>
      <c r="H1886" s="12"/>
      <c r="I1886" s="12"/>
      <c r="J1886" s="12"/>
      <c r="K1886" s="12"/>
      <c r="L1886" s="12"/>
      <c r="M1886" s="12"/>
      <c r="N1886" s="12"/>
      <c r="O1886" s="12"/>
      <c r="P1886" s="12"/>
      <c r="Q1886" s="12"/>
      <c r="R1886" s="12"/>
      <c r="S1886" s="12"/>
      <c r="T1886" s="12"/>
      <c r="U1886" s="12"/>
      <c r="V1886" s="12"/>
      <c r="W1886" s="12"/>
      <c r="X1886" s="12"/>
      <c r="Y1886" s="12"/>
      <c r="Z1886" s="12"/>
      <c r="AA1886" s="12"/>
      <c r="AB1886" s="12"/>
      <c r="AC1886" s="3" t="e" cm="1">
        <f t="array" ref="AC1886">_xlfn.IFS(A1886="FA", 17, A1886="SFCR", 0, A1886="CFCR", 17, A1886="TR", 0, A1886="CAB1",17,A1886="CAB2",0,A1886="CAB3",17,A1886="CAB4",0,A1886="CAB5S",17,A1886="CAB5M",0,A1886="CAB5L",17,A1886="CAB6",0)</f>
        <v>#N/A</v>
      </c>
    </row>
    <row r="1887" spans="1:29" x14ac:dyDescent="0.15">
      <c r="A1887" s="7"/>
      <c r="B1887" s="25"/>
      <c r="C1887" s="1" t="s">
        <v>1899</v>
      </c>
      <c r="H1887" s="12"/>
      <c r="I1887" s="12"/>
      <c r="J1887" s="12"/>
      <c r="K1887" s="12"/>
      <c r="L1887" s="12"/>
      <c r="M1887" s="12"/>
      <c r="N1887" s="12"/>
      <c r="O1887" s="12"/>
      <c r="P1887" s="12"/>
      <c r="Q1887" s="12"/>
      <c r="R1887" s="12"/>
      <c r="S1887" s="12"/>
      <c r="T1887" s="12"/>
      <c r="U1887" s="12"/>
      <c r="V1887" s="12"/>
      <c r="W1887" s="12"/>
      <c r="X1887" s="12"/>
      <c r="Y1887" s="12"/>
      <c r="Z1887" s="12"/>
      <c r="AA1887" s="12"/>
      <c r="AB1887" s="12"/>
      <c r="AC1887" s="3" t="e" cm="1">
        <f t="array" ref="AC1887">_xlfn.IFS(A1887="FA", 17, A1887="SFCR", 0, A1887="CFCR", 17, A1887="TR", 0, A1887="CAB1",17,A1887="CAB2",0,A1887="CAB3",17,A1887="CAB4",0,A1887="CAB5S",17,A1887="CAB5M",0,A1887="CAB5L",17,A1887="CAB6",0)</f>
        <v>#N/A</v>
      </c>
    </row>
    <row r="1888" spans="1:29" x14ac:dyDescent="0.15">
      <c r="A1888" s="7"/>
      <c r="B1888" s="25"/>
      <c r="C1888" s="1" t="s">
        <v>1900</v>
      </c>
      <c r="H1888" s="12"/>
      <c r="I1888" s="12"/>
      <c r="J1888" s="12"/>
      <c r="K1888" s="12"/>
      <c r="L1888" s="12"/>
      <c r="M1888" s="12"/>
      <c r="N1888" s="12"/>
      <c r="O1888" s="12"/>
      <c r="P1888" s="12"/>
      <c r="Q1888" s="12"/>
      <c r="R1888" s="12"/>
      <c r="S1888" s="12"/>
      <c r="T1888" s="12"/>
      <c r="U1888" s="12"/>
      <c r="V1888" s="12"/>
      <c r="W1888" s="12"/>
      <c r="X1888" s="12"/>
      <c r="Y1888" s="12"/>
      <c r="Z1888" s="12"/>
      <c r="AA1888" s="12"/>
      <c r="AB1888" s="12"/>
      <c r="AC1888" s="3" t="e" cm="1">
        <f t="array" ref="AC1888">_xlfn.IFS(A1888="FA", 17, A1888="SFCR", 0, A1888="CFCR", 17, A1888="TR", 0, A1888="CAB1",17,A1888="CAB2",0,A1888="CAB3",17,A1888="CAB4",0,A1888="CAB5S",17,A1888="CAB5M",0,A1888="CAB5L",17,A1888="CAB6",0)</f>
        <v>#N/A</v>
      </c>
    </row>
    <row r="1889" spans="1:29" x14ac:dyDescent="0.15">
      <c r="A1889" s="7"/>
      <c r="B1889" s="25"/>
      <c r="C1889" s="1" t="s">
        <v>1901</v>
      </c>
      <c r="H1889" s="12"/>
      <c r="I1889" s="12"/>
      <c r="J1889" s="12"/>
      <c r="K1889" s="12"/>
      <c r="L1889" s="12"/>
      <c r="M1889" s="12"/>
      <c r="N1889" s="12"/>
      <c r="O1889" s="12"/>
      <c r="P1889" s="12"/>
      <c r="Q1889" s="12"/>
      <c r="R1889" s="12"/>
      <c r="S1889" s="12"/>
      <c r="T1889" s="12"/>
      <c r="U1889" s="12"/>
      <c r="V1889" s="12"/>
      <c r="W1889" s="12"/>
      <c r="X1889" s="12"/>
      <c r="Y1889" s="12"/>
      <c r="Z1889" s="12"/>
      <c r="AA1889" s="12"/>
      <c r="AB1889" s="12"/>
      <c r="AC1889" s="3" t="e" cm="1">
        <f t="array" ref="AC1889">_xlfn.IFS(A1889="FA", 17, A1889="SFCR", 0, A1889="CFCR", 17, A1889="TR", 0, A1889="CAB1",17,A1889="CAB2",0,A1889="CAB3",17,A1889="CAB4",0,A1889="CAB5S",17,A1889="CAB5M",0,A1889="CAB5L",17,A1889="CAB6",0)</f>
        <v>#N/A</v>
      </c>
    </row>
    <row r="1890" spans="1:29" x14ac:dyDescent="0.15">
      <c r="A1890" s="7"/>
      <c r="B1890" s="25"/>
      <c r="C1890" s="1" t="s">
        <v>1902</v>
      </c>
      <c r="H1890" s="12"/>
      <c r="I1890" s="12"/>
      <c r="J1890" s="12"/>
      <c r="K1890" s="12"/>
      <c r="L1890" s="12"/>
      <c r="M1890" s="12"/>
      <c r="N1890" s="12"/>
      <c r="O1890" s="12"/>
      <c r="P1890" s="12"/>
      <c r="Q1890" s="12"/>
      <c r="R1890" s="12"/>
      <c r="S1890" s="12"/>
      <c r="T1890" s="12"/>
      <c r="U1890" s="12"/>
      <c r="V1890" s="12"/>
      <c r="W1890" s="12"/>
      <c r="X1890" s="12"/>
      <c r="Y1890" s="12"/>
      <c r="Z1890" s="12"/>
      <c r="AA1890" s="12"/>
      <c r="AB1890" s="12"/>
      <c r="AC1890" s="3" t="e" cm="1">
        <f t="array" ref="AC1890">_xlfn.IFS(A1890="FA", 17, A1890="SFCR", 0, A1890="CFCR", 17, A1890="TR", 0, A1890="CAB1",17,A1890="CAB2",0,A1890="CAB3",17,A1890="CAB4",0,A1890="CAB5S",17,A1890="CAB5M",0,A1890="CAB5L",17,A1890="CAB6",0)</f>
        <v>#N/A</v>
      </c>
    </row>
    <row r="1891" spans="1:29" x14ac:dyDescent="0.15">
      <c r="A1891" s="7"/>
      <c r="B1891" s="25"/>
      <c r="C1891" s="1" t="s">
        <v>1903</v>
      </c>
      <c r="H1891" s="12"/>
      <c r="I1891" s="12"/>
      <c r="J1891" s="12"/>
      <c r="K1891" s="12"/>
      <c r="L1891" s="12"/>
      <c r="M1891" s="12"/>
      <c r="N1891" s="12"/>
      <c r="O1891" s="12"/>
      <c r="P1891" s="12"/>
      <c r="Q1891" s="12"/>
      <c r="R1891" s="12"/>
      <c r="S1891" s="12"/>
      <c r="T1891" s="12"/>
      <c r="U1891" s="12"/>
      <c r="V1891" s="12"/>
      <c r="W1891" s="12"/>
      <c r="X1891" s="12"/>
      <c r="Y1891" s="12"/>
      <c r="Z1891" s="12"/>
      <c r="AA1891" s="12"/>
      <c r="AB1891" s="12"/>
      <c r="AC1891" s="3" t="e" cm="1">
        <f t="array" ref="AC1891">_xlfn.IFS(A1891="FA", 17, A1891="SFCR", 0, A1891="CFCR", 17, A1891="TR", 0, A1891="CAB1",17,A1891="CAB2",0,A1891="CAB3",17,A1891="CAB4",0,A1891="CAB5S",17,A1891="CAB5M",0,A1891="CAB5L",17,A1891="CAB6",0)</f>
        <v>#N/A</v>
      </c>
    </row>
    <row r="1892" spans="1:29" x14ac:dyDescent="0.15">
      <c r="A1892" s="7"/>
      <c r="B1892" s="25"/>
      <c r="C1892" s="1" t="s">
        <v>1904</v>
      </c>
      <c r="H1892" s="12"/>
      <c r="I1892" s="12"/>
      <c r="J1892" s="12"/>
      <c r="K1892" s="12"/>
      <c r="L1892" s="12"/>
      <c r="M1892" s="12"/>
      <c r="N1892" s="12"/>
      <c r="O1892" s="12"/>
      <c r="P1892" s="12"/>
      <c r="Q1892" s="12"/>
      <c r="R1892" s="12"/>
      <c r="S1892" s="12"/>
      <c r="T1892" s="12"/>
      <c r="U1892" s="12"/>
      <c r="V1892" s="12"/>
      <c r="W1892" s="12"/>
      <c r="X1892" s="12"/>
      <c r="Y1892" s="12"/>
      <c r="Z1892" s="12"/>
      <c r="AA1892" s="12"/>
      <c r="AB1892" s="12"/>
      <c r="AC1892" s="3" t="e" cm="1">
        <f t="array" ref="AC1892">_xlfn.IFS(A1892="FA", 17, A1892="SFCR", 0, A1892="CFCR", 17, A1892="TR", 0, A1892="CAB1",17,A1892="CAB2",0,A1892="CAB3",17,A1892="CAB4",0,A1892="CAB5S",17,A1892="CAB5M",0,A1892="CAB5L",17,A1892="CAB6",0)</f>
        <v>#N/A</v>
      </c>
    </row>
    <row r="1893" spans="1:29" x14ac:dyDescent="0.15">
      <c r="A1893" s="7"/>
      <c r="B1893" s="25"/>
      <c r="C1893" s="1" t="s">
        <v>1905</v>
      </c>
      <c r="H1893" s="12"/>
      <c r="I1893" s="12"/>
      <c r="J1893" s="12"/>
      <c r="K1893" s="12"/>
      <c r="L1893" s="12"/>
      <c r="M1893" s="12"/>
      <c r="N1893" s="12"/>
      <c r="O1893" s="12"/>
      <c r="P1893" s="12"/>
      <c r="Q1893" s="12"/>
      <c r="R1893" s="12"/>
      <c r="S1893" s="12"/>
      <c r="T1893" s="12"/>
      <c r="U1893" s="12"/>
      <c r="V1893" s="12"/>
      <c r="W1893" s="12"/>
      <c r="X1893" s="12"/>
      <c r="Y1893" s="12"/>
      <c r="Z1893" s="12"/>
      <c r="AA1893" s="12"/>
      <c r="AB1893" s="12"/>
      <c r="AC1893" s="3" t="e" cm="1">
        <f t="array" ref="AC1893">_xlfn.IFS(A1893="FA", 17, A1893="SFCR", 0, A1893="CFCR", 17, A1893="TR", 0, A1893="CAB1",17,A1893="CAB2",0,A1893="CAB3",17,A1893="CAB4",0,A1893="CAB5S",17,A1893="CAB5M",0,A1893="CAB5L",17,A1893="CAB6",0)</f>
        <v>#N/A</v>
      </c>
    </row>
    <row r="1894" spans="1:29" x14ac:dyDescent="0.15">
      <c r="A1894" s="7"/>
      <c r="B1894" s="25"/>
      <c r="C1894" s="1" t="s">
        <v>1906</v>
      </c>
      <c r="H1894" s="12"/>
      <c r="I1894" s="12"/>
      <c r="J1894" s="12"/>
      <c r="K1894" s="12"/>
      <c r="L1894" s="12"/>
      <c r="M1894" s="12"/>
      <c r="N1894" s="12"/>
      <c r="O1894" s="12"/>
      <c r="P1894" s="12"/>
      <c r="Q1894" s="12"/>
      <c r="R1894" s="12"/>
      <c r="S1894" s="12"/>
      <c r="T1894" s="12"/>
      <c r="U1894" s="12"/>
      <c r="V1894" s="12"/>
      <c r="W1894" s="12"/>
      <c r="X1894" s="12"/>
      <c r="Y1894" s="12"/>
      <c r="Z1894" s="12"/>
      <c r="AA1894" s="12"/>
      <c r="AB1894" s="12"/>
      <c r="AC1894" s="3" t="e" cm="1">
        <f t="array" ref="AC1894">_xlfn.IFS(A1894="FA", 17, A1894="SFCR", 0, A1894="CFCR", 17, A1894="TR", 0, A1894="CAB1",17,A1894="CAB2",0,A1894="CAB3",17,A1894="CAB4",0,A1894="CAB5S",17,A1894="CAB5M",0,A1894="CAB5L",17,A1894="CAB6",0)</f>
        <v>#N/A</v>
      </c>
    </row>
    <row r="1895" spans="1:29" x14ac:dyDescent="0.15">
      <c r="A1895" s="7"/>
      <c r="B1895" s="25"/>
      <c r="C1895" s="1" t="s">
        <v>1907</v>
      </c>
      <c r="H1895" s="12"/>
      <c r="I1895" s="12"/>
      <c r="J1895" s="12"/>
      <c r="K1895" s="12"/>
      <c r="L1895" s="12"/>
      <c r="M1895" s="12"/>
      <c r="N1895" s="12"/>
      <c r="O1895" s="12"/>
      <c r="P1895" s="12"/>
      <c r="Q1895" s="12"/>
      <c r="R1895" s="12"/>
      <c r="S1895" s="12"/>
      <c r="T1895" s="12"/>
      <c r="U1895" s="12"/>
      <c r="V1895" s="12"/>
      <c r="W1895" s="12"/>
      <c r="X1895" s="12"/>
      <c r="Y1895" s="12"/>
      <c r="Z1895" s="12"/>
      <c r="AA1895" s="12"/>
      <c r="AB1895" s="12"/>
      <c r="AC1895" s="3" t="e" cm="1">
        <f t="array" ref="AC1895">_xlfn.IFS(A1895="FA", 17, A1895="SFCR", 0, A1895="CFCR", 17, A1895="TR", 0, A1895="CAB1",17,A1895="CAB2",0,A1895="CAB3",17,A1895="CAB4",0,A1895="CAB5S",17,A1895="CAB5M",0,A1895="CAB5L",17,A1895="CAB6",0)</f>
        <v>#N/A</v>
      </c>
    </row>
    <row r="1896" spans="1:29" x14ac:dyDescent="0.15">
      <c r="A1896" s="7"/>
      <c r="B1896" s="25"/>
      <c r="C1896" s="1" t="s">
        <v>1908</v>
      </c>
      <c r="H1896" s="12"/>
      <c r="I1896" s="12"/>
      <c r="J1896" s="12"/>
      <c r="K1896" s="12"/>
      <c r="L1896" s="12"/>
      <c r="M1896" s="12"/>
      <c r="N1896" s="12"/>
      <c r="O1896" s="12"/>
      <c r="P1896" s="12"/>
      <c r="Q1896" s="12"/>
      <c r="R1896" s="12"/>
      <c r="S1896" s="12"/>
      <c r="T1896" s="12"/>
      <c r="U1896" s="12"/>
      <c r="V1896" s="12"/>
      <c r="W1896" s="12"/>
      <c r="X1896" s="12"/>
      <c r="Y1896" s="12"/>
      <c r="Z1896" s="12"/>
      <c r="AA1896" s="12"/>
      <c r="AB1896" s="12"/>
      <c r="AC1896" s="3" t="e" cm="1">
        <f t="array" ref="AC1896">_xlfn.IFS(A1896="FA", 17, A1896="SFCR", 0, A1896="CFCR", 17, A1896="TR", 0, A1896="CAB1",17,A1896="CAB2",0,A1896="CAB3",17,A1896="CAB4",0,A1896="CAB5S",17,A1896="CAB5M",0,A1896="CAB5L",17,A1896="CAB6",0)</f>
        <v>#N/A</v>
      </c>
    </row>
    <row r="1897" spans="1:29" x14ac:dyDescent="0.15">
      <c r="A1897" s="7"/>
      <c r="B1897" s="25"/>
      <c r="C1897" s="1" t="s">
        <v>1909</v>
      </c>
      <c r="H1897" s="12"/>
      <c r="I1897" s="12"/>
      <c r="J1897" s="12"/>
      <c r="K1897" s="12"/>
      <c r="L1897" s="12"/>
      <c r="M1897" s="12"/>
      <c r="N1897" s="12"/>
      <c r="O1897" s="12"/>
      <c r="P1897" s="12"/>
      <c r="Q1897" s="12"/>
      <c r="R1897" s="12"/>
      <c r="S1897" s="12"/>
      <c r="T1897" s="12"/>
      <c r="U1897" s="12"/>
      <c r="V1897" s="12"/>
      <c r="W1897" s="12"/>
      <c r="X1897" s="12"/>
      <c r="Y1897" s="12"/>
      <c r="Z1897" s="12"/>
      <c r="AA1897" s="12"/>
      <c r="AB1897" s="12"/>
      <c r="AC1897" s="3" t="e" cm="1">
        <f t="array" ref="AC1897">_xlfn.IFS(A1897="FA", 17, A1897="SFCR", 0, A1897="CFCR", 17, A1897="TR", 0, A1897="CAB1",17,A1897="CAB2",0,A1897="CAB3",17,A1897="CAB4",0,A1897="CAB5S",17,A1897="CAB5M",0,A1897="CAB5L",17,A1897="CAB6",0)</f>
        <v>#N/A</v>
      </c>
    </row>
    <row r="1898" spans="1:29" x14ac:dyDescent="0.15">
      <c r="A1898" s="7"/>
      <c r="B1898" s="25"/>
      <c r="C1898" s="1" t="s">
        <v>1910</v>
      </c>
      <c r="H1898" s="12"/>
      <c r="I1898" s="12"/>
      <c r="J1898" s="12"/>
      <c r="K1898" s="12"/>
      <c r="L1898" s="12"/>
      <c r="M1898" s="12"/>
      <c r="N1898" s="12"/>
      <c r="O1898" s="12"/>
      <c r="P1898" s="12"/>
      <c r="Q1898" s="12"/>
      <c r="R1898" s="12"/>
      <c r="S1898" s="12"/>
      <c r="T1898" s="12"/>
      <c r="U1898" s="12"/>
      <c r="V1898" s="12"/>
      <c r="W1898" s="12"/>
      <c r="X1898" s="12"/>
      <c r="Y1898" s="12"/>
      <c r="Z1898" s="12"/>
      <c r="AA1898" s="12"/>
      <c r="AB1898" s="12"/>
      <c r="AC1898" s="3" t="e" cm="1">
        <f t="array" ref="AC1898">_xlfn.IFS(A1898="FA", 17, A1898="SFCR", 0, A1898="CFCR", 17, A1898="TR", 0, A1898="CAB1",17,A1898="CAB2",0,A1898="CAB3",17,A1898="CAB4",0,A1898="CAB5S",17,A1898="CAB5M",0,A1898="CAB5L",17,A1898="CAB6",0)</f>
        <v>#N/A</v>
      </c>
    </row>
    <row r="1899" spans="1:29" x14ac:dyDescent="0.15">
      <c r="A1899" s="7"/>
      <c r="B1899" s="25"/>
      <c r="C1899" s="1" t="s">
        <v>1911</v>
      </c>
      <c r="H1899" s="12"/>
      <c r="I1899" s="12"/>
      <c r="J1899" s="12"/>
      <c r="K1899" s="12"/>
      <c r="L1899" s="12"/>
      <c r="M1899" s="12"/>
      <c r="N1899" s="12"/>
      <c r="O1899" s="12"/>
      <c r="P1899" s="12"/>
      <c r="Q1899" s="12"/>
      <c r="R1899" s="12"/>
      <c r="S1899" s="12"/>
      <c r="T1899" s="12"/>
      <c r="U1899" s="12"/>
      <c r="V1899" s="12"/>
      <c r="W1899" s="12"/>
      <c r="X1899" s="12"/>
      <c r="Y1899" s="12"/>
      <c r="Z1899" s="12"/>
      <c r="AA1899" s="12"/>
      <c r="AB1899" s="12"/>
      <c r="AC1899" s="3" t="e" cm="1">
        <f t="array" ref="AC1899">_xlfn.IFS(A1899="FA", 17, A1899="SFCR", 0, A1899="CFCR", 17, A1899="TR", 0, A1899="CAB1",17,A1899="CAB2",0,A1899="CAB3",17,A1899="CAB4",0,A1899="CAB5S",17,A1899="CAB5M",0,A1899="CAB5L",17,A1899="CAB6",0)</f>
        <v>#N/A</v>
      </c>
    </row>
    <row r="1900" spans="1:29" x14ac:dyDescent="0.15">
      <c r="A1900" s="7"/>
      <c r="B1900" s="25"/>
      <c r="C1900" s="1" t="s">
        <v>1912</v>
      </c>
      <c r="H1900" s="12"/>
      <c r="I1900" s="12"/>
      <c r="J1900" s="12"/>
      <c r="K1900" s="12"/>
      <c r="L1900" s="12"/>
      <c r="M1900" s="12"/>
      <c r="N1900" s="12"/>
      <c r="O1900" s="12"/>
      <c r="P1900" s="12"/>
      <c r="Q1900" s="12"/>
      <c r="R1900" s="12"/>
      <c r="S1900" s="12"/>
      <c r="T1900" s="12"/>
      <c r="U1900" s="12"/>
      <c r="V1900" s="12"/>
      <c r="W1900" s="12"/>
      <c r="X1900" s="12"/>
      <c r="Y1900" s="12"/>
      <c r="Z1900" s="12"/>
      <c r="AA1900" s="12"/>
      <c r="AB1900" s="12"/>
      <c r="AC1900" s="3" t="e" cm="1">
        <f t="array" ref="AC1900">_xlfn.IFS(A1900="FA", 17, A1900="SFCR", 0, A1900="CFCR", 17, A1900="TR", 0, A1900="CAB1",17,A1900="CAB2",0,A1900="CAB3",17,A1900="CAB4",0,A1900="CAB5S",17,A1900="CAB5M",0,A1900="CAB5L",17,A1900="CAB6",0)</f>
        <v>#N/A</v>
      </c>
    </row>
    <row r="1901" spans="1:29" x14ac:dyDescent="0.15">
      <c r="A1901" s="7"/>
      <c r="B1901" s="25"/>
      <c r="C1901" s="1" t="s">
        <v>1913</v>
      </c>
      <c r="H1901" s="12"/>
      <c r="I1901" s="12"/>
      <c r="J1901" s="12"/>
      <c r="K1901" s="12"/>
      <c r="L1901" s="12"/>
      <c r="M1901" s="12"/>
      <c r="N1901" s="12"/>
      <c r="O1901" s="12"/>
      <c r="P1901" s="12"/>
      <c r="Q1901" s="12"/>
      <c r="R1901" s="12"/>
      <c r="S1901" s="12"/>
      <c r="T1901" s="12"/>
      <c r="U1901" s="12"/>
      <c r="V1901" s="12"/>
      <c r="W1901" s="12"/>
      <c r="X1901" s="12"/>
      <c r="Y1901" s="12"/>
      <c r="Z1901" s="12"/>
      <c r="AA1901" s="12"/>
      <c r="AB1901" s="12"/>
      <c r="AC1901" s="3" t="e" cm="1">
        <f t="array" ref="AC1901">_xlfn.IFS(A1901="FA", 17, A1901="SFCR", 0, A1901="CFCR", 17, A1901="TR", 0, A1901="CAB1",17,A1901="CAB2",0,A1901="CAB3",17,A1901="CAB4",0,A1901="CAB5S",17,A1901="CAB5M",0,A1901="CAB5L",17,A1901="CAB6",0)</f>
        <v>#N/A</v>
      </c>
    </row>
    <row r="1902" spans="1:29" x14ac:dyDescent="0.15">
      <c r="A1902" s="7"/>
      <c r="B1902" s="25"/>
      <c r="C1902" s="1" t="s">
        <v>1914</v>
      </c>
      <c r="H1902" s="12"/>
      <c r="I1902" s="12"/>
      <c r="J1902" s="12"/>
      <c r="K1902" s="12"/>
      <c r="L1902" s="12"/>
      <c r="M1902" s="12"/>
      <c r="N1902" s="12"/>
      <c r="O1902" s="12"/>
      <c r="P1902" s="12"/>
      <c r="Q1902" s="12"/>
      <c r="R1902" s="12"/>
      <c r="S1902" s="12"/>
      <c r="T1902" s="12"/>
      <c r="U1902" s="12"/>
      <c r="V1902" s="12"/>
      <c r="W1902" s="12"/>
      <c r="X1902" s="12"/>
      <c r="Y1902" s="12"/>
      <c r="Z1902" s="12"/>
      <c r="AA1902" s="12"/>
      <c r="AB1902" s="12"/>
      <c r="AC1902" s="3" t="e" cm="1">
        <f t="array" ref="AC1902">_xlfn.IFS(A1902="FA", 17, A1902="SFCR", 0, A1902="CFCR", 17, A1902="TR", 0, A1902="CAB1",17,A1902="CAB2",0,A1902="CAB3",17,A1902="CAB4",0,A1902="CAB5S",17,A1902="CAB5M",0,A1902="CAB5L",17,A1902="CAB6",0)</f>
        <v>#N/A</v>
      </c>
    </row>
    <row r="1903" spans="1:29" x14ac:dyDescent="0.15">
      <c r="A1903" s="7"/>
      <c r="B1903" s="25"/>
      <c r="C1903" s="1" t="s">
        <v>1915</v>
      </c>
      <c r="H1903" s="12"/>
      <c r="I1903" s="12"/>
      <c r="J1903" s="12"/>
      <c r="K1903" s="12"/>
      <c r="L1903" s="12"/>
      <c r="M1903" s="12"/>
      <c r="N1903" s="12"/>
      <c r="O1903" s="12"/>
      <c r="P1903" s="12"/>
      <c r="Q1903" s="12"/>
      <c r="R1903" s="12"/>
      <c r="S1903" s="12"/>
      <c r="T1903" s="12"/>
      <c r="U1903" s="12"/>
      <c r="V1903" s="12"/>
      <c r="W1903" s="12"/>
      <c r="X1903" s="12"/>
      <c r="Y1903" s="12"/>
      <c r="Z1903" s="12"/>
      <c r="AA1903" s="12"/>
      <c r="AB1903" s="12"/>
      <c r="AC1903" s="3" t="e" cm="1">
        <f t="array" ref="AC1903">_xlfn.IFS(A1903="FA", 17, A1903="SFCR", 0, A1903="CFCR", 17, A1903="TR", 0, A1903="CAB1",17,A1903="CAB2",0,A1903="CAB3",17,A1903="CAB4",0,A1903="CAB5S",17,A1903="CAB5M",0,A1903="CAB5L",17,A1903="CAB6",0)</f>
        <v>#N/A</v>
      </c>
    </row>
    <row r="1904" spans="1:29" x14ac:dyDescent="0.15">
      <c r="A1904" s="7"/>
      <c r="B1904" s="25"/>
      <c r="C1904" s="1" t="s">
        <v>1916</v>
      </c>
      <c r="H1904" s="12"/>
      <c r="I1904" s="12"/>
      <c r="J1904" s="12"/>
      <c r="K1904" s="12"/>
      <c r="L1904" s="12"/>
      <c r="M1904" s="12"/>
      <c r="N1904" s="12"/>
      <c r="O1904" s="12"/>
      <c r="P1904" s="12"/>
      <c r="Q1904" s="12"/>
      <c r="R1904" s="12"/>
      <c r="S1904" s="12"/>
      <c r="T1904" s="12"/>
      <c r="U1904" s="12"/>
      <c r="V1904" s="12"/>
      <c r="W1904" s="12"/>
      <c r="X1904" s="12"/>
      <c r="Y1904" s="12"/>
      <c r="Z1904" s="12"/>
      <c r="AA1904" s="12"/>
      <c r="AB1904" s="12"/>
      <c r="AC1904" s="3" t="e" cm="1">
        <f t="array" ref="AC1904">_xlfn.IFS(A1904="FA", 17, A1904="SFCR", 0, A1904="CFCR", 17, A1904="TR", 0, A1904="CAB1",17,A1904="CAB2",0,A1904="CAB3",17,A1904="CAB4",0,A1904="CAB5S",17,A1904="CAB5M",0,A1904="CAB5L",17,A1904="CAB6",0)</f>
        <v>#N/A</v>
      </c>
    </row>
    <row r="1905" spans="1:29" x14ac:dyDescent="0.15">
      <c r="A1905" s="7"/>
      <c r="B1905" s="25"/>
      <c r="C1905" s="1" t="s">
        <v>1917</v>
      </c>
      <c r="H1905" s="12"/>
      <c r="I1905" s="12"/>
      <c r="J1905" s="12"/>
      <c r="K1905" s="12"/>
      <c r="L1905" s="12"/>
      <c r="M1905" s="12"/>
      <c r="N1905" s="12"/>
      <c r="O1905" s="12"/>
      <c r="P1905" s="12"/>
      <c r="Q1905" s="12"/>
      <c r="R1905" s="12"/>
      <c r="S1905" s="12"/>
      <c r="T1905" s="12"/>
      <c r="U1905" s="12"/>
      <c r="V1905" s="12"/>
      <c r="W1905" s="12"/>
      <c r="X1905" s="12"/>
      <c r="Y1905" s="12"/>
      <c r="Z1905" s="12"/>
      <c r="AA1905" s="12"/>
      <c r="AB1905" s="12"/>
      <c r="AC1905" s="3" t="e" cm="1">
        <f t="array" ref="AC1905">_xlfn.IFS(A1905="FA", 17, A1905="SFCR", 0, A1905="CFCR", 17, A1905="TR", 0, A1905="CAB1",17,A1905="CAB2",0,A1905="CAB3",17,A1905="CAB4",0,A1905="CAB5S",17,A1905="CAB5M",0,A1905="CAB5L",17,A1905="CAB6",0)</f>
        <v>#N/A</v>
      </c>
    </row>
    <row r="1906" spans="1:29" x14ac:dyDescent="0.15">
      <c r="A1906" s="7"/>
      <c r="B1906" s="25"/>
      <c r="C1906" s="1" t="s">
        <v>1918</v>
      </c>
      <c r="H1906" s="12"/>
      <c r="I1906" s="12"/>
      <c r="J1906" s="12"/>
      <c r="K1906" s="12"/>
      <c r="L1906" s="12"/>
      <c r="M1906" s="12"/>
      <c r="N1906" s="12"/>
      <c r="O1906" s="12"/>
      <c r="P1906" s="12"/>
      <c r="Q1906" s="12"/>
      <c r="R1906" s="12"/>
      <c r="S1906" s="12"/>
      <c r="T1906" s="12"/>
      <c r="U1906" s="12"/>
      <c r="V1906" s="12"/>
      <c r="W1906" s="12"/>
      <c r="X1906" s="12"/>
      <c r="Y1906" s="12"/>
      <c r="Z1906" s="12"/>
      <c r="AA1906" s="12"/>
      <c r="AB1906" s="12"/>
      <c r="AC1906" s="3" t="e" cm="1">
        <f t="array" ref="AC1906">_xlfn.IFS(A1906="FA", 17, A1906="SFCR", 0, A1906="CFCR", 17, A1906="TR", 0, A1906="CAB1",17,A1906="CAB2",0,A1906="CAB3",17,A1906="CAB4",0,A1906="CAB5S",17,A1906="CAB5M",0,A1906="CAB5L",17,A1906="CAB6",0)</f>
        <v>#N/A</v>
      </c>
    </row>
    <row r="1907" spans="1:29" x14ac:dyDescent="0.15">
      <c r="A1907" s="7"/>
      <c r="B1907" s="25"/>
      <c r="C1907" s="1" t="s">
        <v>1919</v>
      </c>
      <c r="H1907" s="12"/>
      <c r="I1907" s="12"/>
      <c r="J1907" s="12"/>
      <c r="K1907" s="12"/>
      <c r="L1907" s="12"/>
      <c r="M1907" s="12"/>
      <c r="N1907" s="12"/>
      <c r="O1907" s="12"/>
      <c r="P1907" s="12"/>
      <c r="Q1907" s="12"/>
      <c r="R1907" s="12"/>
      <c r="S1907" s="12"/>
      <c r="T1907" s="12"/>
      <c r="U1907" s="12"/>
      <c r="V1907" s="12"/>
      <c r="W1907" s="12"/>
      <c r="X1907" s="12"/>
      <c r="Y1907" s="12"/>
      <c r="Z1907" s="12"/>
      <c r="AA1907" s="12"/>
      <c r="AB1907" s="12"/>
      <c r="AC1907" s="3" t="e" cm="1">
        <f t="array" ref="AC1907">_xlfn.IFS(A1907="FA", 17, A1907="SFCR", 0, A1907="CFCR", 17, A1907="TR", 0, A1907="CAB1",17,A1907="CAB2",0,A1907="CAB3",17,A1907="CAB4",0,A1907="CAB5S",17,A1907="CAB5M",0,A1907="CAB5L",17,A1907="CAB6",0)</f>
        <v>#N/A</v>
      </c>
    </row>
    <row r="1908" spans="1:29" x14ac:dyDescent="0.15">
      <c r="A1908" s="7"/>
      <c r="B1908" s="25"/>
      <c r="C1908" s="1" t="s">
        <v>1920</v>
      </c>
      <c r="H1908" s="12"/>
      <c r="I1908" s="12"/>
      <c r="J1908" s="12"/>
      <c r="K1908" s="12"/>
      <c r="L1908" s="12"/>
      <c r="M1908" s="12"/>
      <c r="N1908" s="12"/>
      <c r="O1908" s="12"/>
      <c r="P1908" s="12"/>
      <c r="Q1908" s="12"/>
      <c r="R1908" s="12"/>
      <c r="S1908" s="12"/>
      <c r="T1908" s="12"/>
      <c r="U1908" s="12"/>
      <c r="V1908" s="12"/>
      <c r="W1908" s="12"/>
      <c r="X1908" s="12"/>
      <c r="Y1908" s="12"/>
      <c r="Z1908" s="12"/>
      <c r="AA1908" s="12"/>
      <c r="AB1908" s="12"/>
      <c r="AC1908" s="3" t="e" cm="1">
        <f t="array" ref="AC1908">_xlfn.IFS(A1908="FA", 17, A1908="SFCR", 0, A1908="CFCR", 17, A1908="TR", 0, A1908="CAB1",17,A1908="CAB2",0,A1908="CAB3",17,A1908="CAB4",0,A1908="CAB5S",17,A1908="CAB5M",0,A1908="CAB5L",17,A1908="CAB6",0)</f>
        <v>#N/A</v>
      </c>
    </row>
    <row r="1909" spans="1:29" x14ac:dyDescent="0.15">
      <c r="A1909" s="7"/>
      <c r="B1909" s="25"/>
      <c r="C1909" s="1" t="s">
        <v>1921</v>
      </c>
      <c r="H1909" s="12"/>
      <c r="I1909" s="12"/>
      <c r="J1909" s="12"/>
      <c r="K1909" s="12"/>
      <c r="L1909" s="12"/>
      <c r="M1909" s="12"/>
      <c r="N1909" s="12"/>
      <c r="O1909" s="12"/>
      <c r="P1909" s="12"/>
      <c r="Q1909" s="12"/>
      <c r="R1909" s="12"/>
      <c r="S1909" s="12"/>
      <c r="T1909" s="12"/>
      <c r="U1909" s="12"/>
      <c r="V1909" s="12"/>
      <c r="W1909" s="12"/>
      <c r="X1909" s="12"/>
      <c r="Y1909" s="12"/>
      <c r="Z1909" s="12"/>
      <c r="AA1909" s="12"/>
      <c r="AB1909" s="12"/>
      <c r="AC1909" s="3" t="e" cm="1">
        <f t="array" ref="AC1909">_xlfn.IFS(A1909="FA", 17, A1909="SFCR", 0, A1909="CFCR", 17, A1909="TR", 0, A1909="CAB1",17,A1909="CAB2",0,A1909="CAB3",17,A1909="CAB4",0,A1909="CAB5S",17,A1909="CAB5M",0,A1909="CAB5L",17,A1909="CAB6",0)</f>
        <v>#N/A</v>
      </c>
    </row>
    <row r="1910" spans="1:29" x14ac:dyDescent="0.15">
      <c r="A1910" s="7"/>
      <c r="B1910" s="25"/>
      <c r="C1910" s="1" t="s">
        <v>1922</v>
      </c>
      <c r="H1910" s="12"/>
      <c r="I1910" s="12"/>
      <c r="J1910" s="12"/>
      <c r="K1910" s="12"/>
      <c r="L1910" s="12"/>
      <c r="M1910" s="12"/>
      <c r="N1910" s="12"/>
      <c r="O1910" s="12"/>
      <c r="P1910" s="12"/>
      <c r="Q1910" s="12"/>
      <c r="R1910" s="12"/>
      <c r="S1910" s="12"/>
      <c r="T1910" s="12"/>
      <c r="U1910" s="12"/>
      <c r="V1910" s="12"/>
      <c r="W1910" s="12"/>
      <c r="X1910" s="12"/>
      <c r="Y1910" s="12"/>
      <c r="Z1910" s="12"/>
      <c r="AA1910" s="12"/>
      <c r="AB1910" s="12"/>
      <c r="AC1910" s="3" t="e" cm="1">
        <f t="array" ref="AC1910">_xlfn.IFS(A1910="FA", 17, A1910="SFCR", 0, A1910="CFCR", 17, A1910="TR", 0, A1910="CAB1",17,A1910="CAB2",0,A1910="CAB3",17,A1910="CAB4",0,A1910="CAB5S",17,A1910="CAB5M",0,A1910="CAB5L",17,A1910="CAB6",0)</f>
        <v>#N/A</v>
      </c>
    </row>
    <row r="1911" spans="1:29" x14ac:dyDescent="0.15">
      <c r="A1911" s="7"/>
      <c r="B1911" s="25"/>
      <c r="C1911" s="1" t="s">
        <v>1923</v>
      </c>
      <c r="H1911" s="12"/>
      <c r="I1911" s="12"/>
      <c r="J1911" s="12"/>
      <c r="K1911" s="12"/>
      <c r="L1911" s="12"/>
      <c r="M1911" s="12"/>
      <c r="N1911" s="12"/>
      <c r="O1911" s="12"/>
      <c r="P1911" s="12"/>
      <c r="Q1911" s="12"/>
      <c r="R1911" s="12"/>
      <c r="S1911" s="12"/>
      <c r="T1911" s="12"/>
      <c r="U1911" s="12"/>
      <c r="V1911" s="12"/>
      <c r="W1911" s="12"/>
      <c r="X1911" s="12"/>
      <c r="Y1911" s="12"/>
      <c r="Z1911" s="12"/>
      <c r="AA1911" s="12"/>
      <c r="AB1911" s="12"/>
      <c r="AC1911" s="3" t="e" cm="1">
        <f t="array" ref="AC1911">_xlfn.IFS(A1911="FA", 17, A1911="SFCR", 0, A1911="CFCR", 17, A1911="TR", 0, A1911="CAB1",17,A1911="CAB2",0,A1911="CAB3",17,A1911="CAB4",0,A1911="CAB5S",17,A1911="CAB5M",0,A1911="CAB5L",17,A1911="CAB6",0)</f>
        <v>#N/A</v>
      </c>
    </row>
    <row r="1912" spans="1:29" x14ac:dyDescent="0.15">
      <c r="A1912" s="7"/>
      <c r="B1912" s="25"/>
      <c r="C1912" s="1" t="s">
        <v>1924</v>
      </c>
      <c r="H1912" s="12"/>
      <c r="I1912" s="12"/>
      <c r="J1912" s="12"/>
      <c r="K1912" s="12"/>
      <c r="L1912" s="12"/>
      <c r="M1912" s="12"/>
      <c r="N1912" s="12"/>
      <c r="O1912" s="12"/>
      <c r="P1912" s="12"/>
      <c r="Q1912" s="12"/>
      <c r="R1912" s="12"/>
      <c r="S1912" s="12"/>
      <c r="T1912" s="12"/>
      <c r="U1912" s="12"/>
      <c r="V1912" s="12"/>
      <c r="W1912" s="12"/>
      <c r="X1912" s="12"/>
      <c r="Y1912" s="12"/>
      <c r="Z1912" s="12"/>
      <c r="AA1912" s="12"/>
      <c r="AB1912" s="12"/>
      <c r="AC1912" s="3" t="e" cm="1">
        <f t="array" ref="AC1912">_xlfn.IFS(A1912="FA", 17, A1912="SFCR", 0, A1912="CFCR", 17, A1912="TR", 0, A1912="CAB1",17,A1912="CAB2",0,A1912="CAB3",17,A1912="CAB4",0,A1912="CAB5S",17,A1912="CAB5M",0,A1912="CAB5L",17,A1912="CAB6",0)</f>
        <v>#N/A</v>
      </c>
    </row>
    <row r="1913" spans="1:29" x14ac:dyDescent="0.15">
      <c r="A1913" s="7"/>
      <c r="B1913" s="25"/>
      <c r="C1913" s="1" t="s">
        <v>1925</v>
      </c>
      <c r="H1913" s="12"/>
      <c r="I1913" s="12"/>
      <c r="J1913" s="12"/>
      <c r="K1913" s="12"/>
      <c r="L1913" s="12"/>
      <c r="M1913" s="12"/>
      <c r="N1913" s="12"/>
      <c r="O1913" s="12"/>
      <c r="P1913" s="12"/>
      <c r="Q1913" s="12"/>
      <c r="R1913" s="12"/>
      <c r="S1913" s="12"/>
      <c r="T1913" s="12"/>
      <c r="U1913" s="12"/>
      <c r="V1913" s="12"/>
      <c r="W1913" s="12"/>
      <c r="X1913" s="12"/>
      <c r="Y1913" s="12"/>
      <c r="Z1913" s="12"/>
      <c r="AA1913" s="12"/>
      <c r="AB1913" s="12"/>
      <c r="AC1913" s="3" t="e" cm="1">
        <f t="array" ref="AC1913">_xlfn.IFS(A1913="FA", 17, A1913="SFCR", 0, A1913="CFCR", 17, A1913="TR", 0, A1913="CAB1",17,A1913="CAB2",0,A1913="CAB3",17,A1913="CAB4",0,A1913="CAB5S",17,A1913="CAB5M",0,A1913="CAB5L",17,A1913="CAB6",0)</f>
        <v>#N/A</v>
      </c>
    </row>
    <row r="1914" spans="1:29" x14ac:dyDescent="0.15">
      <c r="A1914" s="7"/>
      <c r="B1914" s="25"/>
      <c r="C1914" s="1" t="s">
        <v>1926</v>
      </c>
      <c r="H1914" s="12"/>
      <c r="I1914" s="12"/>
      <c r="J1914" s="12"/>
      <c r="K1914" s="12"/>
      <c r="L1914" s="12"/>
      <c r="M1914" s="12"/>
      <c r="N1914" s="12"/>
      <c r="O1914" s="12"/>
      <c r="P1914" s="12"/>
      <c r="Q1914" s="12"/>
      <c r="R1914" s="12"/>
      <c r="S1914" s="12"/>
      <c r="T1914" s="12"/>
      <c r="U1914" s="12"/>
      <c r="V1914" s="12"/>
      <c r="W1914" s="12"/>
      <c r="X1914" s="12"/>
      <c r="Y1914" s="12"/>
      <c r="Z1914" s="12"/>
      <c r="AA1914" s="12"/>
      <c r="AB1914" s="12"/>
      <c r="AC1914" s="3" t="e" cm="1">
        <f t="array" ref="AC1914">_xlfn.IFS(A1914="FA", 17, A1914="SFCR", 0, A1914="CFCR", 17, A1914="TR", 0, A1914="CAB1",17,A1914="CAB2",0,A1914="CAB3",17,A1914="CAB4",0,A1914="CAB5S",17,A1914="CAB5M",0,A1914="CAB5L",17,A1914="CAB6",0)</f>
        <v>#N/A</v>
      </c>
    </row>
    <row r="1915" spans="1:29" x14ac:dyDescent="0.15">
      <c r="A1915" s="7"/>
      <c r="B1915" s="25"/>
      <c r="C1915" s="1" t="s">
        <v>1927</v>
      </c>
      <c r="H1915" s="12"/>
      <c r="I1915" s="12"/>
      <c r="J1915" s="12"/>
      <c r="K1915" s="12"/>
      <c r="L1915" s="12"/>
      <c r="M1915" s="12"/>
      <c r="N1915" s="12"/>
      <c r="O1915" s="12"/>
      <c r="P1915" s="12"/>
      <c r="Q1915" s="12"/>
      <c r="R1915" s="12"/>
      <c r="S1915" s="12"/>
      <c r="T1915" s="12"/>
      <c r="U1915" s="12"/>
      <c r="V1915" s="12"/>
      <c r="W1915" s="12"/>
      <c r="X1915" s="12"/>
      <c r="Y1915" s="12"/>
      <c r="Z1915" s="12"/>
      <c r="AA1915" s="12"/>
      <c r="AB1915" s="12"/>
      <c r="AC1915" s="3" t="e" cm="1">
        <f t="array" ref="AC1915">_xlfn.IFS(A1915="FA", 17, A1915="SFCR", 0, A1915="CFCR", 17, A1915="TR", 0, A1915="CAB1",17,A1915="CAB2",0,A1915="CAB3",17,A1915="CAB4",0,A1915="CAB5S",17,A1915="CAB5M",0,A1915="CAB5L",17,A1915="CAB6",0)</f>
        <v>#N/A</v>
      </c>
    </row>
    <row r="1916" spans="1:29" x14ac:dyDescent="0.15">
      <c r="A1916" s="7"/>
      <c r="B1916" s="25"/>
      <c r="C1916" s="1" t="s">
        <v>1928</v>
      </c>
      <c r="H1916" s="12"/>
      <c r="I1916" s="12"/>
      <c r="J1916" s="12"/>
      <c r="K1916" s="12"/>
      <c r="L1916" s="12"/>
      <c r="M1916" s="12"/>
      <c r="N1916" s="12"/>
      <c r="O1916" s="12"/>
      <c r="P1916" s="12"/>
      <c r="Q1916" s="12"/>
      <c r="R1916" s="12"/>
      <c r="S1916" s="12"/>
      <c r="T1916" s="12"/>
      <c r="U1916" s="12"/>
      <c r="V1916" s="12"/>
      <c r="W1916" s="12"/>
      <c r="X1916" s="12"/>
      <c r="Y1916" s="12"/>
      <c r="Z1916" s="12"/>
      <c r="AA1916" s="12"/>
      <c r="AB1916" s="12"/>
      <c r="AC1916" s="3" t="e" cm="1">
        <f t="array" ref="AC1916">_xlfn.IFS(A1916="FA", 17, A1916="SFCR", 0, A1916="CFCR", 17, A1916="TR", 0, A1916="CAB1",17,A1916="CAB2",0,A1916="CAB3",17,A1916="CAB4",0,A1916="CAB5S",17,A1916="CAB5M",0,A1916="CAB5L",17,A1916="CAB6",0)</f>
        <v>#N/A</v>
      </c>
    </row>
    <row r="1917" spans="1:29" x14ac:dyDescent="0.15">
      <c r="A1917" s="7"/>
      <c r="B1917" s="25"/>
      <c r="C1917" s="1" t="s">
        <v>1929</v>
      </c>
      <c r="H1917" s="12"/>
      <c r="I1917" s="12"/>
      <c r="J1917" s="12"/>
      <c r="K1917" s="12"/>
      <c r="L1917" s="12"/>
      <c r="M1917" s="12"/>
      <c r="N1917" s="12"/>
      <c r="O1917" s="12"/>
      <c r="P1917" s="12"/>
      <c r="Q1917" s="12"/>
      <c r="R1917" s="12"/>
      <c r="S1917" s="12"/>
      <c r="T1917" s="12"/>
      <c r="U1917" s="12"/>
      <c r="V1917" s="12"/>
      <c r="W1917" s="12"/>
      <c r="X1917" s="12"/>
      <c r="Y1917" s="12"/>
      <c r="Z1917" s="12"/>
      <c r="AA1917" s="12"/>
      <c r="AB1917" s="12"/>
      <c r="AC1917" s="3" t="e" cm="1">
        <f t="array" ref="AC1917">_xlfn.IFS(A1917="FA", 17, A1917="SFCR", 0, A1917="CFCR", 17, A1917="TR", 0, A1917="CAB1",17,A1917="CAB2",0,A1917="CAB3",17,A1917="CAB4",0,A1917="CAB5S",17,A1917="CAB5M",0,A1917="CAB5L",17,A1917="CAB6",0)</f>
        <v>#N/A</v>
      </c>
    </row>
    <row r="1918" spans="1:29" x14ac:dyDescent="0.15">
      <c r="A1918" s="7"/>
      <c r="B1918" s="25"/>
      <c r="C1918" s="1" t="s">
        <v>1930</v>
      </c>
      <c r="H1918" s="12"/>
      <c r="I1918" s="12"/>
      <c r="J1918" s="12"/>
      <c r="K1918" s="12"/>
      <c r="L1918" s="12"/>
      <c r="M1918" s="12"/>
      <c r="N1918" s="12"/>
      <c r="O1918" s="12"/>
      <c r="P1918" s="12"/>
      <c r="Q1918" s="12"/>
      <c r="R1918" s="12"/>
      <c r="S1918" s="12"/>
      <c r="T1918" s="12"/>
      <c r="U1918" s="12"/>
      <c r="V1918" s="12"/>
      <c r="W1918" s="12"/>
      <c r="X1918" s="12"/>
      <c r="Y1918" s="12"/>
      <c r="Z1918" s="12"/>
      <c r="AA1918" s="12"/>
      <c r="AB1918" s="12"/>
      <c r="AC1918" s="3" t="e" cm="1">
        <f t="array" ref="AC1918">_xlfn.IFS(A1918="FA", 17, A1918="SFCR", 0, A1918="CFCR", 17, A1918="TR", 0, A1918="CAB1",17,A1918="CAB2",0,A1918="CAB3",17,A1918="CAB4",0,A1918="CAB5S",17,A1918="CAB5M",0,A1918="CAB5L",17,A1918="CAB6",0)</f>
        <v>#N/A</v>
      </c>
    </row>
    <row r="1919" spans="1:29" x14ac:dyDescent="0.15">
      <c r="A1919" s="7"/>
      <c r="B1919" s="25"/>
      <c r="C1919" s="1" t="s">
        <v>1931</v>
      </c>
      <c r="H1919" s="12"/>
      <c r="I1919" s="12"/>
      <c r="J1919" s="12"/>
      <c r="K1919" s="12"/>
      <c r="L1919" s="12"/>
      <c r="M1919" s="12"/>
      <c r="N1919" s="12"/>
      <c r="O1919" s="12"/>
      <c r="P1919" s="12"/>
      <c r="Q1919" s="12"/>
      <c r="R1919" s="12"/>
      <c r="S1919" s="12"/>
      <c r="T1919" s="12"/>
      <c r="U1919" s="12"/>
      <c r="V1919" s="12"/>
      <c r="W1919" s="12"/>
      <c r="X1919" s="12"/>
      <c r="Y1919" s="12"/>
      <c r="Z1919" s="12"/>
      <c r="AA1919" s="12"/>
      <c r="AB1919" s="12"/>
      <c r="AC1919" s="3" t="e" cm="1">
        <f t="array" ref="AC1919">_xlfn.IFS(A1919="FA", 17, A1919="SFCR", 0, A1919="CFCR", 17, A1919="TR", 0, A1919="CAB1",17,A1919="CAB2",0,A1919="CAB3",17,A1919="CAB4",0,A1919="CAB5S",17,A1919="CAB5M",0,A1919="CAB5L",17,A1919="CAB6",0)</f>
        <v>#N/A</v>
      </c>
    </row>
    <row r="1920" spans="1:29" x14ac:dyDescent="0.15">
      <c r="A1920" s="7"/>
      <c r="B1920" s="25"/>
      <c r="C1920" s="1" t="s">
        <v>1932</v>
      </c>
      <c r="H1920" s="12"/>
      <c r="I1920" s="12"/>
      <c r="J1920" s="12"/>
      <c r="K1920" s="12"/>
      <c r="L1920" s="12"/>
      <c r="M1920" s="12"/>
      <c r="N1920" s="12"/>
      <c r="O1920" s="12"/>
      <c r="P1920" s="12"/>
      <c r="Q1920" s="12"/>
      <c r="R1920" s="12"/>
      <c r="S1920" s="12"/>
      <c r="T1920" s="12"/>
      <c r="U1920" s="12"/>
      <c r="V1920" s="12"/>
      <c r="W1920" s="12"/>
      <c r="X1920" s="12"/>
      <c r="Y1920" s="12"/>
      <c r="Z1920" s="12"/>
      <c r="AA1920" s="12"/>
      <c r="AB1920" s="12"/>
      <c r="AC1920" s="3" t="e" cm="1">
        <f t="array" ref="AC1920">_xlfn.IFS(A1920="FA", 17, A1920="SFCR", 0, A1920="CFCR", 17, A1920="TR", 0, A1920="CAB1",17,A1920="CAB2",0,A1920="CAB3",17,A1920="CAB4",0,A1920="CAB5S",17,A1920="CAB5M",0,A1920="CAB5L",17,A1920="CAB6",0)</f>
        <v>#N/A</v>
      </c>
    </row>
    <row r="1921" spans="1:29" x14ac:dyDescent="0.15">
      <c r="A1921" s="7"/>
      <c r="B1921" s="25"/>
      <c r="C1921" s="1" t="s">
        <v>1933</v>
      </c>
      <c r="H1921" s="12"/>
      <c r="I1921" s="12"/>
      <c r="J1921" s="12"/>
      <c r="K1921" s="12"/>
      <c r="L1921" s="12"/>
      <c r="M1921" s="12"/>
      <c r="N1921" s="12"/>
      <c r="O1921" s="12"/>
      <c r="P1921" s="12"/>
      <c r="Q1921" s="12"/>
      <c r="R1921" s="12"/>
      <c r="S1921" s="12"/>
      <c r="T1921" s="12"/>
      <c r="U1921" s="12"/>
      <c r="V1921" s="12"/>
      <c r="W1921" s="12"/>
      <c r="X1921" s="12"/>
      <c r="Y1921" s="12"/>
      <c r="Z1921" s="12"/>
      <c r="AA1921" s="12"/>
      <c r="AB1921" s="12"/>
      <c r="AC1921" s="3" t="e" cm="1">
        <f t="array" ref="AC1921">_xlfn.IFS(A1921="FA", 17, A1921="SFCR", 0, A1921="CFCR", 17, A1921="TR", 0, A1921="CAB1",17,A1921="CAB2",0,A1921="CAB3",17,A1921="CAB4",0,A1921="CAB5S",17,A1921="CAB5M",0,A1921="CAB5L",17,A1921="CAB6",0)</f>
        <v>#N/A</v>
      </c>
    </row>
    <row r="1922" spans="1:29" x14ac:dyDescent="0.15">
      <c r="A1922" s="7"/>
      <c r="B1922" s="25"/>
      <c r="C1922" s="1" t="s">
        <v>1934</v>
      </c>
      <c r="H1922" s="12"/>
      <c r="I1922" s="12"/>
      <c r="J1922" s="12"/>
      <c r="K1922" s="12"/>
      <c r="L1922" s="12"/>
      <c r="M1922" s="12"/>
      <c r="N1922" s="12"/>
      <c r="O1922" s="12"/>
      <c r="P1922" s="12"/>
      <c r="Q1922" s="12"/>
      <c r="R1922" s="12"/>
      <c r="S1922" s="12"/>
      <c r="T1922" s="12"/>
      <c r="U1922" s="12"/>
      <c r="V1922" s="12"/>
      <c r="W1922" s="12"/>
      <c r="X1922" s="12"/>
      <c r="Y1922" s="12"/>
      <c r="Z1922" s="12"/>
      <c r="AA1922" s="12"/>
      <c r="AB1922" s="12"/>
      <c r="AC1922" s="3" t="e" cm="1">
        <f t="array" ref="AC1922">_xlfn.IFS(A1922="FA", 17, A1922="SFCR", 0, A1922="CFCR", 17, A1922="TR", 0, A1922="CAB1",17,A1922="CAB2",0,A1922="CAB3",17,A1922="CAB4",0,A1922="CAB5S",17,A1922="CAB5M",0,A1922="CAB5L",17,A1922="CAB6",0)</f>
        <v>#N/A</v>
      </c>
    </row>
    <row r="1923" spans="1:29" x14ac:dyDescent="0.15">
      <c r="A1923" s="7"/>
      <c r="B1923" s="25"/>
      <c r="C1923" s="1" t="s">
        <v>1935</v>
      </c>
      <c r="H1923" s="12"/>
      <c r="I1923" s="12"/>
      <c r="J1923" s="12"/>
      <c r="K1923" s="12"/>
      <c r="L1923" s="12"/>
      <c r="M1923" s="12"/>
      <c r="N1923" s="12"/>
      <c r="O1923" s="12"/>
      <c r="P1923" s="12"/>
      <c r="Q1923" s="12"/>
      <c r="R1923" s="12"/>
      <c r="S1923" s="12"/>
      <c r="T1923" s="12"/>
      <c r="U1923" s="12"/>
      <c r="V1923" s="12"/>
      <c r="W1923" s="12"/>
      <c r="X1923" s="12"/>
      <c r="Y1923" s="12"/>
      <c r="Z1923" s="12"/>
      <c r="AA1923" s="12"/>
      <c r="AB1923" s="12"/>
      <c r="AC1923" s="3" t="e" cm="1">
        <f t="array" ref="AC1923">_xlfn.IFS(A1923="FA", 17, A1923="SFCR", 0, A1923="CFCR", 17, A1923="TR", 0, A1923="CAB1",17,A1923="CAB2",0,A1923="CAB3",17,A1923="CAB4",0,A1923="CAB5S",17,A1923="CAB5M",0,A1923="CAB5L",17,A1923="CAB6",0)</f>
        <v>#N/A</v>
      </c>
    </row>
    <row r="1924" spans="1:29" x14ac:dyDescent="0.15">
      <c r="A1924" s="7"/>
      <c r="B1924" s="25"/>
      <c r="C1924" s="1" t="s">
        <v>1936</v>
      </c>
      <c r="H1924" s="12"/>
      <c r="I1924" s="12"/>
      <c r="J1924" s="12"/>
      <c r="K1924" s="12"/>
      <c r="L1924" s="12"/>
      <c r="M1924" s="12"/>
      <c r="N1924" s="12"/>
      <c r="O1924" s="12"/>
      <c r="P1924" s="12"/>
      <c r="Q1924" s="12"/>
      <c r="R1924" s="12"/>
      <c r="S1924" s="12"/>
      <c r="T1924" s="12"/>
      <c r="U1924" s="12"/>
      <c r="V1924" s="12"/>
      <c r="W1924" s="12"/>
      <c r="X1924" s="12"/>
      <c r="Y1924" s="12"/>
      <c r="Z1924" s="12"/>
      <c r="AA1924" s="12"/>
      <c r="AB1924" s="12"/>
      <c r="AC1924" s="3" t="e" cm="1">
        <f t="array" ref="AC1924">_xlfn.IFS(A1924="FA", 17, A1924="SFCR", 0, A1924="CFCR", 17, A1924="TR", 0, A1924="CAB1",17,A1924="CAB2",0,A1924="CAB3",17,A1924="CAB4",0,A1924="CAB5S",17,A1924="CAB5M",0,A1924="CAB5L",17,A1924="CAB6",0)</f>
        <v>#N/A</v>
      </c>
    </row>
    <row r="1925" spans="1:29" x14ac:dyDescent="0.15">
      <c r="A1925" s="7"/>
      <c r="B1925" s="25"/>
      <c r="C1925" s="1" t="s">
        <v>1937</v>
      </c>
      <c r="H1925" s="12"/>
      <c r="I1925" s="12"/>
      <c r="J1925" s="12"/>
      <c r="K1925" s="12"/>
      <c r="L1925" s="12"/>
      <c r="M1925" s="12"/>
      <c r="N1925" s="12"/>
      <c r="O1925" s="12"/>
      <c r="P1925" s="12"/>
      <c r="Q1925" s="12"/>
      <c r="R1925" s="12"/>
      <c r="S1925" s="12"/>
      <c r="T1925" s="12"/>
      <c r="U1925" s="12"/>
      <c r="V1925" s="12"/>
      <c r="W1925" s="12"/>
      <c r="X1925" s="12"/>
      <c r="Y1925" s="12"/>
      <c r="Z1925" s="12"/>
      <c r="AA1925" s="12"/>
      <c r="AB1925" s="12"/>
      <c r="AC1925" s="3" t="e" cm="1">
        <f t="array" ref="AC1925">_xlfn.IFS(A1925="FA", 17, A1925="SFCR", 0, A1925="CFCR", 17, A1925="TR", 0, A1925="CAB1",17,A1925="CAB2",0,A1925="CAB3",17,A1925="CAB4",0,A1925="CAB5S",17,A1925="CAB5M",0,A1925="CAB5L",17,A1925="CAB6",0)</f>
        <v>#N/A</v>
      </c>
    </row>
    <row r="1926" spans="1:29" x14ac:dyDescent="0.15">
      <c r="A1926" s="7"/>
      <c r="B1926" s="25"/>
      <c r="C1926" s="1" t="s">
        <v>1938</v>
      </c>
      <c r="H1926" s="12"/>
      <c r="I1926" s="12"/>
      <c r="J1926" s="12"/>
      <c r="K1926" s="12"/>
      <c r="L1926" s="12"/>
      <c r="M1926" s="12"/>
      <c r="N1926" s="12"/>
      <c r="O1926" s="12"/>
      <c r="P1926" s="12"/>
      <c r="Q1926" s="12"/>
      <c r="R1926" s="12"/>
      <c r="S1926" s="12"/>
      <c r="T1926" s="12"/>
      <c r="U1926" s="12"/>
      <c r="V1926" s="12"/>
      <c r="W1926" s="12"/>
      <c r="X1926" s="12"/>
      <c r="Y1926" s="12"/>
      <c r="Z1926" s="12"/>
      <c r="AA1926" s="12"/>
      <c r="AB1926" s="12"/>
      <c r="AC1926" s="3" t="e" cm="1">
        <f t="array" ref="AC1926">_xlfn.IFS(A1926="FA", 17, A1926="SFCR", 0, A1926="CFCR", 17, A1926="TR", 0, A1926="CAB1",17,A1926="CAB2",0,A1926="CAB3",17,A1926="CAB4",0,A1926="CAB5S",17,A1926="CAB5M",0,A1926="CAB5L",17,A1926="CAB6",0)</f>
        <v>#N/A</v>
      </c>
    </row>
    <row r="1927" spans="1:29" x14ac:dyDescent="0.15">
      <c r="A1927" s="7"/>
      <c r="B1927" s="25"/>
      <c r="C1927" s="1" t="s">
        <v>1939</v>
      </c>
      <c r="H1927" s="12"/>
      <c r="I1927" s="12"/>
      <c r="J1927" s="12"/>
      <c r="K1927" s="12"/>
      <c r="L1927" s="12"/>
      <c r="M1927" s="12"/>
      <c r="N1927" s="12"/>
      <c r="O1927" s="12"/>
      <c r="P1927" s="12"/>
      <c r="Q1927" s="12"/>
      <c r="R1927" s="12"/>
      <c r="S1927" s="12"/>
      <c r="T1927" s="12"/>
      <c r="U1927" s="12"/>
      <c r="V1927" s="12"/>
      <c r="W1927" s="12"/>
      <c r="X1927" s="12"/>
      <c r="Y1927" s="12"/>
      <c r="Z1927" s="12"/>
      <c r="AA1927" s="12"/>
      <c r="AB1927" s="12"/>
      <c r="AC1927" s="3" t="e" cm="1">
        <f t="array" ref="AC1927">_xlfn.IFS(A1927="FA", 17, A1927="SFCR", 0, A1927="CFCR", 17, A1927="TR", 0, A1927="CAB1",17,A1927="CAB2",0,A1927="CAB3",17,A1927="CAB4",0,A1927="CAB5S",17,A1927="CAB5M",0,A1927="CAB5L",17,A1927="CAB6",0)</f>
        <v>#N/A</v>
      </c>
    </row>
    <row r="1928" spans="1:29" x14ac:dyDescent="0.15">
      <c r="A1928" s="7"/>
      <c r="B1928" s="25"/>
      <c r="C1928" s="1" t="s">
        <v>1940</v>
      </c>
      <c r="H1928" s="12"/>
      <c r="I1928" s="12"/>
      <c r="J1928" s="12"/>
      <c r="K1928" s="12"/>
      <c r="L1928" s="12"/>
      <c r="M1928" s="12"/>
      <c r="N1928" s="12"/>
      <c r="O1928" s="12"/>
      <c r="P1928" s="12"/>
      <c r="Q1928" s="12"/>
      <c r="R1928" s="12"/>
      <c r="S1928" s="12"/>
      <c r="T1928" s="12"/>
      <c r="U1928" s="12"/>
      <c r="V1928" s="12"/>
      <c r="W1928" s="12"/>
      <c r="X1928" s="12"/>
      <c r="Y1928" s="12"/>
      <c r="Z1928" s="12"/>
      <c r="AA1928" s="12"/>
      <c r="AB1928" s="12"/>
      <c r="AC1928" s="3" t="e" cm="1">
        <f t="array" ref="AC1928">_xlfn.IFS(A1928="FA", 17, A1928="SFCR", 0, A1928="CFCR", 17, A1928="TR", 0, A1928="CAB1",17,A1928="CAB2",0,A1928="CAB3",17,A1928="CAB4",0,A1928="CAB5S",17,A1928="CAB5M",0,A1928="CAB5L",17,A1928="CAB6",0)</f>
        <v>#N/A</v>
      </c>
    </row>
    <row r="1929" spans="1:29" x14ac:dyDescent="0.15">
      <c r="A1929" s="7"/>
      <c r="B1929" s="25"/>
      <c r="C1929" s="1" t="s">
        <v>1941</v>
      </c>
      <c r="H1929" s="12"/>
      <c r="I1929" s="12"/>
      <c r="J1929" s="12"/>
      <c r="K1929" s="12"/>
      <c r="L1929" s="12"/>
      <c r="M1929" s="12"/>
      <c r="N1929" s="12"/>
      <c r="O1929" s="12"/>
      <c r="P1929" s="12"/>
      <c r="Q1929" s="12"/>
      <c r="R1929" s="12"/>
      <c r="S1929" s="12"/>
      <c r="T1929" s="12"/>
      <c r="U1929" s="12"/>
      <c r="V1929" s="12"/>
      <c r="W1929" s="12"/>
      <c r="X1929" s="12"/>
      <c r="Y1929" s="12"/>
      <c r="Z1929" s="12"/>
      <c r="AA1929" s="12"/>
      <c r="AB1929" s="12"/>
      <c r="AC1929" s="3" t="e" cm="1">
        <f t="array" ref="AC1929">_xlfn.IFS(A1929="FA", 17, A1929="SFCR", 0, A1929="CFCR", 17, A1929="TR", 0, A1929="CAB1",17,A1929="CAB2",0,A1929="CAB3",17,A1929="CAB4",0,A1929="CAB5S",17,A1929="CAB5M",0,A1929="CAB5L",17,A1929="CAB6",0)</f>
        <v>#N/A</v>
      </c>
    </row>
    <row r="1930" spans="1:29" x14ac:dyDescent="0.15">
      <c r="A1930" s="7"/>
      <c r="B1930" s="25"/>
      <c r="C1930" s="1" t="s">
        <v>1942</v>
      </c>
      <c r="H1930" s="12"/>
      <c r="I1930" s="12"/>
      <c r="J1930" s="12"/>
      <c r="K1930" s="12"/>
      <c r="L1930" s="12"/>
      <c r="M1930" s="12"/>
      <c r="N1930" s="12"/>
      <c r="O1930" s="12"/>
      <c r="P1930" s="12"/>
      <c r="Q1930" s="12"/>
      <c r="R1930" s="12"/>
      <c r="S1930" s="12"/>
      <c r="T1930" s="12"/>
      <c r="U1930" s="12"/>
      <c r="V1930" s="12"/>
      <c r="W1930" s="12"/>
      <c r="X1930" s="12"/>
      <c r="Y1930" s="12"/>
      <c r="Z1930" s="12"/>
      <c r="AA1930" s="12"/>
      <c r="AB1930" s="12"/>
      <c r="AC1930" s="3" t="e" cm="1">
        <f t="array" ref="AC1930">_xlfn.IFS(A1930="FA", 17, A1930="SFCR", 0, A1930="CFCR", 17, A1930="TR", 0, A1930="CAB1",17,A1930="CAB2",0,A1930="CAB3",17,A1930="CAB4",0,A1930="CAB5S",17,A1930="CAB5M",0,A1930="CAB5L",17,A1930="CAB6",0)</f>
        <v>#N/A</v>
      </c>
    </row>
    <row r="1931" spans="1:29" x14ac:dyDescent="0.15">
      <c r="A1931" s="7"/>
      <c r="B1931" s="25"/>
      <c r="C1931" s="1" t="s">
        <v>1943</v>
      </c>
      <c r="H1931" s="12"/>
      <c r="I1931" s="12"/>
      <c r="J1931" s="12"/>
      <c r="K1931" s="12"/>
      <c r="L1931" s="12"/>
      <c r="M1931" s="12"/>
      <c r="N1931" s="12"/>
      <c r="O1931" s="12"/>
      <c r="P1931" s="12"/>
      <c r="Q1931" s="12"/>
      <c r="R1931" s="12"/>
      <c r="S1931" s="12"/>
      <c r="T1931" s="12"/>
      <c r="U1931" s="12"/>
      <c r="V1931" s="12"/>
      <c r="W1931" s="12"/>
      <c r="X1931" s="12"/>
      <c r="Y1931" s="12"/>
      <c r="Z1931" s="12"/>
      <c r="AA1931" s="12"/>
      <c r="AB1931" s="12"/>
      <c r="AC1931" s="3" t="e" cm="1">
        <f t="array" ref="AC1931">_xlfn.IFS(A1931="FA", 17, A1931="SFCR", 0, A1931="CFCR", 17, A1931="TR", 0, A1931="CAB1",17,A1931="CAB2",0,A1931="CAB3",17,A1931="CAB4",0,A1931="CAB5S",17,A1931="CAB5M",0,A1931="CAB5L",17,A1931="CAB6",0)</f>
        <v>#N/A</v>
      </c>
    </row>
    <row r="1932" spans="1:29" x14ac:dyDescent="0.15">
      <c r="A1932" s="7"/>
      <c r="B1932" s="25"/>
      <c r="C1932" s="1" t="s">
        <v>1944</v>
      </c>
      <c r="H1932" s="12"/>
      <c r="I1932" s="12"/>
      <c r="J1932" s="12"/>
      <c r="K1932" s="12"/>
      <c r="L1932" s="12"/>
      <c r="M1932" s="12"/>
      <c r="N1932" s="12"/>
      <c r="O1932" s="12"/>
      <c r="P1932" s="12"/>
      <c r="Q1932" s="12"/>
      <c r="R1932" s="12"/>
      <c r="S1932" s="12"/>
      <c r="T1932" s="12"/>
      <c r="U1932" s="12"/>
      <c r="V1932" s="12"/>
      <c r="W1932" s="12"/>
      <c r="X1932" s="12"/>
      <c r="Y1932" s="12"/>
      <c r="Z1932" s="12"/>
      <c r="AA1932" s="12"/>
      <c r="AB1932" s="12"/>
      <c r="AC1932" s="3" t="e" cm="1">
        <f t="array" ref="AC1932">_xlfn.IFS(A1932="FA", 17, A1932="SFCR", 0, A1932="CFCR", 17, A1932="TR", 0, A1932="CAB1",17,A1932="CAB2",0,A1932="CAB3",17,A1932="CAB4",0,A1932="CAB5S",17,A1932="CAB5M",0,A1932="CAB5L",17,A1932="CAB6",0)</f>
        <v>#N/A</v>
      </c>
    </row>
    <row r="1933" spans="1:29" x14ac:dyDescent="0.15">
      <c r="A1933" s="7"/>
      <c r="B1933" s="25"/>
      <c r="C1933" s="1" t="s">
        <v>1945</v>
      </c>
      <c r="H1933" s="12"/>
      <c r="I1933" s="12"/>
      <c r="J1933" s="12"/>
      <c r="K1933" s="12"/>
      <c r="L1933" s="12"/>
      <c r="M1933" s="12"/>
      <c r="N1933" s="12"/>
      <c r="O1933" s="12"/>
      <c r="P1933" s="12"/>
      <c r="Q1933" s="12"/>
      <c r="R1933" s="12"/>
      <c r="S1933" s="12"/>
      <c r="T1933" s="12"/>
      <c r="U1933" s="12"/>
      <c r="V1933" s="12"/>
      <c r="W1933" s="12"/>
      <c r="X1933" s="12"/>
      <c r="Y1933" s="12"/>
      <c r="Z1933" s="12"/>
      <c r="AA1933" s="12"/>
      <c r="AB1933" s="12"/>
      <c r="AC1933" s="3" t="e" cm="1">
        <f t="array" ref="AC1933">_xlfn.IFS(A1933="FA", 17, A1933="SFCR", 0, A1933="CFCR", 17, A1933="TR", 0, A1933="CAB1",17,A1933="CAB2",0,A1933="CAB3",17,A1933="CAB4",0,A1933="CAB5S",17,A1933="CAB5M",0,A1933="CAB5L",17,A1933="CAB6",0)</f>
        <v>#N/A</v>
      </c>
    </row>
    <row r="1934" spans="1:29" x14ac:dyDescent="0.15">
      <c r="A1934" s="7"/>
      <c r="B1934" s="25"/>
      <c r="C1934" s="1" t="s">
        <v>1946</v>
      </c>
      <c r="H1934" s="12"/>
      <c r="I1934" s="12"/>
      <c r="J1934" s="12"/>
      <c r="K1934" s="12"/>
      <c r="L1934" s="12"/>
      <c r="M1934" s="12"/>
      <c r="N1934" s="12"/>
      <c r="O1934" s="12"/>
      <c r="P1934" s="12"/>
      <c r="Q1934" s="12"/>
      <c r="R1934" s="12"/>
      <c r="S1934" s="12"/>
      <c r="T1934" s="12"/>
      <c r="U1934" s="12"/>
      <c r="V1934" s="12"/>
      <c r="W1934" s="12"/>
      <c r="X1934" s="12"/>
      <c r="Y1934" s="12"/>
      <c r="Z1934" s="12"/>
      <c r="AA1934" s="12"/>
      <c r="AB1934" s="12"/>
      <c r="AC1934" s="3" t="e" cm="1">
        <f t="array" ref="AC1934">_xlfn.IFS(A1934="FA", 17, A1934="SFCR", 0, A1934="CFCR", 17, A1934="TR", 0, A1934="CAB1",17,A1934="CAB2",0,A1934="CAB3",17,A1934="CAB4",0,A1934="CAB5S",17,A1934="CAB5M",0,A1934="CAB5L",17,A1934="CAB6",0)</f>
        <v>#N/A</v>
      </c>
    </row>
    <row r="1935" spans="1:29" x14ac:dyDescent="0.15">
      <c r="A1935" s="7"/>
      <c r="B1935" s="25"/>
      <c r="C1935" s="1" t="s">
        <v>1947</v>
      </c>
      <c r="H1935" s="12"/>
      <c r="I1935" s="12"/>
      <c r="J1935" s="12"/>
      <c r="K1935" s="12"/>
      <c r="L1935" s="12"/>
      <c r="M1935" s="12"/>
      <c r="N1935" s="12"/>
      <c r="O1935" s="12"/>
      <c r="P1935" s="12"/>
      <c r="Q1935" s="12"/>
      <c r="R1935" s="12"/>
      <c r="S1935" s="12"/>
      <c r="T1935" s="12"/>
      <c r="U1935" s="12"/>
      <c r="V1935" s="12"/>
      <c r="W1935" s="12"/>
      <c r="X1935" s="12"/>
      <c r="Y1935" s="12"/>
      <c r="Z1935" s="12"/>
      <c r="AA1935" s="12"/>
      <c r="AB1935" s="12"/>
      <c r="AC1935" s="3" t="e" cm="1">
        <f t="array" ref="AC1935">_xlfn.IFS(A1935="FA", 17, A1935="SFCR", 0, A1935="CFCR", 17, A1935="TR", 0, A1935="CAB1",17,A1935="CAB2",0,A1935="CAB3",17,A1935="CAB4",0,A1935="CAB5S",17,A1935="CAB5M",0,A1935="CAB5L",17,A1935="CAB6",0)</f>
        <v>#N/A</v>
      </c>
    </row>
    <row r="1936" spans="1:29" x14ac:dyDescent="0.15">
      <c r="A1936" s="7"/>
      <c r="B1936" s="25"/>
      <c r="C1936" s="1" t="s">
        <v>1948</v>
      </c>
      <c r="H1936" s="12"/>
      <c r="I1936" s="12"/>
      <c r="J1936" s="12"/>
      <c r="K1936" s="12"/>
      <c r="L1936" s="12"/>
      <c r="M1936" s="12"/>
      <c r="N1936" s="12"/>
      <c r="O1936" s="12"/>
      <c r="P1936" s="12"/>
      <c r="Q1936" s="12"/>
      <c r="R1936" s="12"/>
      <c r="S1936" s="12"/>
      <c r="T1936" s="12"/>
      <c r="U1936" s="12"/>
      <c r="V1936" s="12"/>
      <c r="W1936" s="12"/>
      <c r="X1936" s="12"/>
      <c r="Y1936" s="12"/>
      <c r="Z1936" s="12"/>
      <c r="AA1936" s="12"/>
      <c r="AB1936" s="12"/>
      <c r="AC1936" s="3" t="e" cm="1">
        <f t="array" ref="AC1936">_xlfn.IFS(A1936="FA", 17, A1936="SFCR", 0, A1936="CFCR", 17, A1936="TR", 0, A1936="CAB1",17,A1936="CAB2",0,A1936="CAB3",17,A1936="CAB4",0,A1936="CAB5S",17,A1936="CAB5M",0,A1936="CAB5L",17,A1936="CAB6",0)</f>
        <v>#N/A</v>
      </c>
    </row>
    <row r="1937" spans="1:29" x14ac:dyDescent="0.15">
      <c r="A1937" s="7"/>
      <c r="B1937" s="25"/>
      <c r="C1937" s="1" t="s">
        <v>1949</v>
      </c>
      <c r="H1937" s="12"/>
      <c r="I1937" s="12"/>
      <c r="J1937" s="12"/>
      <c r="K1937" s="12"/>
      <c r="L1937" s="12"/>
      <c r="M1937" s="12"/>
      <c r="N1937" s="12"/>
      <c r="O1937" s="12"/>
      <c r="P1937" s="12"/>
      <c r="Q1937" s="12"/>
      <c r="R1937" s="12"/>
      <c r="S1937" s="12"/>
      <c r="T1937" s="12"/>
      <c r="U1937" s="12"/>
      <c r="V1937" s="12"/>
      <c r="W1937" s="12"/>
      <c r="X1937" s="12"/>
      <c r="Y1937" s="12"/>
      <c r="Z1937" s="12"/>
      <c r="AA1937" s="12"/>
      <c r="AB1937" s="12"/>
      <c r="AC1937" s="3" t="e" cm="1">
        <f t="array" ref="AC1937">_xlfn.IFS(A1937="FA", 17, A1937="SFCR", 0, A1937="CFCR", 17, A1937="TR", 0, A1937="CAB1",17,A1937="CAB2",0,A1937="CAB3",17,A1937="CAB4",0,A1937="CAB5S",17,A1937="CAB5M",0,A1937="CAB5L",17,A1937="CAB6",0)</f>
        <v>#N/A</v>
      </c>
    </row>
    <row r="1938" spans="1:29" x14ac:dyDescent="0.15">
      <c r="A1938" s="7"/>
      <c r="B1938" s="25"/>
      <c r="C1938" s="1" t="s">
        <v>1950</v>
      </c>
      <c r="H1938" s="12"/>
      <c r="I1938" s="12"/>
      <c r="J1938" s="12"/>
      <c r="K1938" s="12"/>
      <c r="L1938" s="12"/>
      <c r="M1938" s="12"/>
      <c r="N1938" s="12"/>
      <c r="O1938" s="12"/>
      <c r="P1938" s="12"/>
      <c r="Q1938" s="12"/>
      <c r="R1938" s="12"/>
      <c r="S1938" s="12"/>
      <c r="T1938" s="12"/>
      <c r="U1938" s="12"/>
      <c r="V1938" s="12"/>
      <c r="W1938" s="12"/>
      <c r="X1938" s="12"/>
      <c r="Y1938" s="12"/>
      <c r="Z1938" s="12"/>
      <c r="AA1938" s="12"/>
      <c r="AB1938" s="12"/>
      <c r="AC1938" s="3" t="e" cm="1">
        <f t="array" ref="AC1938">_xlfn.IFS(A1938="FA", 17, A1938="SFCR", 0, A1938="CFCR", 17, A1938="TR", 0, A1938="CAB1",17,A1938="CAB2",0,A1938="CAB3",17,A1938="CAB4",0,A1938="CAB5S",17,A1938="CAB5M",0,A1938="CAB5L",17,A1938="CAB6",0)</f>
        <v>#N/A</v>
      </c>
    </row>
    <row r="1939" spans="1:29" x14ac:dyDescent="0.15">
      <c r="A1939" s="7"/>
      <c r="B1939" s="25"/>
      <c r="C1939" s="1" t="s">
        <v>1951</v>
      </c>
      <c r="H1939" s="12"/>
      <c r="I1939" s="12"/>
      <c r="J1939" s="12"/>
      <c r="K1939" s="12"/>
      <c r="L1939" s="12"/>
      <c r="M1939" s="12"/>
      <c r="N1939" s="12"/>
      <c r="O1939" s="12"/>
      <c r="P1939" s="12"/>
      <c r="Q1939" s="12"/>
      <c r="R1939" s="12"/>
      <c r="S1939" s="12"/>
      <c r="T1939" s="12"/>
      <c r="U1939" s="12"/>
      <c r="V1939" s="12"/>
      <c r="W1939" s="12"/>
      <c r="X1939" s="12"/>
      <c r="Y1939" s="12"/>
      <c r="Z1939" s="12"/>
      <c r="AA1939" s="12"/>
      <c r="AB1939" s="12"/>
      <c r="AC1939" s="3" t="e" cm="1">
        <f t="array" ref="AC1939">_xlfn.IFS(A1939="FA", 17, A1939="SFCR", 0, A1939="CFCR", 17, A1939="TR", 0, A1939="CAB1",17,A1939="CAB2",0,A1939="CAB3",17,A1939="CAB4",0,A1939="CAB5S",17,A1939="CAB5M",0,A1939="CAB5L",17,A1939="CAB6",0)</f>
        <v>#N/A</v>
      </c>
    </row>
    <row r="1940" spans="1:29" x14ac:dyDescent="0.15">
      <c r="A1940" s="7"/>
      <c r="B1940" s="25"/>
      <c r="C1940" s="1" t="s">
        <v>1952</v>
      </c>
      <c r="H1940" s="12"/>
      <c r="I1940" s="12"/>
      <c r="J1940" s="12"/>
      <c r="K1940" s="12"/>
      <c r="L1940" s="12"/>
      <c r="M1940" s="12"/>
      <c r="N1940" s="12"/>
      <c r="O1940" s="12"/>
      <c r="P1940" s="12"/>
      <c r="Q1940" s="12"/>
      <c r="R1940" s="12"/>
      <c r="S1940" s="12"/>
      <c r="T1940" s="12"/>
      <c r="U1940" s="12"/>
      <c r="V1940" s="12"/>
      <c r="W1940" s="12"/>
      <c r="X1940" s="12"/>
      <c r="Y1940" s="12"/>
      <c r="Z1940" s="12"/>
      <c r="AA1940" s="12"/>
      <c r="AB1940" s="12"/>
      <c r="AC1940" s="3" t="e" cm="1">
        <f t="array" ref="AC1940">_xlfn.IFS(A1940="FA", 17, A1940="SFCR", 0, A1940="CFCR", 17, A1940="TR", 0, A1940="CAB1",17,A1940="CAB2",0,A1940="CAB3",17,A1940="CAB4",0,A1940="CAB5S",17,A1940="CAB5M",0,A1940="CAB5L",17,A1940="CAB6",0)</f>
        <v>#N/A</v>
      </c>
    </row>
    <row r="1941" spans="1:29" x14ac:dyDescent="0.15">
      <c r="A1941" s="7"/>
      <c r="B1941" s="25"/>
      <c r="C1941" s="1" t="s">
        <v>1953</v>
      </c>
      <c r="H1941" s="12"/>
      <c r="I1941" s="12"/>
      <c r="J1941" s="12"/>
      <c r="K1941" s="12"/>
      <c r="L1941" s="12"/>
      <c r="M1941" s="12"/>
      <c r="N1941" s="12"/>
      <c r="O1941" s="12"/>
      <c r="P1941" s="12"/>
      <c r="Q1941" s="12"/>
      <c r="R1941" s="12"/>
      <c r="S1941" s="12"/>
      <c r="T1941" s="12"/>
      <c r="U1941" s="12"/>
      <c r="V1941" s="12"/>
      <c r="W1941" s="12"/>
      <c r="X1941" s="12"/>
      <c r="Y1941" s="12"/>
      <c r="Z1941" s="12"/>
      <c r="AA1941" s="12"/>
      <c r="AB1941" s="12"/>
      <c r="AC1941" s="3" t="e" cm="1">
        <f t="array" ref="AC1941">_xlfn.IFS(A1941="FA", 17, A1941="SFCR", 0, A1941="CFCR", 17, A1941="TR", 0, A1941="CAB1",17,A1941="CAB2",0,A1941="CAB3",17,A1941="CAB4",0,A1941="CAB5S",17,A1941="CAB5M",0,A1941="CAB5L",17,A1941="CAB6",0)</f>
        <v>#N/A</v>
      </c>
    </row>
    <row r="1942" spans="1:29" x14ac:dyDescent="0.15">
      <c r="A1942" s="7"/>
      <c r="B1942" s="25"/>
      <c r="C1942" s="1" t="s">
        <v>1954</v>
      </c>
      <c r="H1942" s="12"/>
      <c r="I1942" s="12"/>
      <c r="J1942" s="12"/>
      <c r="K1942" s="12"/>
      <c r="L1942" s="12"/>
      <c r="M1942" s="12"/>
      <c r="N1942" s="12"/>
      <c r="O1942" s="12"/>
      <c r="P1942" s="12"/>
      <c r="Q1942" s="12"/>
      <c r="R1942" s="12"/>
      <c r="S1942" s="12"/>
      <c r="T1942" s="12"/>
      <c r="U1942" s="12"/>
      <c r="V1942" s="12"/>
      <c r="W1942" s="12"/>
      <c r="X1942" s="12"/>
      <c r="Y1942" s="12"/>
      <c r="Z1942" s="12"/>
      <c r="AA1942" s="12"/>
      <c r="AB1942" s="12"/>
      <c r="AC1942" s="3" t="e" cm="1">
        <f t="array" ref="AC1942">_xlfn.IFS(A1942="FA", 17, A1942="SFCR", 0, A1942="CFCR", 17, A1942="TR", 0, A1942="CAB1",17,A1942="CAB2",0,A1942="CAB3",17,A1942="CAB4",0,A1942="CAB5S",17,A1942="CAB5M",0,A1942="CAB5L",17,A1942="CAB6",0)</f>
        <v>#N/A</v>
      </c>
    </row>
    <row r="1943" spans="1:29" x14ac:dyDescent="0.15">
      <c r="A1943" s="7"/>
      <c r="B1943" s="25"/>
      <c r="C1943" s="1" t="s">
        <v>1955</v>
      </c>
      <c r="H1943" s="12"/>
      <c r="I1943" s="12"/>
      <c r="J1943" s="12"/>
      <c r="K1943" s="12"/>
      <c r="L1943" s="12"/>
      <c r="M1943" s="12"/>
      <c r="N1943" s="12"/>
      <c r="O1943" s="12"/>
      <c r="P1943" s="12"/>
      <c r="Q1943" s="12"/>
      <c r="R1943" s="12"/>
      <c r="S1943" s="12"/>
      <c r="T1943" s="12"/>
      <c r="U1943" s="12"/>
      <c r="V1943" s="12"/>
      <c r="W1943" s="12"/>
      <c r="X1943" s="12"/>
      <c r="Y1943" s="12"/>
      <c r="Z1943" s="12"/>
      <c r="AA1943" s="12"/>
      <c r="AB1943" s="12"/>
      <c r="AC1943" s="3" t="e" cm="1">
        <f t="array" ref="AC1943">_xlfn.IFS(A1943="FA", 17, A1943="SFCR", 0, A1943="CFCR", 17, A1943="TR", 0, A1943="CAB1",17,A1943="CAB2",0,A1943="CAB3",17,A1943="CAB4",0,A1943="CAB5S",17,A1943="CAB5M",0,A1943="CAB5L",17,A1943="CAB6",0)</f>
        <v>#N/A</v>
      </c>
    </row>
    <row r="1944" spans="1:29" x14ac:dyDescent="0.15">
      <c r="A1944" s="7"/>
      <c r="B1944" s="25"/>
      <c r="C1944" s="1" t="s">
        <v>1956</v>
      </c>
      <c r="H1944" s="12"/>
      <c r="I1944" s="12"/>
      <c r="J1944" s="12"/>
      <c r="K1944" s="12"/>
      <c r="L1944" s="12"/>
      <c r="M1944" s="12"/>
      <c r="N1944" s="12"/>
      <c r="O1944" s="12"/>
      <c r="P1944" s="12"/>
      <c r="Q1944" s="12"/>
      <c r="R1944" s="12"/>
      <c r="S1944" s="12"/>
      <c r="T1944" s="12"/>
      <c r="U1944" s="12"/>
      <c r="V1944" s="12"/>
      <c r="W1944" s="12"/>
      <c r="X1944" s="12"/>
      <c r="Y1944" s="12"/>
      <c r="Z1944" s="12"/>
      <c r="AA1944" s="12"/>
      <c r="AB1944" s="12"/>
      <c r="AC1944" s="3" t="e" cm="1">
        <f t="array" ref="AC1944">_xlfn.IFS(A1944="FA", 17, A1944="SFCR", 0, A1944="CFCR", 17, A1944="TR", 0, A1944="CAB1",17,A1944="CAB2",0,A1944="CAB3",17,A1944="CAB4",0,A1944="CAB5S",17,A1944="CAB5M",0,A1944="CAB5L",17,A1944="CAB6",0)</f>
        <v>#N/A</v>
      </c>
    </row>
    <row r="1945" spans="1:29" x14ac:dyDescent="0.15">
      <c r="A1945" s="7"/>
      <c r="B1945" s="25"/>
      <c r="C1945" s="1" t="s">
        <v>1957</v>
      </c>
      <c r="H1945" s="12"/>
      <c r="I1945" s="12"/>
      <c r="J1945" s="12"/>
      <c r="K1945" s="12"/>
      <c r="L1945" s="12"/>
      <c r="M1945" s="12"/>
      <c r="N1945" s="12"/>
      <c r="O1945" s="12"/>
      <c r="P1945" s="12"/>
      <c r="Q1945" s="12"/>
      <c r="R1945" s="12"/>
      <c r="S1945" s="12"/>
      <c r="T1945" s="12"/>
      <c r="U1945" s="12"/>
      <c r="V1945" s="12"/>
      <c r="W1945" s="12"/>
      <c r="X1945" s="12"/>
      <c r="Y1945" s="12"/>
      <c r="Z1945" s="12"/>
      <c r="AA1945" s="12"/>
      <c r="AB1945" s="12"/>
      <c r="AC1945" s="3" t="e" cm="1">
        <f t="array" ref="AC1945">_xlfn.IFS(A1945="FA", 17, A1945="SFCR", 0, A1945="CFCR", 17, A1945="TR", 0, A1945="CAB1",17,A1945="CAB2",0,A1945="CAB3",17,A1945="CAB4",0,A1945="CAB5S",17,A1945="CAB5M",0,A1945="CAB5L",17,A1945="CAB6",0)</f>
        <v>#N/A</v>
      </c>
    </row>
    <row r="1946" spans="1:29" x14ac:dyDescent="0.15">
      <c r="A1946" s="7"/>
      <c r="B1946" s="25"/>
      <c r="C1946" s="1" t="s">
        <v>1958</v>
      </c>
      <c r="H1946" s="12"/>
      <c r="I1946" s="12"/>
      <c r="J1946" s="12"/>
      <c r="K1946" s="12"/>
      <c r="L1946" s="12"/>
      <c r="M1946" s="12"/>
      <c r="N1946" s="12"/>
      <c r="O1946" s="12"/>
      <c r="P1946" s="12"/>
      <c r="Q1946" s="12"/>
      <c r="R1946" s="12"/>
      <c r="S1946" s="12"/>
      <c r="T1946" s="12"/>
      <c r="U1946" s="12"/>
      <c r="V1946" s="12"/>
      <c r="W1946" s="12"/>
      <c r="X1946" s="12"/>
      <c r="Y1946" s="12"/>
      <c r="Z1946" s="12"/>
      <c r="AA1946" s="12"/>
      <c r="AB1946" s="12"/>
      <c r="AC1946" s="3" t="e" cm="1">
        <f t="array" ref="AC1946">_xlfn.IFS(A1946="FA", 17, A1946="SFCR", 0, A1946="CFCR", 17, A1946="TR", 0, A1946="CAB1",17,A1946="CAB2",0,A1946="CAB3",17,A1946="CAB4",0,A1946="CAB5S",17,A1946="CAB5M",0,A1946="CAB5L",17,A1946="CAB6",0)</f>
        <v>#N/A</v>
      </c>
    </row>
    <row r="1947" spans="1:29" x14ac:dyDescent="0.15">
      <c r="A1947" s="7"/>
      <c r="B1947" s="25"/>
      <c r="C1947" s="1" t="s">
        <v>1959</v>
      </c>
      <c r="H1947" s="12"/>
      <c r="I1947" s="12"/>
      <c r="J1947" s="12"/>
      <c r="K1947" s="12"/>
      <c r="L1947" s="12"/>
      <c r="M1947" s="12"/>
      <c r="N1947" s="12"/>
      <c r="O1947" s="12"/>
      <c r="P1947" s="12"/>
      <c r="Q1947" s="12"/>
      <c r="R1947" s="12"/>
      <c r="S1947" s="12"/>
      <c r="T1947" s="12"/>
      <c r="U1947" s="12"/>
      <c r="V1947" s="12"/>
      <c r="W1947" s="12"/>
      <c r="X1947" s="12"/>
      <c r="Y1947" s="12"/>
      <c r="Z1947" s="12"/>
      <c r="AA1947" s="12"/>
      <c r="AB1947" s="12"/>
      <c r="AC1947" s="3" t="e" cm="1">
        <f t="array" ref="AC1947">_xlfn.IFS(A1947="FA", 17, A1947="SFCR", 0, A1947="CFCR", 17, A1947="TR", 0, A1947="CAB1",17,A1947="CAB2",0,A1947="CAB3",17,A1947="CAB4",0,A1947="CAB5S",17,A1947="CAB5M",0,A1947="CAB5L",17,A1947="CAB6",0)</f>
        <v>#N/A</v>
      </c>
    </row>
    <row r="1948" spans="1:29" x14ac:dyDescent="0.15">
      <c r="A1948" s="7"/>
      <c r="B1948" s="25"/>
      <c r="C1948" s="1" t="s">
        <v>1960</v>
      </c>
      <c r="H1948" s="12"/>
      <c r="I1948" s="12"/>
      <c r="J1948" s="12"/>
      <c r="K1948" s="12"/>
      <c r="L1948" s="12"/>
      <c r="M1948" s="12"/>
      <c r="N1948" s="12"/>
      <c r="O1948" s="12"/>
      <c r="P1948" s="12"/>
      <c r="Q1948" s="12"/>
      <c r="R1948" s="12"/>
      <c r="S1948" s="12"/>
      <c r="T1948" s="12"/>
      <c r="U1948" s="12"/>
      <c r="V1948" s="12"/>
      <c r="W1948" s="12"/>
      <c r="X1948" s="12"/>
      <c r="Y1948" s="12"/>
      <c r="Z1948" s="12"/>
      <c r="AA1948" s="12"/>
      <c r="AB1948" s="12"/>
      <c r="AC1948" s="3" t="e" cm="1">
        <f t="array" ref="AC1948">_xlfn.IFS(A1948="FA", 17, A1948="SFCR", 0, A1948="CFCR", 17, A1948="TR", 0, A1948="CAB1",17,A1948="CAB2",0,A1948="CAB3",17,A1948="CAB4",0,A1948="CAB5S",17,A1948="CAB5M",0,A1948="CAB5L",17,A1948="CAB6",0)</f>
        <v>#N/A</v>
      </c>
    </row>
    <row r="1949" spans="1:29" x14ac:dyDescent="0.15">
      <c r="A1949" s="7"/>
      <c r="B1949" s="25"/>
      <c r="C1949" s="1" t="s">
        <v>1961</v>
      </c>
      <c r="H1949" s="12"/>
      <c r="I1949" s="12"/>
      <c r="J1949" s="12"/>
      <c r="K1949" s="12"/>
      <c r="L1949" s="12"/>
      <c r="M1949" s="12"/>
      <c r="N1949" s="12"/>
      <c r="O1949" s="12"/>
      <c r="P1949" s="12"/>
      <c r="Q1949" s="12"/>
      <c r="R1949" s="12"/>
      <c r="S1949" s="12"/>
      <c r="T1949" s="12"/>
      <c r="U1949" s="12"/>
      <c r="V1949" s="12"/>
      <c r="W1949" s="12"/>
      <c r="X1949" s="12"/>
      <c r="Y1949" s="12"/>
      <c r="Z1949" s="12"/>
      <c r="AA1949" s="12"/>
      <c r="AB1949" s="12"/>
      <c r="AC1949" s="3" t="e" cm="1">
        <f t="array" ref="AC1949">_xlfn.IFS(A1949="FA", 17, A1949="SFCR", 0, A1949="CFCR", 17, A1949="TR", 0, A1949="CAB1",17,A1949="CAB2",0,A1949="CAB3",17,A1949="CAB4",0,A1949="CAB5S",17,A1949="CAB5M",0,A1949="CAB5L",17,A1949="CAB6",0)</f>
        <v>#N/A</v>
      </c>
    </row>
    <row r="1950" spans="1:29" x14ac:dyDescent="0.15">
      <c r="A1950" s="7"/>
      <c r="B1950" s="25"/>
      <c r="C1950" s="1" t="s">
        <v>1962</v>
      </c>
      <c r="H1950" s="12"/>
      <c r="I1950" s="12"/>
      <c r="J1950" s="12"/>
      <c r="K1950" s="12"/>
      <c r="L1950" s="12"/>
      <c r="M1950" s="12"/>
      <c r="N1950" s="12"/>
      <c r="O1950" s="12"/>
      <c r="P1950" s="12"/>
      <c r="Q1950" s="12"/>
      <c r="R1950" s="12"/>
      <c r="S1950" s="12"/>
      <c r="T1950" s="12"/>
      <c r="U1950" s="12"/>
      <c r="V1950" s="12"/>
      <c r="W1950" s="12"/>
      <c r="X1950" s="12"/>
      <c r="Y1950" s="12"/>
      <c r="Z1950" s="12"/>
      <c r="AA1950" s="12"/>
      <c r="AB1950" s="12"/>
      <c r="AC1950" s="3" t="e" cm="1">
        <f t="array" ref="AC1950">_xlfn.IFS(A1950="FA", 17, A1950="SFCR", 0, A1950="CFCR", 17, A1950="TR", 0, A1950="CAB1",17,A1950="CAB2",0,A1950="CAB3",17,A1950="CAB4",0,A1950="CAB5S",17,A1950="CAB5M",0,A1950="CAB5L",17,A1950="CAB6",0)</f>
        <v>#N/A</v>
      </c>
    </row>
    <row r="1951" spans="1:29" x14ac:dyDescent="0.15">
      <c r="A1951" s="7"/>
      <c r="B1951" s="25"/>
      <c r="C1951" s="1" t="s">
        <v>1963</v>
      </c>
      <c r="H1951" s="12"/>
      <c r="I1951" s="12"/>
      <c r="J1951" s="12"/>
      <c r="K1951" s="12"/>
      <c r="L1951" s="12"/>
      <c r="M1951" s="12"/>
      <c r="N1951" s="12"/>
      <c r="O1951" s="12"/>
      <c r="P1951" s="12"/>
      <c r="Q1951" s="12"/>
      <c r="R1951" s="12"/>
      <c r="S1951" s="12"/>
      <c r="T1951" s="12"/>
      <c r="U1951" s="12"/>
      <c r="V1951" s="12"/>
      <c r="W1951" s="12"/>
      <c r="X1951" s="12"/>
      <c r="Y1951" s="12"/>
      <c r="Z1951" s="12"/>
      <c r="AA1951" s="12"/>
      <c r="AB1951" s="12"/>
      <c r="AC1951" s="3" t="e" cm="1">
        <f t="array" ref="AC1951">_xlfn.IFS(A1951="FA", 17, A1951="SFCR", 0, A1951="CFCR", 17, A1951="TR", 0, A1951="CAB1",17,A1951="CAB2",0,A1951="CAB3",17,A1951="CAB4",0,A1951="CAB5S",17,A1951="CAB5M",0,A1951="CAB5L",17,A1951="CAB6",0)</f>
        <v>#N/A</v>
      </c>
    </row>
    <row r="1952" spans="1:29" x14ac:dyDescent="0.15">
      <c r="A1952" s="7"/>
      <c r="B1952" s="25"/>
      <c r="C1952" s="1" t="s">
        <v>1964</v>
      </c>
      <c r="H1952" s="12"/>
      <c r="I1952" s="12"/>
      <c r="J1952" s="12"/>
      <c r="K1952" s="12"/>
      <c r="L1952" s="12"/>
      <c r="M1952" s="12"/>
      <c r="N1952" s="12"/>
      <c r="O1952" s="12"/>
      <c r="P1952" s="12"/>
      <c r="Q1952" s="12"/>
      <c r="R1952" s="12"/>
      <c r="S1952" s="12"/>
      <c r="T1952" s="12"/>
      <c r="U1952" s="12"/>
      <c r="V1952" s="12"/>
      <c r="W1952" s="12"/>
      <c r="X1952" s="12"/>
      <c r="Y1952" s="12"/>
      <c r="Z1952" s="12"/>
      <c r="AA1952" s="12"/>
      <c r="AB1952" s="12"/>
      <c r="AC1952" s="3" t="e" cm="1">
        <f t="array" ref="AC1952">_xlfn.IFS(A1952="FA", 17, A1952="SFCR", 0, A1952="CFCR", 17, A1952="TR", 0, A1952="CAB1",17,A1952="CAB2",0,A1952="CAB3",17,A1952="CAB4",0,A1952="CAB5S",17,A1952="CAB5M",0,A1952="CAB5L",17,A1952="CAB6",0)</f>
        <v>#N/A</v>
      </c>
    </row>
    <row r="1953" spans="1:29" x14ac:dyDescent="0.15">
      <c r="A1953" s="7"/>
      <c r="B1953" s="25"/>
      <c r="C1953" s="1" t="s">
        <v>1965</v>
      </c>
      <c r="H1953" s="12"/>
      <c r="I1953" s="12"/>
      <c r="J1953" s="12"/>
      <c r="K1953" s="12"/>
      <c r="L1953" s="12"/>
      <c r="M1953" s="12"/>
      <c r="N1953" s="12"/>
      <c r="O1953" s="12"/>
      <c r="P1953" s="12"/>
      <c r="Q1953" s="12"/>
      <c r="R1953" s="12"/>
      <c r="S1953" s="12"/>
      <c r="T1953" s="12"/>
      <c r="U1953" s="12"/>
      <c r="V1953" s="12"/>
      <c r="W1953" s="12"/>
      <c r="X1953" s="12"/>
      <c r="Y1953" s="12"/>
      <c r="Z1953" s="12"/>
      <c r="AA1953" s="12"/>
      <c r="AB1953" s="12"/>
      <c r="AC1953" s="3" t="e" cm="1">
        <f t="array" ref="AC1953">_xlfn.IFS(A1953="FA", 17, A1953="SFCR", 0, A1953="CFCR", 17, A1953="TR", 0, A1953="CAB1",17,A1953="CAB2",0,A1953="CAB3",17,A1953="CAB4",0,A1953="CAB5S",17,A1953="CAB5M",0,A1953="CAB5L",17,A1953="CAB6",0)</f>
        <v>#N/A</v>
      </c>
    </row>
    <row r="1954" spans="1:29" x14ac:dyDescent="0.15">
      <c r="A1954" s="7"/>
      <c r="B1954" s="25"/>
      <c r="C1954" s="1" t="s">
        <v>1966</v>
      </c>
      <c r="H1954" s="12"/>
      <c r="I1954" s="12"/>
      <c r="J1954" s="12"/>
      <c r="K1954" s="12"/>
      <c r="L1954" s="12"/>
      <c r="M1954" s="12"/>
      <c r="N1954" s="12"/>
      <c r="O1954" s="12"/>
      <c r="P1954" s="12"/>
      <c r="Q1954" s="12"/>
      <c r="R1954" s="12"/>
      <c r="S1954" s="12"/>
      <c r="T1954" s="12"/>
      <c r="U1954" s="12"/>
      <c r="V1954" s="12"/>
      <c r="W1954" s="12"/>
      <c r="X1954" s="12"/>
      <c r="Y1954" s="12"/>
      <c r="Z1954" s="12"/>
      <c r="AA1954" s="12"/>
      <c r="AB1954" s="12"/>
      <c r="AC1954" s="3" t="e" cm="1">
        <f t="array" ref="AC1954">_xlfn.IFS(A1954="FA", 17, A1954="SFCR", 0, A1954="CFCR", 17, A1954="TR", 0, A1954="CAB1",17,A1954="CAB2",0,A1954="CAB3",17,A1954="CAB4",0,A1954="CAB5S",17,A1954="CAB5M",0,A1954="CAB5L",17,A1954="CAB6",0)</f>
        <v>#N/A</v>
      </c>
    </row>
    <row r="1955" spans="1:29" x14ac:dyDescent="0.15">
      <c r="A1955" s="7"/>
      <c r="B1955" s="25"/>
      <c r="C1955" s="1" t="s">
        <v>1967</v>
      </c>
      <c r="H1955" s="12"/>
      <c r="I1955" s="12"/>
      <c r="J1955" s="12"/>
      <c r="K1955" s="12"/>
      <c r="L1955" s="12"/>
      <c r="M1955" s="12"/>
      <c r="N1955" s="12"/>
      <c r="O1955" s="12"/>
      <c r="P1955" s="12"/>
      <c r="Q1955" s="12"/>
      <c r="R1955" s="12"/>
      <c r="S1955" s="12"/>
      <c r="T1955" s="12"/>
      <c r="U1955" s="12"/>
      <c r="V1955" s="12"/>
      <c r="W1955" s="12"/>
      <c r="X1955" s="12"/>
      <c r="Y1955" s="12"/>
      <c r="Z1955" s="12"/>
      <c r="AA1955" s="12"/>
      <c r="AB1955" s="12"/>
      <c r="AC1955" s="3" t="e" cm="1">
        <f t="array" ref="AC1955">_xlfn.IFS(A1955="FA", 17, A1955="SFCR", 0, A1955="CFCR", 17, A1955="TR", 0, A1955="CAB1",17,A1955="CAB2",0,A1955="CAB3",17,A1955="CAB4",0,A1955="CAB5S",17,A1955="CAB5M",0,A1955="CAB5L",17,A1955="CAB6",0)</f>
        <v>#N/A</v>
      </c>
    </row>
    <row r="1956" spans="1:29" x14ac:dyDescent="0.15">
      <c r="A1956" s="7"/>
      <c r="B1956" s="25"/>
      <c r="C1956" s="1" t="s">
        <v>1968</v>
      </c>
      <c r="H1956" s="12"/>
      <c r="I1956" s="12"/>
      <c r="J1956" s="12"/>
      <c r="K1956" s="12"/>
      <c r="L1956" s="12"/>
      <c r="M1956" s="12"/>
      <c r="N1956" s="12"/>
      <c r="O1956" s="12"/>
      <c r="P1956" s="12"/>
      <c r="Q1956" s="12"/>
      <c r="R1956" s="12"/>
      <c r="S1956" s="12"/>
      <c r="T1956" s="12"/>
      <c r="U1956" s="12"/>
      <c r="V1956" s="12"/>
      <c r="W1956" s="12"/>
      <c r="X1956" s="12"/>
      <c r="Y1956" s="12"/>
      <c r="Z1956" s="12"/>
      <c r="AA1956" s="12"/>
      <c r="AB1956" s="12"/>
      <c r="AC1956" s="3" t="e" cm="1">
        <f t="array" ref="AC1956">_xlfn.IFS(A1956="FA", 17, A1956="SFCR", 0, A1956="CFCR", 17, A1956="TR", 0, A1956="CAB1",17,A1956="CAB2",0,A1956="CAB3",17,A1956="CAB4",0,A1956="CAB5S",17,A1956="CAB5M",0,A1956="CAB5L",17,A1956="CAB6",0)</f>
        <v>#N/A</v>
      </c>
    </row>
    <row r="1957" spans="1:29" x14ac:dyDescent="0.15">
      <c r="A1957" s="7"/>
      <c r="B1957" s="25"/>
      <c r="C1957" s="1" t="s">
        <v>1969</v>
      </c>
      <c r="H1957" s="12"/>
      <c r="I1957" s="12"/>
      <c r="J1957" s="12"/>
      <c r="K1957" s="12"/>
      <c r="L1957" s="12"/>
      <c r="M1957" s="12"/>
      <c r="N1957" s="12"/>
      <c r="O1957" s="12"/>
      <c r="P1957" s="12"/>
      <c r="Q1957" s="12"/>
      <c r="R1957" s="12"/>
      <c r="S1957" s="12"/>
      <c r="T1957" s="12"/>
      <c r="U1957" s="12"/>
      <c r="V1957" s="12"/>
      <c r="W1957" s="12"/>
      <c r="X1957" s="12"/>
      <c r="Y1957" s="12"/>
      <c r="Z1957" s="12"/>
      <c r="AA1957" s="12"/>
      <c r="AB1957" s="12"/>
      <c r="AC1957" s="3" t="e" cm="1">
        <f t="array" ref="AC1957">_xlfn.IFS(A1957="FA", 17, A1957="SFCR", 0, A1957="CFCR", 17, A1957="TR", 0, A1957="CAB1",17,A1957="CAB2",0,A1957="CAB3",17,A1957="CAB4",0,A1957="CAB5S",17,A1957="CAB5M",0,A1957="CAB5L",17,A1957="CAB6",0)</f>
        <v>#N/A</v>
      </c>
    </row>
    <row r="1958" spans="1:29" x14ac:dyDescent="0.15">
      <c r="A1958" s="7"/>
      <c r="B1958" s="25"/>
      <c r="C1958" s="1" t="s">
        <v>1970</v>
      </c>
      <c r="H1958" s="12"/>
      <c r="I1958" s="12"/>
      <c r="J1958" s="12"/>
      <c r="K1958" s="12"/>
      <c r="L1958" s="12"/>
      <c r="M1958" s="12"/>
      <c r="N1958" s="12"/>
      <c r="O1958" s="12"/>
      <c r="P1958" s="12"/>
      <c r="Q1958" s="12"/>
      <c r="R1958" s="12"/>
      <c r="S1958" s="12"/>
      <c r="T1958" s="12"/>
      <c r="U1958" s="12"/>
      <c r="V1958" s="12"/>
      <c r="W1958" s="12"/>
      <c r="X1958" s="12"/>
      <c r="Y1958" s="12"/>
      <c r="Z1958" s="12"/>
      <c r="AA1958" s="12"/>
      <c r="AB1958" s="12"/>
      <c r="AC1958" s="3" t="e" cm="1">
        <f t="array" ref="AC1958">_xlfn.IFS(A1958="FA", 17, A1958="SFCR", 0, A1958="CFCR", 17, A1958="TR", 0, A1958="CAB1",17,A1958="CAB2",0,A1958="CAB3",17,A1958="CAB4",0,A1958="CAB5S",17,A1958="CAB5M",0,A1958="CAB5L",17,A1958="CAB6",0)</f>
        <v>#N/A</v>
      </c>
    </row>
    <row r="1959" spans="1:29" x14ac:dyDescent="0.15">
      <c r="A1959" s="7"/>
      <c r="B1959" s="25"/>
      <c r="C1959" s="1" t="s">
        <v>1971</v>
      </c>
      <c r="H1959" s="12"/>
      <c r="I1959" s="12"/>
      <c r="J1959" s="12"/>
      <c r="K1959" s="12"/>
      <c r="L1959" s="12"/>
      <c r="M1959" s="12"/>
      <c r="N1959" s="12"/>
      <c r="O1959" s="12"/>
      <c r="P1959" s="12"/>
      <c r="Q1959" s="12"/>
      <c r="R1959" s="12"/>
      <c r="S1959" s="12"/>
      <c r="T1959" s="12"/>
      <c r="U1959" s="12"/>
      <c r="V1959" s="12"/>
      <c r="W1959" s="12"/>
      <c r="X1959" s="12"/>
      <c r="Y1959" s="12"/>
      <c r="Z1959" s="12"/>
      <c r="AA1959" s="12"/>
      <c r="AB1959" s="12"/>
      <c r="AC1959" s="3" t="e" cm="1">
        <f t="array" ref="AC1959">_xlfn.IFS(A1959="FA", 17, A1959="SFCR", 0, A1959="CFCR", 17, A1959="TR", 0, A1959="CAB1",17,A1959="CAB2",0,A1959="CAB3",17,A1959="CAB4",0,A1959="CAB5S",17,A1959="CAB5M",0,A1959="CAB5L",17,A1959="CAB6",0)</f>
        <v>#N/A</v>
      </c>
    </row>
    <row r="1960" spans="1:29" x14ac:dyDescent="0.15">
      <c r="A1960" s="7"/>
      <c r="B1960" s="25"/>
      <c r="C1960" s="1" t="s">
        <v>1972</v>
      </c>
      <c r="H1960" s="12"/>
      <c r="I1960" s="12"/>
      <c r="J1960" s="12"/>
      <c r="K1960" s="12"/>
      <c r="L1960" s="12"/>
      <c r="M1960" s="12"/>
      <c r="N1960" s="12"/>
      <c r="O1960" s="12"/>
      <c r="P1960" s="12"/>
      <c r="Q1960" s="12"/>
      <c r="R1960" s="12"/>
      <c r="S1960" s="12"/>
      <c r="T1960" s="12"/>
      <c r="U1960" s="12"/>
      <c r="V1960" s="12"/>
      <c r="W1960" s="12"/>
      <c r="X1960" s="12"/>
      <c r="Y1960" s="12"/>
      <c r="Z1960" s="12"/>
      <c r="AA1960" s="12"/>
      <c r="AB1960" s="12"/>
      <c r="AC1960" s="3" t="e" cm="1">
        <f t="array" ref="AC1960">_xlfn.IFS(A1960="FA", 17, A1960="SFCR", 0, A1960="CFCR", 17, A1960="TR", 0, A1960="CAB1",17,A1960="CAB2",0,A1960="CAB3",17,A1960="CAB4",0,A1960="CAB5S",17,A1960="CAB5M",0,A1960="CAB5L",17,A1960="CAB6",0)</f>
        <v>#N/A</v>
      </c>
    </row>
    <row r="1961" spans="1:29" x14ac:dyDescent="0.15">
      <c r="A1961" s="7"/>
      <c r="B1961" s="25"/>
      <c r="C1961" s="1" t="s">
        <v>1973</v>
      </c>
      <c r="H1961" s="12"/>
      <c r="I1961" s="12"/>
      <c r="J1961" s="12"/>
      <c r="K1961" s="12"/>
      <c r="L1961" s="12"/>
      <c r="M1961" s="12"/>
      <c r="N1961" s="12"/>
      <c r="O1961" s="12"/>
      <c r="P1961" s="12"/>
      <c r="Q1961" s="12"/>
      <c r="R1961" s="12"/>
      <c r="S1961" s="12"/>
      <c r="T1961" s="12"/>
      <c r="U1961" s="12"/>
      <c r="V1961" s="12"/>
      <c r="W1961" s="12"/>
      <c r="X1961" s="12"/>
      <c r="Y1961" s="12"/>
      <c r="Z1961" s="12"/>
      <c r="AA1961" s="12"/>
      <c r="AB1961" s="12"/>
      <c r="AC1961" s="3" t="e" cm="1">
        <f t="array" ref="AC1961">_xlfn.IFS(A1961="FA", 17, A1961="SFCR", 0, A1961="CFCR", 17, A1961="TR", 0, A1961="CAB1",17,A1961="CAB2",0,A1961="CAB3",17,A1961="CAB4",0,A1961="CAB5S",17,A1961="CAB5M",0,A1961="CAB5L",17,A1961="CAB6",0)</f>
        <v>#N/A</v>
      </c>
    </row>
    <row r="1962" spans="1:29" x14ac:dyDescent="0.15">
      <c r="A1962" s="7"/>
      <c r="B1962" s="25"/>
      <c r="C1962" s="1" t="s">
        <v>1974</v>
      </c>
      <c r="H1962" s="12"/>
      <c r="I1962" s="12"/>
      <c r="J1962" s="12"/>
      <c r="K1962" s="12"/>
      <c r="L1962" s="12"/>
      <c r="M1962" s="12"/>
      <c r="N1962" s="12"/>
      <c r="O1962" s="12"/>
      <c r="P1962" s="12"/>
      <c r="Q1962" s="12"/>
      <c r="R1962" s="12"/>
      <c r="S1962" s="12"/>
      <c r="T1962" s="12"/>
      <c r="U1962" s="12"/>
      <c r="V1962" s="12"/>
      <c r="W1962" s="12"/>
      <c r="X1962" s="12"/>
      <c r="Y1962" s="12"/>
      <c r="Z1962" s="12"/>
      <c r="AA1962" s="12"/>
      <c r="AB1962" s="12"/>
      <c r="AC1962" s="3" t="e" cm="1">
        <f t="array" ref="AC1962">_xlfn.IFS(A1962="FA", 17, A1962="SFCR", 0, A1962="CFCR", 17, A1962="TR", 0, A1962="CAB1",17,A1962="CAB2",0,A1962="CAB3",17,A1962="CAB4",0,A1962="CAB5S",17,A1962="CAB5M",0,A1962="CAB5L",17,A1962="CAB6",0)</f>
        <v>#N/A</v>
      </c>
    </row>
    <row r="1963" spans="1:29" x14ac:dyDescent="0.15">
      <c r="A1963" s="7"/>
      <c r="B1963" s="25"/>
      <c r="C1963" s="1" t="s">
        <v>1975</v>
      </c>
      <c r="H1963" s="12"/>
      <c r="I1963" s="12"/>
      <c r="J1963" s="12"/>
      <c r="K1963" s="12"/>
      <c r="L1963" s="12"/>
      <c r="M1963" s="12"/>
      <c r="N1963" s="12"/>
      <c r="O1963" s="12"/>
      <c r="P1963" s="12"/>
      <c r="Q1963" s="12"/>
      <c r="R1963" s="12"/>
      <c r="S1963" s="12"/>
      <c r="T1963" s="12"/>
      <c r="U1963" s="12"/>
      <c r="V1963" s="12"/>
      <c r="W1963" s="12"/>
      <c r="X1963" s="12"/>
      <c r="Y1963" s="12"/>
      <c r="Z1963" s="12"/>
      <c r="AA1963" s="12"/>
      <c r="AB1963" s="12"/>
      <c r="AC1963" s="3" t="e" cm="1">
        <f t="array" ref="AC1963">_xlfn.IFS(A1963="FA", 17, A1963="SFCR", 0, A1963="CFCR", 17, A1963="TR", 0, A1963="CAB1",17,A1963="CAB2",0,A1963="CAB3",17,A1963="CAB4",0,A1963="CAB5S",17,A1963="CAB5M",0,A1963="CAB5L",17,A1963="CAB6",0)</f>
        <v>#N/A</v>
      </c>
    </row>
    <row r="1964" spans="1:29" x14ac:dyDescent="0.15">
      <c r="A1964" s="7"/>
      <c r="B1964" s="25"/>
      <c r="C1964" s="1" t="s">
        <v>1976</v>
      </c>
      <c r="H1964" s="12"/>
      <c r="I1964" s="12"/>
      <c r="J1964" s="12"/>
      <c r="K1964" s="12"/>
      <c r="L1964" s="12"/>
      <c r="M1964" s="12"/>
      <c r="N1964" s="12"/>
      <c r="O1964" s="12"/>
      <c r="P1964" s="12"/>
      <c r="Q1964" s="12"/>
      <c r="R1964" s="12"/>
      <c r="S1964" s="12"/>
      <c r="T1964" s="12"/>
      <c r="U1964" s="12"/>
      <c r="V1964" s="12"/>
      <c r="W1964" s="12"/>
      <c r="X1964" s="12"/>
      <c r="Y1964" s="12"/>
      <c r="Z1964" s="12"/>
      <c r="AA1964" s="12"/>
      <c r="AB1964" s="12"/>
      <c r="AC1964" s="3" t="e" cm="1">
        <f t="array" ref="AC1964">_xlfn.IFS(A1964="FA", 17, A1964="SFCR", 0, A1964="CFCR", 17, A1964="TR", 0, A1964="CAB1",17,A1964="CAB2",0,A1964="CAB3",17,A1964="CAB4",0,A1964="CAB5S",17,A1964="CAB5M",0,A1964="CAB5L",17,A1964="CAB6",0)</f>
        <v>#N/A</v>
      </c>
    </row>
    <row r="1965" spans="1:29" x14ac:dyDescent="0.15">
      <c r="A1965" s="7"/>
      <c r="B1965" s="25"/>
      <c r="C1965" s="1" t="s">
        <v>1977</v>
      </c>
      <c r="H1965" s="12"/>
      <c r="I1965" s="12"/>
      <c r="J1965" s="12"/>
      <c r="K1965" s="12"/>
      <c r="L1965" s="12"/>
      <c r="M1965" s="12"/>
      <c r="N1965" s="12"/>
      <c r="O1965" s="12"/>
      <c r="P1965" s="12"/>
      <c r="Q1965" s="12"/>
      <c r="R1965" s="12"/>
      <c r="S1965" s="12"/>
      <c r="T1965" s="12"/>
      <c r="U1965" s="12"/>
      <c r="V1965" s="12"/>
      <c r="W1965" s="12"/>
      <c r="X1965" s="12"/>
      <c r="Y1965" s="12"/>
      <c r="Z1965" s="12"/>
      <c r="AA1965" s="12"/>
      <c r="AB1965" s="12"/>
      <c r="AC1965" s="3" t="e" cm="1">
        <f t="array" ref="AC1965">_xlfn.IFS(A1965="FA", 17, A1965="SFCR", 0, A1965="CFCR", 17, A1965="TR", 0, A1965="CAB1",17,A1965="CAB2",0,A1965="CAB3",17,A1965="CAB4",0,A1965="CAB5S",17,A1965="CAB5M",0,A1965="CAB5L",17,A1965="CAB6",0)</f>
        <v>#N/A</v>
      </c>
    </row>
    <row r="1966" spans="1:29" x14ac:dyDescent="0.15">
      <c r="A1966" s="7"/>
      <c r="B1966" s="25"/>
      <c r="C1966" s="1" t="s">
        <v>1978</v>
      </c>
      <c r="H1966" s="12"/>
      <c r="I1966" s="12"/>
      <c r="J1966" s="12"/>
      <c r="K1966" s="12"/>
      <c r="L1966" s="12"/>
      <c r="M1966" s="12"/>
      <c r="N1966" s="12"/>
      <c r="O1966" s="12"/>
      <c r="P1966" s="12"/>
      <c r="Q1966" s="12"/>
      <c r="R1966" s="12"/>
      <c r="S1966" s="12"/>
      <c r="T1966" s="12"/>
      <c r="U1966" s="12"/>
      <c r="V1966" s="12"/>
      <c r="W1966" s="12"/>
      <c r="X1966" s="12"/>
      <c r="Y1966" s="12"/>
      <c r="Z1966" s="12"/>
      <c r="AA1966" s="12"/>
      <c r="AB1966" s="12"/>
      <c r="AC1966" s="3" t="e" cm="1">
        <f t="array" ref="AC1966">_xlfn.IFS(A1966="FA", 17, A1966="SFCR", 0, A1966="CFCR", 17, A1966="TR", 0, A1966="CAB1",17,A1966="CAB2",0,A1966="CAB3",17,A1966="CAB4",0,A1966="CAB5S",17,A1966="CAB5M",0,A1966="CAB5L",17,A1966="CAB6",0)</f>
        <v>#N/A</v>
      </c>
    </row>
    <row r="1967" spans="1:29" x14ac:dyDescent="0.15">
      <c r="A1967" s="7"/>
      <c r="B1967" s="25"/>
      <c r="C1967" s="1" t="s">
        <v>1979</v>
      </c>
      <c r="H1967" s="12"/>
      <c r="I1967" s="12"/>
      <c r="J1967" s="12"/>
      <c r="K1967" s="12"/>
      <c r="L1967" s="12"/>
      <c r="M1967" s="12"/>
      <c r="N1967" s="12"/>
      <c r="O1967" s="12"/>
      <c r="P1967" s="12"/>
      <c r="Q1967" s="12"/>
      <c r="R1967" s="12"/>
      <c r="S1967" s="12"/>
      <c r="T1967" s="12"/>
      <c r="U1967" s="12"/>
      <c r="V1967" s="12"/>
      <c r="W1967" s="12"/>
      <c r="X1967" s="12"/>
      <c r="Y1967" s="12"/>
      <c r="Z1967" s="12"/>
      <c r="AA1967" s="12"/>
      <c r="AB1967" s="12"/>
      <c r="AC1967" s="3" t="e" cm="1">
        <f t="array" ref="AC1967">_xlfn.IFS(A1967="FA", 17, A1967="SFCR", 0, A1967="CFCR", 17, A1967="TR", 0, A1967="CAB1",17,A1967="CAB2",0,A1967="CAB3",17,A1967="CAB4",0,A1967="CAB5S",17,A1967="CAB5M",0,A1967="CAB5L",17,A1967="CAB6",0)</f>
        <v>#N/A</v>
      </c>
    </row>
    <row r="1968" spans="1:29" x14ac:dyDescent="0.15">
      <c r="A1968" s="7"/>
      <c r="B1968" s="25"/>
      <c r="C1968" s="1" t="s">
        <v>1980</v>
      </c>
      <c r="H1968" s="12"/>
      <c r="I1968" s="12"/>
      <c r="J1968" s="12"/>
      <c r="K1968" s="12"/>
      <c r="L1968" s="12"/>
      <c r="M1968" s="12"/>
      <c r="N1968" s="12"/>
      <c r="O1968" s="12"/>
      <c r="P1968" s="12"/>
      <c r="Q1968" s="12"/>
      <c r="R1968" s="12"/>
      <c r="S1968" s="12"/>
      <c r="T1968" s="12"/>
      <c r="U1968" s="12"/>
      <c r="V1968" s="12"/>
      <c r="W1968" s="12"/>
      <c r="X1968" s="12"/>
      <c r="Y1968" s="12"/>
      <c r="Z1968" s="12"/>
      <c r="AA1968" s="12"/>
      <c r="AB1968" s="12"/>
      <c r="AC1968" s="3" t="e" cm="1">
        <f t="array" ref="AC1968">_xlfn.IFS(A1968="FA", 17, A1968="SFCR", 0, A1968="CFCR", 17, A1968="TR", 0, A1968="CAB1",17,A1968="CAB2",0,A1968="CAB3",17,A1968="CAB4",0,A1968="CAB5S",17,A1968="CAB5M",0,A1968="CAB5L",17,A1968="CAB6",0)</f>
        <v>#N/A</v>
      </c>
    </row>
    <row r="1969" spans="1:29" x14ac:dyDescent="0.15">
      <c r="A1969" s="7"/>
      <c r="B1969" s="25"/>
      <c r="C1969" s="1" t="s">
        <v>1981</v>
      </c>
      <c r="H1969" s="12"/>
      <c r="I1969" s="12"/>
      <c r="J1969" s="12"/>
      <c r="K1969" s="12"/>
      <c r="L1969" s="12"/>
      <c r="M1969" s="12"/>
      <c r="N1969" s="12"/>
      <c r="O1969" s="12"/>
      <c r="P1969" s="12"/>
      <c r="Q1969" s="12"/>
      <c r="R1969" s="12"/>
      <c r="S1969" s="12"/>
      <c r="T1969" s="12"/>
      <c r="U1969" s="12"/>
      <c r="V1969" s="12"/>
      <c r="W1969" s="12"/>
      <c r="X1969" s="12"/>
      <c r="Y1969" s="12"/>
      <c r="Z1969" s="12"/>
      <c r="AA1969" s="12"/>
      <c r="AB1969" s="12"/>
      <c r="AC1969" s="3" t="e" cm="1">
        <f t="array" ref="AC1969">_xlfn.IFS(A1969="FA", 17, A1969="SFCR", 0, A1969="CFCR", 17, A1969="TR", 0, A1969="CAB1",17,A1969="CAB2",0,A1969="CAB3",17,A1969="CAB4",0,A1969="CAB5S",17,A1969="CAB5M",0,A1969="CAB5L",17,A1969="CAB6",0)</f>
        <v>#N/A</v>
      </c>
    </row>
    <row r="1970" spans="1:29" x14ac:dyDescent="0.15">
      <c r="A1970" s="7"/>
      <c r="B1970" s="25"/>
      <c r="C1970" s="1" t="s">
        <v>1982</v>
      </c>
      <c r="H1970" s="12"/>
      <c r="I1970" s="12"/>
      <c r="J1970" s="12"/>
      <c r="K1970" s="12"/>
      <c r="L1970" s="12"/>
      <c r="M1970" s="12"/>
      <c r="N1970" s="12"/>
      <c r="O1970" s="12"/>
      <c r="P1970" s="12"/>
      <c r="Q1970" s="12"/>
      <c r="R1970" s="12"/>
      <c r="S1970" s="12"/>
      <c r="T1970" s="12"/>
      <c r="U1970" s="12"/>
      <c r="V1970" s="12"/>
      <c r="W1970" s="12"/>
      <c r="X1970" s="12"/>
      <c r="Y1970" s="12"/>
      <c r="Z1970" s="12"/>
      <c r="AA1970" s="12"/>
      <c r="AB1970" s="12"/>
      <c r="AC1970" s="3" t="e" cm="1">
        <f t="array" ref="AC1970">_xlfn.IFS(A1970="FA", 17, A1970="SFCR", 0, A1970="CFCR", 17, A1970="TR", 0, A1970="CAB1",17,A1970="CAB2",0,A1970="CAB3",17,A1970="CAB4",0,A1970="CAB5S",17,A1970="CAB5M",0,A1970="CAB5L",17,A1970="CAB6",0)</f>
        <v>#N/A</v>
      </c>
    </row>
    <row r="1971" spans="1:29" x14ac:dyDescent="0.15">
      <c r="A1971" s="7"/>
      <c r="B1971" s="25"/>
      <c r="C1971" s="1" t="s">
        <v>1983</v>
      </c>
      <c r="H1971" s="12"/>
      <c r="I1971" s="12"/>
      <c r="J1971" s="12"/>
      <c r="K1971" s="12"/>
      <c r="L1971" s="12"/>
      <c r="M1971" s="12"/>
      <c r="N1971" s="12"/>
      <c r="O1971" s="12"/>
      <c r="P1971" s="12"/>
      <c r="Q1971" s="12"/>
      <c r="R1971" s="12"/>
      <c r="S1971" s="12"/>
      <c r="T1971" s="12"/>
      <c r="U1971" s="12"/>
      <c r="V1971" s="12"/>
      <c r="W1971" s="12"/>
      <c r="X1971" s="12"/>
      <c r="Y1971" s="12"/>
      <c r="Z1971" s="12"/>
      <c r="AA1971" s="12"/>
      <c r="AB1971" s="12"/>
      <c r="AC1971" s="3" t="e" cm="1">
        <f t="array" ref="AC1971">_xlfn.IFS(A1971="FA", 17, A1971="SFCR", 0, A1971="CFCR", 17, A1971="TR", 0, A1971="CAB1",17,A1971="CAB2",0,A1971="CAB3",17,A1971="CAB4",0,A1971="CAB5S",17,A1971="CAB5M",0,A1971="CAB5L",17,A1971="CAB6",0)</f>
        <v>#N/A</v>
      </c>
    </row>
    <row r="1972" spans="1:29" x14ac:dyDescent="0.15">
      <c r="A1972" s="7"/>
      <c r="B1972" s="25"/>
      <c r="C1972" s="1" t="s">
        <v>1984</v>
      </c>
      <c r="H1972" s="12"/>
      <c r="I1972" s="12"/>
      <c r="J1972" s="12"/>
      <c r="K1972" s="12"/>
      <c r="L1972" s="12"/>
      <c r="M1972" s="12"/>
      <c r="N1972" s="12"/>
      <c r="O1972" s="12"/>
      <c r="P1972" s="12"/>
      <c r="Q1972" s="12"/>
      <c r="R1972" s="12"/>
      <c r="S1972" s="12"/>
      <c r="T1972" s="12"/>
      <c r="U1972" s="12"/>
      <c r="V1972" s="12"/>
      <c r="W1972" s="12"/>
      <c r="X1972" s="12"/>
      <c r="Y1972" s="12"/>
      <c r="Z1972" s="12"/>
      <c r="AA1972" s="12"/>
      <c r="AB1972" s="12"/>
      <c r="AC1972" s="3" t="e" cm="1">
        <f t="array" ref="AC1972">_xlfn.IFS(A1972="FA", 17, A1972="SFCR", 0, A1972="CFCR", 17, A1972="TR", 0, A1972="CAB1",17,A1972="CAB2",0,A1972="CAB3",17,A1972="CAB4",0,A1972="CAB5S",17,A1972="CAB5M",0,A1972="CAB5L",17,A1972="CAB6",0)</f>
        <v>#N/A</v>
      </c>
    </row>
    <row r="1973" spans="1:29" x14ac:dyDescent="0.15">
      <c r="A1973" s="7"/>
      <c r="B1973" s="25"/>
      <c r="C1973" s="1" t="s">
        <v>1985</v>
      </c>
      <c r="H1973" s="12"/>
      <c r="I1973" s="12"/>
      <c r="J1973" s="12"/>
      <c r="K1973" s="12"/>
      <c r="L1973" s="12"/>
      <c r="M1973" s="12"/>
      <c r="N1973" s="12"/>
      <c r="O1973" s="12"/>
      <c r="P1973" s="12"/>
      <c r="Q1973" s="12"/>
      <c r="R1973" s="12"/>
      <c r="S1973" s="12"/>
      <c r="T1973" s="12"/>
      <c r="U1973" s="12"/>
      <c r="V1973" s="12"/>
      <c r="W1973" s="12"/>
      <c r="X1973" s="12"/>
      <c r="Y1973" s="12"/>
      <c r="Z1973" s="12"/>
      <c r="AA1973" s="12"/>
      <c r="AB1973" s="12"/>
      <c r="AC1973" s="3" t="e" cm="1">
        <f t="array" ref="AC1973">_xlfn.IFS(A1973="FA", 17, A1973="SFCR", 0, A1973="CFCR", 17, A1973="TR", 0, A1973="CAB1",17,A1973="CAB2",0,A1973="CAB3",17,A1973="CAB4",0,A1973="CAB5S",17,A1973="CAB5M",0,A1973="CAB5L",17,A1973="CAB6",0)</f>
        <v>#N/A</v>
      </c>
    </row>
    <row r="1974" spans="1:29" x14ac:dyDescent="0.15">
      <c r="A1974" s="7"/>
      <c r="B1974" s="25"/>
      <c r="C1974" s="1" t="s">
        <v>1986</v>
      </c>
      <c r="H1974" s="12"/>
      <c r="I1974" s="12"/>
      <c r="J1974" s="12"/>
      <c r="K1974" s="12"/>
      <c r="L1974" s="12"/>
      <c r="M1974" s="12"/>
      <c r="N1974" s="12"/>
      <c r="O1974" s="12"/>
      <c r="P1974" s="12"/>
      <c r="Q1974" s="12"/>
      <c r="R1974" s="12"/>
      <c r="S1974" s="12"/>
      <c r="T1974" s="12"/>
      <c r="U1974" s="12"/>
      <c r="V1974" s="12"/>
      <c r="W1974" s="12"/>
      <c r="X1974" s="12"/>
      <c r="Y1974" s="12"/>
      <c r="Z1974" s="12"/>
      <c r="AA1974" s="12"/>
      <c r="AB1974" s="12"/>
      <c r="AC1974" s="3" t="e" cm="1">
        <f t="array" ref="AC1974">_xlfn.IFS(A1974="FA", 17, A1974="SFCR", 0, A1974="CFCR", 17, A1974="TR", 0, A1974="CAB1",17,A1974="CAB2",0,A1974="CAB3",17,A1974="CAB4",0,A1974="CAB5S",17,A1974="CAB5M",0,A1974="CAB5L",17,A1974="CAB6",0)</f>
        <v>#N/A</v>
      </c>
    </row>
    <row r="1975" spans="1:29" x14ac:dyDescent="0.15">
      <c r="A1975" s="7"/>
      <c r="B1975" s="25"/>
      <c r="C1975" s="1" t="s">
        <v>1987</v>
      </c>
      <c r="H1975" s="12"/>
      <c r="I1975" s="12"/>
      <c r="J1975" s="12"/>
      <c r="K1975" s="12"/>
      <c r="L1975" s="12"/>
      <c r="M1975" s="12"/>
      <c r="N1975" s="12"/>
      <c r="O1975" s="12"/>
      <c r="P1975" s="12"/>
      <c r="Q1975" s="12"/>
      <c r="R1975" s="12"/>
      <c r="S1975" s="12"/>
      <c r="T1975" s="12"/>
      <c r="U1975" s="12"/>
      <c r="V1975" s="12"/>
      <c r="W1975" s="12"/>
      <c r="X1975" s="12"/>
      <c r="Y1975" s="12"/>
      <c r="Z1975" s="12"/>
      <c r="AA1975" s="12"/>
      <c r="AB1975" s="12"/>
      <c r="AC1975" s="3" t="e" cm="1">
        <f t="array" ref="AC1975">_xlfn.IFS(A1975="FA", 17, A1975="SFCR", 0, A1975="CFCR", 17, A1975="TR", 0, A1975="CAB1",17,A1975="CAB2",0,A1975="CAB3",17,A1975="CAB4",0,A1975="CAB5S",17,A1975="CAB5M",0,A1975="CAB5L",17,A1975="CAB6",0)</f>
        <v>#N/A</v>
      </c>
    </row>
    <row r="1976" spans="1:29" x14ac:dyDescent="0.15">
      <c r="A1976" s="7"/>
      <c r="B1976" s="25"/>
      <c r="C1976" s="1" t="s">
        <v>1988</v>
      </c>
      <c r="H1976" s="12"/>
      <c r="I1976" s="12"/>
      <c r="J1976" s="12"/>
      <c r="K1976" s="12"/>
      <c r="L1976" s="12"/>
      <c r="M1976" s="12"/>
      <c r="N1976" s="12"/>
      <c r="O1976" s="12"/>
      <c r="P1976" s="12"/>
      <c r="Q1976" s="12"/>
      <c r="R1976" s="12"/>
      <c r="S1976" s="12"/>
      <c r="T1976" s="12"/>
      <c r="U1976" s="12"/>
      <c r="V1976" s="12"/>
      <c r="W1976" s="12"/>
      <c r="X1976" s="12"/>
      <c r="Y1976" s="12"/>
      <c r="Z1976" s="12"/>
      <c r="AA1976" s="12"/>
      <c r="AB1976" s="12"/>
      <c r="AC1976" s="3" t="e" cm="1">
        <f t="array" ref="AC1976">_xlfn.IFS(A1976="FA", 17, A1976="SFCR", 0, A1976="CFCR", 17, A1976="TR", 0, A1976="CAB1",17,A1976="CAB2",0,A1976="CAB3",17,A1976="CAB4",0,A1976="CAB5S",17,A1976="CAB5M",0,A1976="CAB5L",17,A1976="CAB6",0)</f>
        <v>#N/A</v>
      </c>
    </row>
    <row r="1977" spans="1:29" x14ac:dyDescent="0.15">
      <c r="A1977" s="7"/>
      <c r="B1977" s="25"/>
      <c r="C1977" s="1" t="s">
        <v>1989</v>
      </c>
      <c r="H1977" s="12"/>
      <c r="I1977" s="12"/>
      <c r="J1977" s="12"/>
      <c r="K1977" s="12"/>
      <c r="L1977" s="12"/>
      <c r="M1977" s="12"/>
      <c r="N1977" s="12"/>
      <c r="O1977" s="12"/>
      <c r="P1977" s="12"/>
      <c r="Q1977" s="12"/>
      <c r="R1977" s="12"/>
      <c r="S1977" s="12"/>
      <c r="T1977" s="12"/>
      <c r="U1977" s="12"/>
      <c r="V1977" s="12"/>
      <c r="W1977" s="12"/>
      <c r="X1977" s="12"/>
      <c r="Y1977" s="12"/>
      <c r="Z1977" s="12"/>
      <c r="AA1977" s="12"/>
      <c r="AB1977" s="12"/>
      <c r="AC1977" s="3" t="e" cm="1">
        <f t="array" ref="AC1977">_xlfn.IFS(A1977="FA", 17, A1977="SFCR", 0, A1977="CFCR", 17, A1977="TR", 0, A1977="CAB1",17,A1977="CAB2",0,A1977="CAB3",17,A1977="CAB4",0,A1977="CAB5S",17,A1977="CAB5M",0,A1977="CAB5L",17,A1977="CAB6",0)</f>
        <v>#N/A</v>
      </c>
    </row>
    <row r="1978" spans="1:29" x14ac:dyDescent="0.15">
      <c r="A1978" s="7"/>
      <c r="B1978" s="25"/>
      <c r="C1978" s="1" t="s">
        <v>1990</v>
      </c>
      <c r="H1978" s="12"/>
      <c r="I1978" s="12"/>
      <c r="J1978" s="12"/>
      <c r="K1978" s="12"/>
      <c r="L1978" s="12"/>
      <c r="M1978" s="12"/>
      <c r="N1978" s="12"/>
      <c r="O1978" s="12"/>
      <c r="P1978" s="12"/>
      <c r="Q1978" s="12"/>
      <c r="R1978" s="12"/>
      <c r="S1978" s="12"/>
      <c r="T1978" s="12"/>
      <c r="U1978" s="12"/>
      <c r="V1978" s="12"/>
      <c r="W1978" s="12"/>
      <c r="X1978" s="12"/>
      <c r="Y1978" s="12"/>
      <c r="Z1978" s="12"/>
      <c r="AA1978" s="12"/>
      <c r="AB1978" s="12"/>
      <c r="AC1978" s="3" t="e" cm="1">
        <f t="array" ref="AC1978">_xlfn.IFS(A1978="FA", 17, A1978="SFCR", 0, A1978="CFCR", 17, A1978="TR", 0, A1978="CAB1",17,A1978="CAB2",0,A1978="CAB3",17,A1978="CAB4",0,A1978="CAB5S",17,A1978="CAB5M",0,A1978="CAB5L",17,A1978="CAB6",0)</f>
        <v>#N/A</v>
      </c>
    </row>
    <row r="1979" spans="1:29" x14ac:dyDescent="0.15">
      <c r="A1979" s="7"/>
      <c r="B1979" s="25"/>
      <c r="C1979" s="1" t="s">
        <v>1991</v>
      </c>
      <c r="H1979" s="12"/>
      <c r="I1979" s="12"/>
      <c r="J1979" s="12"/>
      <c r="K1979" s="12"/>
      <c r="L1979" s="12"/>
      <c r="M1979" s="12"/>
      <c r="N1979" s="12"/>
      <c r="O1979" s="12"/>
      <c r="P1979" s="12"/>
      <c r="Q1979" s="12"/>
      <c r="R1979" s="12"/>
      <c r="S1979" s="12"/>
      <c r="T1979" s="12"/>
      <c r="U1979" s="12"/>
      <c r="V1979" s="12"/>
      <c r="W1979" s="12"/>
      <c r="X1979" s="12"/>
      <c r="Y1979" s="12"/>
      <c r="Z1979" s="12"/>
      <c r="AA1979" s="12"/>
      <c r="AB1979" s="12"/>
      <c r="AC1979" s="3" t="e" cm="1">
        <f t="array" ref="AC1979">_xlfn.IFS(A1979="FA", 17, A1979="SFCR", 0, A1979="CFCR", 17, A1979="TR", 0, A1979="CAB1",17,A1979="CAB2",0,A1979="CAB3",17,A1979="CAB4",0,A1979="CAB5S",17,A1979="CAB5M",0,A1979="CAB5L",17,A1979="CAB6",0)</f>
        <v>#N/A</v>
      </c>
    </row>
    <row r="1980" spans="1:29" x14ac:dyDescent="0.15">
      <c r="A1980" s="7"/>
      <c r="B1980" s="25"/>
      <c r="C1980" s="1" t="s">
        <v>1992</v>
      </c>
      <c r="H1980" s="12"/>
      <c r="I1980" s="12"/>
      <c r="J1980" s="12"/>
      <c r="K1980" s="12"/>
      <c r="L1980" s="12"/>
      <c r="M1980" s="12"/>
      <c r="N1980" s="12"/>
      <c r="O1980" s="12"/>
      <c r="P1980" s="12"/>
      <c r="Q1980" s="12"/>
      <c r="R1980" s="12"/>
      <c r="S1980" s="12"/>
      <c r="T1980" s="12"/>
      <c r="U1980" s="12"/>
      <c r="V1980" s="12"/>
      <c r="W1980" s="12"/>
      <c r="X1980" s="12"/>
      <c r="Y1980" s="12"/>
      <c r="Z1980" s="12"/>
      <c r="AA1980" s="12"/>
      <c r="AB1980" s="12"/>
      <c r="AC1980" s="3" t="e" cm="1">
        <f t="array" ref="AC1980">_xlfn.IFS(A1980="FA", 17, A1980="SFCR", 0, A1980="CFCR", 17, A1980="TR", 0, A1980="CAB1",17,A1980="CAB2",0,A1980="CAB3",17,A1980="CAB4",0,A1980="CAB5S",17,A1980="CAB5M",0,A1980="CAB5L",17,A1980="CAB6",0)</f>
        <v>#N/A</v>
      </c>
    </row>
    <row r="1981" spans="1:29" x14ac:dyDescent="0.15">
      <c r="A1981" s="7"/>
      <c r="B1981" s="25"/>
      <c r="C1981" s="1" t="s">
        <v>1993</v>
      </c>
      <c r="H1981" s="12"/>
      <c r="I1981" s="12"/>
      <c r="J1981" s="12"/>
      <c r="K1981" s="12"/>
      <c r="L1981" s="12"/>
      <c r="M1981" s="12"/>
      <c r="N1981" s="12"/>
      <c r="O1981" s="12"/>
      <c r="P1981" s="12"/>
      <c r="Q1981" s="12"/>
      <c r="R1981" s="12"/>
      <c r="S1981" s="12"/>
      <c r="T1981" s="12"/>
      <c r="U1981" s="12"/>
      <c r="V1981" s="12"/>
      <c r="W1981" s="12"/>
      <c r="X1981" s="12"/>
      <c r="Y1981" s="12"/>
      <c r="Z1981" s="12"/>
      <c r="AA1981" s="12"/>
      <c r="AB1981" s="12"/>
      <c r="AC1981" s="3" t="e" cm="1">
        <f t="array" ref="AC1981">_xlfn.IFS(A1981="FA", 17, A1981="SFCR", 0, A1981="CFCR", 17, A1981="TR", 0, A1981="CAB1",17,A1981="CAB2",0,A1981="CAB3",17,A1981="CAB4",0,A1981="CAB5S",17,A1981="CAB5M",0,A1981="CAB5L",17,A1981="CAB6",0)</f>
        <v>#N/A</v>
      </c>
    </row>
    <row r="1982" spans="1:29" x14ac:dyDescent="0.15">
      <c r="A1982" s="7"/>
      <c r="B1982" s="25"/>
      <c r="C1982" s="1" t="s">
        <v>1994</v>
      </c>
      <c r="H1982" s="12"/>
      <c r="I1982" s="12"/>
      <c r="J1982" s="12"/>
      <c r="K1982" s="12"/>
      <c r="L1982" s="12"/>
      <c r="M1982" s="12"/>
      <c r="N1982" s="12"/>
      <c r="O1982" s="12"/>
      <c r="P1982" s="12"/>
      <c r="Q1982" s="12"/>
      <c r="R1982" s="12"/>
      <c r="S1982" s="12"/>
      <c r="T1982" s="12"/>
      <c r="U1982" s="12"/>
      <c r="V1982" s="12"/>
      <c r="W1982" s="12"/>
      <c r="X1982" s="12"/>
      <c r="Y1982" s="12"/>
      <c r="Z1982" s="12"/>
      <c r="AA1982" s="12"/>
      <c r="AB1982" s="12"/>
      <c r="AC1982" s="3" t="e" cm="1">
        <f t="array" ref="AC1982">_xlfn.IFS(A1982="FA", 17, A1982="SFCR", 0, A1982="CFCR", 17, A1982="TR", 0, A1982="CAB1",17,A1982="CAB2",0,A1982="CAB3",17,A1982="CAB4",0,A1982="CAB5S",17,A1982="CAB5M",0,A1982="CAB5L",17,A1982="CAB6",0)</f>
        <v>#N/A</v>
      </c>
    </row>
    <row r="1983" spans="1:29" x14ac:dyDescent="0.15">
      <c r="A1983" s="7"/>
      <c r="B1983" s="25"/>
      <c r="C1983" s="1" t="s">
        <v>1995</v>
      </c>
      <c r="H1983" s="12"/>
      <c r="I1983" s="12"/>
      <c r="J1983" s="12"/>
      <c r="K1983" s="12"/>
      <c r="L1983" s="12"/>
      <c r="M1983" s="12"/>
      <c r="N1983" s="12"/>
      <c r="O1983" s="12"/>
      <c r="P1983" s="12"/>
      <c r="Q1983" s="12"/>
      <c r="R1983" s="12"/>
      <c r="S1983" s="12"/>
      <c r="T1983" s="12"/>
      <c r="U1983" s="12"/>
      <c r="V1983" s="12"/>
      <c r="W1983" s="12"/>
      <c r="X1983" s="12"/>
      <c r="Y1983" s="12"/>
      <c r="Z1983" s="12"/>
      <c r="AA1983" s="12"/>
      <c r="AB1983" s="12"/>
      <c r="AC1983" s="3" t="e" cm="1">
        <f t="array" ref="AC1983">_xlfn.IFS(A1983="FA", 17, A1983="SFCR", 0, A1983="CFCR", 17, A1983="TR", 0, A1983="CAB1",17,A1983="CAB2",0,A1983="CAB3",17,A1983="CAB4",0,A1983="CAB5S",17,A1983="CAB5M",0,A1983="CAB5L",17,A1983="CAB6",0)</f>
        <v>#N/A</v>
      </c>
    </row>
    <row r="1984" spans="1:29" x14ac:dyDescent="0.15">
      <c r="A1984" s="7"/>
      <c r="B1984" s="25"/>
      <c r="C1984" s="1" t="s">
        <v>1996</v>
      </c>
      <c r="H1984" s="12"/>
      <c r="I1984" s="12"/>
      <c r="J1984" s="12"/>
      <c r="K1984" s="12"/>
      <c r="L1984" s="12"/>
      <c r="M1984" s="12"/>
      <c r="N1984" s="12"/>
      <c r="O1984" s="12"/>
      <c r="P1984" s="12"/>
      <c r="Q1984" s="12"/>
      <c r="R1984" s="12"/>
      <c r="S1984" s="12"/>
      <c r="T1984" s="12"/>
      <c r="U1984" s="12"/>
      <c r="V1984" s="12"/>
      <c r="W1984" s="12"/>
      <c r="X1984" s="12"/>
      <c r="Y1984" s="12"/>
      <c r="Z1984" s="12"/>
      <c r="AA1984" s="12"/>
      <c r="AB1984" s="12"/>
      <c r="AC1984" s="3" t="e" cm="1">
        <f t="array" ref="AC1984">_xlfn.IFS(A1984="FA", 17, A1984="SFCR", 0, A1984="CFCR", 17, A1984="TR", 0, A1984="CAB1",17,A1984="CAB2",0,A1984="CAB3",17,A1984="CAB4",0,A1984="CAB5S",17,A1984="CAB5M",0,A1984="CAB5L",17,A1984="CAB6",0)</f>
        <v>#N/A</v>
      </c>
    </row>
    <row r="1985" spans="1:29" x14ac:dyDescent="0.15">
      <c r="A1985" s="7"/>
      <c r="B1985" s="25"/>
      <c r="C1985" s="1" t="s">
        <v>1997</v>
      </c>
      <c r="H1985" s="12"/>
      <c r="I1985" s="12"/>
      <c r="J1985" s="12"/>
      <c r="K1985" s="12"/>
      <c r="L1985" s="12"/>
      <c r="M1985" s="12"/>
      <c r="N1985" s="12"/>
      <c r="O1985" s="12"/>
      <c r="P1985" s="12"/>
      <c r="Q1985" s="12"/>
      <c r="R1985" s="12"/>
      <c r="S1985" s="12"/>
      <c r="T1985" s="12"/>
      <c r="U1985" s="12"/>
      <c r="V1985" s="12"/>
      <c r="W1985" s="12"/>
      <c r="X1985" s="12"/>
      <c r="Y1985" s="12"/>
      <c r="Z1985" s="12"/>
      <c r="AA1985" s="12"/>
      <c r="AB1985" s="12"/>
      <c r="AC1985" s="3" t="e" cm="1">
        <f t="array" ref="AC1985">_xlfn.IFS(A1985="FA", 17, A1985="SFCR", 0, A1985="CFCR", 17, A1985="TR", 0, A1985="CAB1",17,A1985="CAB2",0,A1985="CAB3",17,A1985="CAB4",0,A1985="CAB5S",17,A1985="CAB5M",0,A1985="CAB5L",17,A1985="CAB6",0)</f>
        <v>#N/A</v>
      </c>
    </row>
    <row r="1986" spans="1:29" x14ac:dyDescent="0.15">
      <c r="A1986" s="7"/>
      <c r="B1986" s="25"/>
      <c r="C1986" s="1" t="s">
        <v>1998</v>
      </c>
      <c r="H1986" s="12"/>
      <c r="I1986" s="12"/>
      <c r="J1986" s="12"/>
      <c r="K1986" s="12"/>
      <c r="L1986" s="12"/>
      <c r="M1986" s="12"/>
      <c r="N1986" s="12"/>
      <c r="O1986" s="12"/>
      <c r="P1986" s="12"/>
      <c r="Q1986" s="12"/>
      <c r="R1986" s="12"/>
      <c r="S1986" s="12"/>
      <c r="T1986" s="12"/>
      <c r="U1986" s="12"/>
      <c r="V1986" s="12"/>
      <c r="W1986" s="12"/>
      <c r="X1986" s="12"/>
      <c r="Y1986" s="12"/>
      <c r="Z1986" s="12"/>
      <c r="AA1986" s="12"/>
      <c r="AB1986" s="12"/>
      <c r="AC1986" s="3" t="e" cm="1">
        <f t="array" ref="AC1986">_xlfn.IFS(A1986="FA", 17, A1986="SFCR", 0, A1986="CFCR", 17, A1986="TR", 0, A1986="CAB1",17,A1986="CAB2",0,A1986="CAB3",17,A1986="CAB4",0,A1986="CAB5S",17,A1986="CAB5M",0,A1986="CAB5L",17,A1986="CAB6",0)</f>
        <v>#N/A</v>
      </c>
    </row>
    <row r="1987" spans="1:29" x14ac:dyDescent="0.15">
      <c r="A1987" s="7"/>
      <c r="B1987" s="25"/>
      <c r="C1987" s="1" t="s">
        <v>1999</v>
      </c>
      <c r="H1987" s="12"/>
      <c r="I1987" s="12"/>
      <c r="J1987" s="12"/>
      <c r="K1987" s="12"/>
      <c r="L1987" s="12"/>
      <c r="M1987" s="12"/>
      <c r="N1987" s="12"/>
      <c r="O1987" s="12"/>
      <c r="P1987" s="12"/>
      <c r="Q1987" s="12"/>
      <c r="R1987" s="12"/>
      <c r="S1987" s="12"/>
      <c r="T1987" s="12"/>
      <c r="U1987" s="12"/>
      <c r="V1987" s="12"/>
      <c r="W1987" s="12"/>
      <c r="X1987" s="12"/>
      <c r="Y1987" s="12"/>
      <c r="Z1987" s="12"/>
      <c r="AA1987" s="12"/>
      <c r="AB1987" s="12"/>
      <c r="AC1987" s="3" t="e" cm="1">
        <f t="array" ref="AC1987">_xlfn.IFS(A1987="FA", 17, A1987="SFCR", 0, A1987="CFCR", 17, A1987="TR", 0, A1987="CAB1",17,A1987="CAB2",0,A1987="CAB3",17,A1987="CAB4",0,A1987="CAB5S",17,A1987="CAB5M",0,A1987="CAB5L",17,A1987="CAB6",0)</f>
        <v>#N/A</v>
      </c>
    </row>
    <row r="1988" spans="1:29" x14ac:dyDescent="0.15">
      <c r="A1988" s="7"/>
      <c r="B1988" s="25"/>
      <c r="C1988" s="1" t="s">
        <v>2000</v>
      </c>
      <c r="H1988" s="12"/>
      <c r="I1988" s="12"/>
      <c r="J1988" s="12"/>
      <c r="K1988" s="12"/>
      <c r="L1988" s="12"/>
      <c r="M1988" s="12"/>
      <c r="N1988" s="12"/>
      <c r="O1988" s="12"/>
      <c r="P1988" s="12"/>
      <c r="Q1988" s="12"/>
      <c r="R1988" s="12"/>
      <c r="S1988" s="12"/>
      <c r="T1988" s="12"/>
      <c r="U1988" s="12"/>
      <c r="V1988" s="12"/>
      <c r="W1988" s="12"/>
      <c r="X1988" s="12"/>
      <c r="Y1988" s="12"/>
      <c r="Z1988" s="12"/>
      <c r="AA1988" s="12"/>
      <c r="AB1988" s="12"/>
      <c r="AC1988" s="3" t="e" cm="1">
        <f t="array" ref="AC1988">_xlfn.IFS(A1988="FA", 17, A1988="SFCR", 0, A1988="CFCR", 17, A1988="TR", 0, A1988="CAB1",17,A1988="CAB2",0,A1988="CAB3",17,A1988="CAB4",0,A1988="CAB5S",17,A1988="CAB5M",0,A1988="CAB5L",17,A1988="CAB6",0)</f>
        <v>#N/A</v>
      </c>
    </row>
    <row r="1989" spans="1:29" x14ac:dyDescent="0.15">
      <c r="A1989" s="7"/>
      <c r="B1989" s="25"/>
      <c r="C1989" s="1" t="s">
        <v>2001</v>
      </c>
      <c r="H1989" s="12"/>
      <c r="I1989" s="12"/>
      <c r="J1989" s="12"/>
      <c r="K1989" s="12"/>
      <c r="L1989" s="12"/>
      <c r="M1989" s="12"/>
      <c r="N1989" s="12"/>
      <c r="O1989" s="12"/>
      <c r="P1989" s="12"/>
      <c r="Q1989" s="12"/>
      <c r="R1989" s="12"/>
      <c r="S1989" s="12"/>
      <c r="T1989" s="12"/>
      <c r="U1989" s="12"/>
      <c r="V1989" s="12"/>
      <c r="W1989" s="12"/>
      <c r="X1989" s="12"/>
      <c r="Y1989" s="12"/>
      <c r="Z1989" s="12"/>
      <c r="AA1989" s="12"/>
      <c r="AB1989" s="12"/>
      <c r="AC1989" s="3" t="e" cm="1">
        <f t="array" ref="AC1989">_xlfn.IFS(A1989="FA", 17, A1989="SFCR", 0, A1989="CFCR", 17, A1989="TR", 0, A1989="CAB1",17,A1989="CAB2",0,A1989="CAB3",17,A1989="CAB4",0,A1989="CAB5S",17,A1989="CAB5M",0,A1989="CAB5L",17,A1989="CAB6",0)</f>
        <v>#N/A</v>
      </c>
    </row>
    <row r="1990" spans="1:29" x14ac:dyDescent="0.15">
      <c r="A1990" s="7"/>
      <c r="B1990" s="25"/>
      <c r="C1990" s="1" t="s">
        <v>2002</v>
      </c>
      <c r="H1990" s="12"/>
      <c r="I1990" s="12"/>
      <c r="J1990" s="12"/>
      <c r="K1990" s="12"/>
      <c r="L1990" s="12"/>
      <c r="M1990" s="12"/>
      <c r="N1990" s="12"/>
      <c r="O1990" s="12"/>
      <c r="P1990" s="12"/>
      <c r="Q1990" s="12"/>
      <c r="R1990" s="12"/>
      <c r="S1990" s="12"/>
      <c r="T1990" s="12"/>
      <c r="U1990" s="12"/>
      <c r="V1990" s="12"/>
      <c r="W1990" s="12"/>
      <c r="X1990" s="12"/>
      <c r="Y1990" s="12"/>
      <c r="Z1990" s="12"/>
      <c r="AA1990" s="12"/>
      <c r="AB1990" s="12"/>
      <c r="AC1990" s="3" t="e" cm="1">
        <f t="array" ref="AC1990">_xlfn.IFS(A1990="FA", 17, A1990="SFCR", 0, A1990="CFCR", 17, A1990="TR", 0, A1990="CAB1",17,A1990="CAB2",0,A1990="CAB3",17,A1990="CAB4",0,A1990="CAB5S",17,A1990="CAB5M",0,A1990="CAB5L",17,A1990="CAB6",0)</f>
        <v>#N/A</v>
      </c>
    </row>
    <row r="1991" spans="1:29" x14ac:dyDescent="0.15">
      <c r="A1991" s="7"/>
      <c r="B1991" s="25"/>
      <c r="C1991" s="1" t="s">
        <v>2003</v>
      </c>
      <c r="H1991" s="12"/>
      <c r="I1991" s="12"/>
      <c r="J1991" s="12"/>
      <c r="K1991" s="12"/>
      <c r="L1991" s="12"/>
      <c r="M1991" s="12"/>
      <c r="N1991" s="12"/>
      <c r="O1991" s="12"/>
      <c r="P1991" s="12"/>
      <c r="Q1991" s="12"/>
      <c r="R1991" s="12"/>
      <c r="S1991" s="12"/>
      <c r="T1991" s="12"/>
      <c r="U1991" s="12"/>
      <c r="V1991" s="12"/>
      <c r="W1991" s="12"/>
      <c r="X1991" s="12"/>
      <c r="Y1991" s="12"/>
      <c r="Z1991" s="12"/>
      <c r="AA1991" s="12"/>
      <c r="AB1991" s="12"/>
      <c r="AC1991" s="3" t="e" cm="1">
        <f t="array" ref="AC1991">_xlfn.IFS(A1991="FA", 17, A1991="SFCR", 0, A1991="CFCR", 17, A1991="TR", 0, A1991="CAB1",17,A1991="CAB2",0,A1991="CAB3",17,A1991="CAB4",0,A1991="CAB5S",17,A1991="CAB5M",0,A1991="CAB5L",17,A1991="CAB6",0)</f>
        <v>#N/A</v>
      </c>
    </row>
    <row r="1992" spans="1:29" x14ac:dyDescent="0.15">
      <c r="A1992" s="7"/>
      <c r="B1992" s="25"/>
      <c r="C1992" s="1" t="s">
        <v>2004</v>
      </c>
      <c r="H1992" s="12"/>
      <c r="I1992" s="12"/>
      <c r="J1992" s="12"/>
      <c r="K1992" s="12"/>
      <c r="L1992" s="12"/>
      <c r="M1992" s="12"/>
      <c r="N1992" s="12"/>
      <c r="O1992" s="12"/>
      <c r="P1992" s="12"/>
      <c r="Q1992" s="12"/>
      <c r="R1992" s="12"/>
      <c r="S1992" s="12"/>
      <c r="T1992" s="12"/>
      <c r="U1992" s="12"/>
      <c r="V1992" s="12"/>
      <c r="W1992" s="12"/>
      <c r="X1992" s="12"/>
      <c r="Y1992" s="12"/>
      <c r="Z1992" s="12"/>
      <c r="AA1992" s="12"/>
      <c r="AB1992" s="12"/>
      <c r="AC1992" s="3" t="e" cm="1">
        <f t="array" ref="AC1992">_xlfn.IFS(A1992="FA", 17, A1992="SFCR", 0, A1992="CFCR", 17, A1992="TR", 0, A1992="CAB1",17,A1992="CAB2",0,A1992="CAB3",17,A1992="CAB4",0,A1992="CAB5S",17,A1992="CAB5M",0,A1992="CAB5L",17,A1992="CAB6",0)</f>
        <v>#N/A</v>
      </c>
    </row>
    <row r="1993" spans="1:29" x14ac:dyDescent="0.15">
      <c r="A1993" s="7"/>
      <c r="B1993" s="25"/>
      <c r="C1993" s="1" t="s">
        <v>2005</v>
      </c>
      <c r="H1993" s="12"/>
      <c r="I1993" s="12"/>
      <c r="J1993" s="12"/>
      <c r="K1993" s="12"/>
      <c r="L1993" s="12"/>
      <c r="M1993" s="12"/>
      <c r="N1993" s="12"/>
      <c r="O1993" s="12"/>
      <c r="P1993" s="12"/>
      <c r="Q1993" s="12"/>
      <c r="R1993" s="12"/>
      <c r="S1993" s="12"/>
      <c r="T1993" s="12"/>
      <c r="U1993" s="12"/>
      <c r="V1993" s="12"/>
      <c r="W1993" s="12"/>
      <c r="X1993" s="12"/>
      <c r="Y1993" s="12"/>
      <c r="Z1993" s="12"/>
      <c r="AA1993" s="12"/>
      <c r="AB1993" s="12"/>
      <c r="AC1993" s="3" t="e" cm="1">
        <f t="array" ref="AC1993">_xlfn.IFS(A1993="FA", 17, A1993="SFCR", 0, A1993="CFCR", 17, A1993="TR", 0, A1993="CAB1",17,A1993="CAB2",0,A1993="CAB3",17,A1993="CAB4",0,A1993="CAB5S",17,A1993="CAB5M",0,A1993="CAB5L",17,A1993="CAB6",0)</f>
        <v>#N/A</v>
      </c>
    </row>
    <row r="1994" spans="1:29" x14ac:dyDescent="0.15">
      <c r="A1994" s="7"/>
      <c r="B1994" s="25"/>
      <c r="C1994" s="1" t="s">
        <v>2006</v>
      </c>
      <c r="H1994" s="12"/>
      <c r="I1994" s="12"/>
      <c r="J1994" s="12"/>
      <c r="K1994" s="12"/>
      <c r="L1994" s="12"/>
      <c r="M1994" s="12"/>
      <c r="N1994" s="12"/>
      <c r="O1994" s="12"/>
      <c r="P1994" s="12"/>
      <c r="Q1994" s="12"/>
      <c r="R1994" s="12"/>
      <c r="S1994" s="12"/>
      <c r="T1994" s="12"/>
      <c r="U1994" s="12"/>
      <c r="V1994" s="12"/>
      <c r="W1994" s="12"/>
      <c r="X1994" s="12"/>
      <c r="Y1994" s="12"/>
      <c r="Z1994" s="12"/>
      <c r="AA1994" s="12"/>
      <c r="AB1994" s="12"/>
      <c r="AC1994" s="3" t="e" cm="1">
        <f t="array" ref="AC1994">_xlfn.IFS(A1994="FA", 17, A1994="SFCR", 0, A1994="CFCR", 17, A1994="TR", 0, A1994="CAB1",17,A1994="CAB2",0,A1994="CAB3",17,A1994="CAB4",0,A1994="CAB5S",17,A1994="CAB5M",0,A1994="CAB5L",17,A1994="CAB6",0)</f>
        <v>#N/A</v>
      </c>
    </row>
    <row r="1995" spans="1:29" x14ac:dyDescent="0.15">
      <c r="A1995" s="7"/>
      <c r="B1995" s="25"/>
      <c r="C1995" s="1" t="s">
        <v>2007</v>
      </c>
      <c r="H1995" s="12"/>
      <c r="I1995" s="12"/>
      <c r="J1995" s="12"/>
      <c r="K1995" s="12"/>
      <c r="L1995" s="12"/>
      <c r="M1995" s="12"/>
      <c r="N1995" s="12"/>
      <c r="O1995" s="12"/>
      <c r="P1995" s="12"/>
      <c r="Q1995" s="12"/>
      <c r="R1995" s="12"/>
      <c r="S1995" s="12"/>
      <c r="T1995" s="12"/>
      <c r="U1995" s="12"/>
      <c r="V1995" s="12"/>
      <c r="W1995" s="12"/>
      <c r="X1995" s="12"/>
      <c r="Y1995" s="12"/>
      <c r="Z1995" s="12"/>
      <c r="AA1995" s="12"/>
      <c r="AB1995" s="12"/>
      <c r="AC1995" s="3" t="e" cm="1">
        <f t="array" ref="AC1995">_xlfn.IFS(A1995="FA", 17, A1995="SFCR", 0, A1995="CFCR", 17, A1995="TR", 0, A1995="CAB1",17,A1995="CAB2",0,A1995="CAB3",17,A1995="CAB4",0,A1995="CAB5S",17,A1995="CAB5M",0,A1995="CAB5L",17,A1995="CAB6",0)</f>
        <v>#N/A</v>
      </c>
    </row>
    <row r="1996" spans="1:29" x14ac:dyDescent="0.15">
      <c r="A1996" s="7"/>
      <c r="B1996" s="25"/>
      <c r="C1996" s="1" t="s">
        <v>2008</v>
      </c>
      <c r="H1996" s="12"/>
      <c r="I1996" s="12"/>
      <c r="J1996" s="12"/>
      <c r="K1996" s="12"/>
      <c r="L1996" s="12"/>
      <c r="M1996" s="12"/>
      <c r="N1996" s="12"/>
      <c r="O1996" s="12"/>
      <c r="P1996" s="12"/>
      <c r="Q1996" s="12"/>
      <c r="R1996" s="12"/>
      <c r="S1996" s="12"/>
      <c r="T1996" s="12"/>
      <c r="U1996" s="12"/>
      <c r="V1996" s="12"/>
      <c r="W1996" s="12"/>
      <c r="X1996" s="12"/>
      <c r="Y1996" s="12"/>
      <c r="Z1996" s="12"/>
      <c r="AA1996" s="12"/>
      <c r="AB1996" s="12"/>
      <c r="AC1996" s="3" t="e" cm="1">
        <f t="array" ref="AC1996">_xlfn.IFS(A1996="FA", 17, A1996="SFCR", 0, A1996="CFCR", 17, A1996="TR", 0, A1996="CAB1",17,A1996="CAB2",0,A1996="CAB3",17,A1996="CAB4",0,A1996="CAB5S",17,A1996="CAB5M",0,A1996="CAB5L",17,A1996="CAB6",0)</f>
        <v>#N/A</v>
      </c>
    </row>
    <row r="1997" spans="1:29" x14ac:dyDescent="0.15">
      <c r="A1997" s="7"/>
      <c r="B1997" s="25"/>
      <c r="C1997" s="1" t="s">
        <v>2009</v>
      </c>
      <c r="H1997" s="12"/>
      <c r="I1997" s="12"/>
      <c r="J1997" s="12"/>
      <c r="K1997" s="12"/>
      <c r="L1997" s="12"/>
      <c r="M1997" s="12"/>
      <c r="N1997" s="12"/>
      <c r="O1997" s="12"/>
      <c r="P1997" s="12"/>
      <c r="Q1997" s="12"/>
      <c r="R1997" s="12"/>
      <c r="S1997" s="12"/>
      <c r="T1997" s="12"/>
      <c r="U1997" s="12"/>
      <c r="V1997" s="12"/>
      <c r="W1997" s="12"/>
      <c r="X1997" s="12"/>
      <c r="Y1997" s="12"/>
      <c r="Z1997" s="12"/>
      <c r="AA1997" s="12"/>
      <c r="AB1997" s="12"/>
      <c r="AC1997" s="3" t="e" cm="1">
        <f t="array" ref="AC1997">_xlfn.IFS(A1997="FA", 17, A1997="SFCR", 0, A1997="CFCR", 17, A1997="TR", 0, A1997="CAB1",17,A1997="CAB2",0,A1997="CAB3",17,A1997="CAB4",0,A1997="CAB5S",17,A1997="CAB5M",0,A1997="CAB5L",17,A1997="CAB6",0)</f>
        <v>#N/A</v>
      </c>
    </row>
    <row r="1998" spans="1:29" x14ac:dyDescent="0.15">
      <c r="A1998" s="7"/>
      <c r="B1998" s="25"/>
      <c r="C1998" s="1" t="s">
        <v>2010</v>
      </c>
      <c r="H1998" s="12"/>
      <c r="I1998" s="12"/>
      <c r="J1998" s="12"/>
      <c r="K1998" s="12"/>
      <c r="L1998" s="12"/>
      <c r="M1998" s="12"/>
      <c r="N1998" s="12"/>
      <c r="O1998" s="12"/>
      <c r="P1998" s="12"/>
      <c r="Q1998" s="12"/>
      <c r="R1998" s="12"/>
      <c r="S1998" s="12"/>
      <c r="T1998" s="12"/>
      <c r="U1998" s="12"/>
      <c r="V1998" s="12"/>
      <c r="W1998" s="12"/>
      <c r="X1998" s="12"/>
      <c r="Y1998" s="12"/>
      <c r="Z1998" s="12"/>
      <c r="AA1998" s="12"/>
      <c r="AB1998" s="12"/>
      <c r="AC1998" s="3" t="e" cm="1">
        <f t="array" ref="AC1998">_xlfn.IFS(A1998="FA", 17, A1998="SFCR", 0, A1998="CFCR", 17, A1998="TR", 0, A1998="CAB1",17,A1998="CAB2",0,A1998="CAB3",17,A1998="CAB4",0,A1998="CAB5S",17,A1998="CAB5M",0,A1998="CAB5L",17,A1998="CAB6",0)</f>
        <v>#N/A</v>
      </c>
    </row>
    <row r="1999" spans="1:29" x14ac:dyDescent="0.15">
      <c r="A1999" s="7"/>
      <c r="B1999" s="25"/>
      <c r="C1999" s="1" t="s">
        <v>2011</v>
      </c>
      <c r="H1999" s="12"/>
      <c r="I1999" s="12"/>
      <c r="J1999" s="12"/>
      <c r="K1999" s="12"/>
      <c r="L1999" s="12"/>
      <c r="M1999" s="12"/>
      <c r="N1999" s="12"/>
      <c r="O1999" s="12"/>
      <c r="P1999" s="12"/>
      <c r="Q1999" s="12"/>
      <c r="R1999" s="12"/>
      <c r="S1999" s="12"/>
      <c r="T1999" s="12"/>
      <c r="U1999" s="12"/>
      <c r="V1999" s="12"/>
      <c r="W1999" s="12"/>
      <c r="X1999" s="12"/>
      <c r="Y1999" s="12"/>
      <c r="Z1999" s="12"/>
      <c r="AA1999" s="12"/>
      <c r="AB1999" s="12"/>
      <c r="AC1999" s="3" t="e" cm="1">
        <f t="array" ref="AC1999">_xlfn.IFS(A1999="FA", 17, A1999="SFCR", 0, A1999="CFCR", 17, A1999="TR", 0, A1999="CAB1",17,A1999="CAB2",0,A1999="CAB3",17,A1999="CAB4",0,A1999="CAB5S",17,A1999="CAB5M",0,A1999="CAB5L",17,A1999="CAB6",0)</f>
        <v>#N/A</v>
      </c>
    </row>
    <row r="2000" spans="1:29" x14ac:dyDescent="0.15">
      <c r="A2000" s="7"/>
      <c r="B2000" s="25"/>
      <c r="C2000" s="1" t="s">
        <v>2012</v>
      </c>
      <c r="H2000" s="12"/>
      <c r="I2000" s="12"/>
      <c r="J2000" s="12"/>
      <c r="K2000" s="12"/>
      <c r="L2000" s="12"/>
      <c r="M2000" s="12"/>
      <c r="N2000" s="12"/>
      <c r="O2000" s="12"/>
      <c r="P2000" s="12"/>
      <c r="Q2000" s="12"/>
      <c r="R2000" s="12"/>
      <c r="S2000" s="12"/>
      <c r="T2000" s="12"/>
      <c r="U2000" s="12"/>
      <c r="V2000" s="12"/>
      <c r="W2000" s="12"/>
      <c r="X2000" s="12"/>
      <c r="Y2000" s="12"/>
      <c r="Z2000" s="12"/>
      <c r="AA2000" s="12"/>
      <c r="AB2000" s="12"/>
      <c r="AC2000" s="3" t="e" cm="1">
        <f t="array" ref="AC2000">_xlfn.IFS(A2000="FA", 17, A2000="SFCR", 0, A2000="CFCR", 17, A2000="TR", 0, A2000="CAB1",17,A2000="CAB2",0,A2000="CAB3",17,A2000="CAB4",0,A2000="CAB5S",17,A2000="CAB5M",0,A2000="CAB5L",17,A2000="CAB6",0)</f>
        <v>#N/A</v>
      </c>
    </row>
    <row r="2001" spans="1:29" x14ac:dyDescent="0.15">
      <c r="A2001" s="7"/>
      <c r="B2001" s="25"/>
      <c r="C2001" s="1" t="s">
        <v>2013</v>
      </c>
      <c r="H2001" s="12"/>
      <c r="I2001" s="12"/>
      <c r="J2001" s="12"/>
      <c r="K2001" s="12"/>
      <c r="L2001" s="12"/>
      <c r="M2001" s="12"/>
      <c r="N2001" s="12"/>
      <c r="O2001" s="12"/>
      <c r="P2001" s="12"/>
      <c r="Q2001" s="12"/>
      <c r="R2001" s="12"/>
      <c r="S2001" s="12"/>
      <c r="T2001" s="12"/>
      <c r="U2001" s="12"/>
      <c r="V2001" s="12"/>
      <c r="W2001" s="12"/>
      <c r="X2001" s="12"/>
      <c r="Y2001" s="12"/>
      <c r="Z2001" s="12"/>
      <c r="AA2001" s="12"/>
      <c r="AB2001" s="12"/>
      <c r="AC2001" s="3" t="e" cm="1">
        <f t="array" ref="AC2001">_xlfn.IFS(A2001="FA", 17, A2001="SFCR", 0, A2001="CFCR", 17, A2001="TR", 0, A2001="CAB1",17,A2001="CAB2",0,A2001="CAB3",17,A2001="CAB4",0,A2001="CAB5S",17,A2001="CAB5M",0,A2001="CAB5L",17,A2001="CAB6",0)</f>
        <v>#N/A</v>
      </c>
    </row>
    <row r="2002" spans="1:29" x14ac:dyDescent="0.15">
      <c r="A2002" s="7"/>
      <c r="B2002" s="25"/>
      <c r="C2002" s="1" t="s">
        <v>2014</v>
      </c>
      <c r="H2002" s="12"/>
      <c r="I2002" s="12"/>
      <c r="J2002" s="12"/>
      <c r="K2002" s="12"/>
      <c r="L2002" s="12"/>
      <c r="M2002" s="12"/>
      <c r="N2002" s="12"/>
      <c r="O2002" s="12"/>
      <c r="P2002" s="12"/>
      <c r="Q2002" s="12"/>
      <c r="R2002" s="12"/>
      <c r="S2002" s="12"/>
      <c r="T2002" s="12"/>
      <c r="U2002" s="12"/>
      <c r="V2002" s="12"/>
      <c r="W2002" s="12"/>
      <c r="X2002" s="12"/>
      <c r="Y2002" s="12"/>
      <c r="Z2002" s="12"/>
      <c r="AA2002" s="12"/>
      <c r="AB2002" s="12"/>
      <c r="AC2002" s="3" t="e" cm="1">
        <f t="array" ref="AC2002">_xlfn.IFS(A2002="FA", 17, A2002="SFCR", 0, A2002="CFCR", 17, A2002="TR", 0, A2002="CAB1",17,A2002="CAB2",0,A2002="CAB3",17,A2002="CAB4",0,A2002="CAB5S",17,A2002="CAB5M",0,A2002="CAB5L",17,A2002="CAB6",0)</f>
        <v>#N/A</v>
      </c>
    </row>
    <row r="2003" spans="1:29" x14ac:dyDescent="0.15">
      <c r="A2003" s="7"/>
      <c r="B2003" s="25"/>
      <c r="C2003" s="1" t="s">
        <v>2015</v>
      </c>
      <c r="H2003" s="12"/>
      <c r="I2003" s="12"/>
      <c r="J2003" s="12"/>
      <c r="K2003" s="12"/>
      <c r="L2003" s="12"/>
      <c r="M2003" s="12"/>
      <c r="N2003" s="12"/>
      <c r="O2003" s="12"/>
      <c r="P2003" s="12"/>
      <c r="Q2003" s="12"/>
      <c r="R2003" s="12"/>
      <c r="S2003" s="12"/>
      <c r="T2003" s="12"/>
      <c r="U2003" s="12"/>
      <c r="V2003" s="12"/>
      <c r="W2003" s="12"/>
      <c r="X2003" s="12"/>
      <c r="Y2003" s="12"/>
      <c r="Z2003" s="12"/>
      <c r="AA2003" s="12"/>
      <c r="AB2003" s="12"/>
      <c r="AC2003" s="3" t="e" cm="1">
        <f t="array" ref="AC2003">_xlfn.IFS(A2003="FA", 17, A2003="SFCR", 0, A2003="CFCR", 17, A2003="TR", 0, A2003="CAB1",17,A2003="CAB2",0,A2003="CAB3",17,A2003="CAB4",0,A2003="CAB5S",17,A2003="CAB5M",0,A2003="CAB5L",17,A2003="CAB6",0)</f>
        <v>#N/A</v>
      </c>
    </row>
    <row r="2004" spans="1:29" x14ac:dyDescent="0.15">
      <c r="A2004" s="7"/>
      <c r="B2004" s="25"/>
      <c r="C2004" s="1" t="s">
        <v>2016</v>
      </c>
      <c r="H2004" s="12"/>
      <c r="I2004" s="12"/>
      <c r="J2004" s="12"/>
      <c r="K2004" s="12"/>
      <c r="L2004" s="12"/>
      <c r="M2004" s="12"/>
      <c r="N2004" s="12"/>
      <c r="O2004" s="12"/>
      <c r="P2004" s="12"/>
      <c r="Q2004" s="12"/>
      <c r="R2004" s="12"/>
      <c r="S2004" s="12"/>
      <c r="T2004" s="12"/>
      <c r="U2004" s="12"/>
      <c r="V2004" s="12"/>
      <c r="W2004" s="12"/>
      <c r="X2004" s="12"/>
      <c r="Y2004" s="12"/>
      <c r="Z2004" s="12"/>
      <c r="AA2004" s="12"/>
      <c r="AB2004" s="12"/>
      <c r="AC2004" s="3" t="e" cm="1">
        <f t="array" ref="AC2004">_xlfn.IFS(A2004="FA", 17, A2004="SFCR", 0, A2004="CFCR", 17, A2004="TR", 0, A2004="CAB1",17,A2004="CAB2",0,A2004="CAB3",17,A2004="CAB4",0,A2004="CAB5S",17,A2004="CAB5M",0,A2004="CAB5L",17,A2004="CAB6",0)</f>
        <v>#N/A</v>
      </c>
    </row>
    <row r="2005" spans="1:29" x14ac:dyDescent="0.15">
      <c r="A2005" s="7"/>
      <c r="B2005" s="25"/>
      <c r="C2005" s="1" t="s">
        <v>2017</v>
      </c>
      <c r="H2005" s="12"/>
      <c r="I2005" s="12"/>
      <c r="J2005" s="12"/>
      <c r="K2005" s="12"/>
      <c r="L2005" s="12"/>
      <c r="M2005" s="12"/>
      <c r="N2005" s="12"/>
      <c r="O2005" s="12"/>
      <c r="P2005" s="12"/>
      <c r="Q2005" s="12"/>
      <c r="R2005" s="12"/>
      <c r="S2005" s="12"/>
      <c r="T2005" s="12"/>
      <c r="U2005" s="12"/>
      <c r="V2005" s="12"/>
      <c r="W2005" s="12"/>
      <c r="X2005" s="12"/>
      <c r="Y2005" s="12"/>
      <c r="Z2005" s="12"/>
      <c r="AA2005" s="12"/>
      <c r="AB2005" s="12"/>
      <c r="AC2005" s="3" t="e" cm="1">
        <f t="array" ref="AC2005">_xlfn.IFS(A2005="FA", 17, A2005="SFCR", 0, A2005="CFCR", 17, A2005="TR", 0, A2005="CAB1",17,A2005="CAB2",0,A2005="CAB3",17,A2005="CAB4",0,A2005="CAB5S",17,A2005="CAB5M",0,A2005="CAB5L",17,A2005="CAB6",0)</f>
        <v>#N/A</v>
      </c>
    </row>
    <row r="2006" spans="1:29" x14ac:dyDescent="0.15">
      <c r="A2006" s="7"/>
      <c r="B2006" s="25"/>
      <c r="C2006" s="1" t="s">
        <v>2018</v>
      </c>
      <c r="H2006" s="12"/>
      <c r="I2006" s="12"/>
      <c r="J2006" s="12"/>
      <c r="K2006" s="12"/>
      <c r="L2006" s="12"/>
      <c r="M2006" s="12"/>
      <c r="N2006" s="12"/>
      <c r="O2006" s="12"/>
      <c r="P2006" s="12"/>
      <c r="Q2006" s="12"/>
      <c r="R2006" s="12"/>
      <c r="S2006" s="12"/>
      <c r="T2006" s="12"/>
      <c r="U2006" s="12"/>
      <c r="V2006" s="12"/>
      <c r="W2006" s="12"/>
      <c r="X2006" s="12"/>
      <c r="Y2006" s="12"/>
      <c r="Z2006" s="12"/>
      <c r="AA2006" s="12"/>
      <c r="AB2006" s="12"/>
      <c r="AC2006" s="3" t="e" cm="1">
        <f t="array" ref="AC2006">_xlfn.IFS(A2006="FA", 17, A2006="SFCR", 0, A2006="CFCR", 17, A2006="TR", 0, A2006="CAB1",17,A2006="CAB2",0,A2006="CAB3",17,A2006="CAB4",0,A2006="CAB5S",17,A2006="CAB5M",0,A2006="CAB5L",17,A2006="CAB6",0)</f>
        <v>#N/A</v>
      </c>
    </row>
    <row r="2007" spans="1:29" x14ac:dyDescent="0.15">
      <c r="A2007" s="7"/>
      <c r="B2007" s="25"/>
      <c r="C2007" s="1" t="s">
        <v>2019</v>
      </c>
      <c r="H2007" s="12"/>
      <c r="I2007" s="12"/>
      <c r="J2007" s="12"/>
      <c r="K2007" s="12"/>
      <c r="L2007" s="12"/>
      <c r="M2007" s="12"/>
      <c r="N2007" s="12"/>
      <c r="O2007" s="12"/>
      <c r="P2007" s="12"/>
      <c r="Q2007" s="12"/>
      <c r="R2007" s="12"/>
      <c r="S2007" s="12"/>
      <c r="T2007" s="12"/>
      <c r="U2007" s="12"/>
      <c r="V2007" s="12"/>
      <c r="W2007" s="12"/>
      <c r="X2007" s="12"/>
      <c r="Y2007" s="12"/>
      <c r="Z2007" s="12"/>
      <c r="AA2007" s="12"/>
      <c r="AB2007" s="12"/>
      <c r="AC2007" s="3" t="e" cm="1">
        <f t="array" ref="AC2007">_xlfn.IFS(A2007="FA", 17, A2007="SFCR", 0, A2007="CFCR", 17, A2007="TR", 0, A2007="CAB1",17,A2007="CAB2",0,A2007="CAB3",17,A2007="CAB4",0,A2007="CAB5S",17,A2007="CAB5M",0,A2007="CAB5L",17,A2007="CAB6",0)</f>
        <v>#N/A</v>
      </c>
    </row>
    <row r="2008" spans="1:29" x14ac:dyDescent="0.15">
      <c r="A2008" s="7"/>
      <c r="B2008" s="25"/>
      <c r="C2008" s="1" t="s">
        <v>2020</v>
      </c>
      <c r="H2008" s="12"/>
      <c r="I2008" s="12"/>
      <c r="J2008" s="12"/>
      <c r="K2008" s="12"/>
      <c r="L2008" s="12"/>
      <c r="M2008" s="12"/>
      <c r="N2008" s="12"/>
      <c r="O2008" s="12"/>
      <c r="P2008" s="12"/>
      <c r="Q2008" s="12"/>
      <c r="R2008" s="12"/>
      <c r="S2008" s="12"/>
      <c r="T2008" s="12"/>
      <c r="U2008" s="12"/>
      <c r="V2008" s="12"/>
      <c r="W2008" s="12"/>
      <c r="X2008" s="12"/>
      <c r="Y2008" s="12"/>
      <c r="Z2008" s="12"/>
      <c r="AA2008" s="12"/>
      <c r="AB2008" s="12"/>
      <c r="AC2008" s="3" t="e" cm="1">
        <f t="array" ref="AC2008">_xlfn.IFS(A2008="FA", 17, A2008="SFCR", 0, A2008="CFCR", 17, A2008="TR", 0, A2008="CAB1",17,A2008="CAB2",0,A2008="CAB3",17,A2008="CAB4",0,A2008="CAB5S",17,A2008="CAB5M",0,A2008="CAB5L",17,A2008="CAB6",0)</f>
        <v>#N/A</v>
      </c>
    </row>
    <row r="2009" spans="1:29" x14ac:dyDescent="0.15">
      <c r="A2009" s="7"/>
      <c r="B2009" s="25"/>
      <c r="C2009" s="1" t="s">
        <v>2021</v>
      </c>
      <c r="H2009" s="12"/>
      <c r="I2009" s="12"/>
      <c r="J2009" s="12"/>
      <c r="K2009" s="12"/>
      <c r="L2009" s="12"/>
      <c r="M2009" s="12"/>
      <c r="N2009" s="12"/>
      <c r="O2009" s="12"/>
      <c r="P2009" s="12"/>
      <c r="Q2009" s="12"/>
      <c r="R2009" s="12"/>
      <c r="S2009" s="12"/>
      <c r="T2009" s="12"/>
      <c r="U2009" s="12"/>
      <c r="V2009" s="12"/>
      <c r="W2009" s="12"/>
      <c r="X2009" s="12"/>
      <c r="Y2009" s="12"/>
      <c r="Z2009" s="12"/>
      <c r="AA2009" s="12"/>
      <c r="AB2009" s="12"/>
      <c r="AC2009" s="3" t="e" cm="1">
        <f t="array" ref="AC2009">_xlfn.IFS(A2009="FA", 17, A2009="SFCR", 0, A2009="CFCR", 17, A2009="TR", 0, A2009="CAB1",17,A2009="CAB2",0,A2009="CAB3",17,A2009="CAB4",0,A2009="CAB5S",17,A2009="CAB5M",0,A2009="CAB5L",17,A2009="CAB6",0)</f>
        <v>#N/A</v>
      </c>
    </row>
    <row r="2010" spans="1:29" x14ac:dyDescent="0.15">
      <c r="A2010" s="7"/>
      <c r="B2010" s="25"/>
      <c r="C2010" s="1" t="s">
        <v>2022</v>
      </c>
      <c r="H2010" s="12"/>
      <c r="I2010" s="12"/>
      <c r="J2010" s="12"/>
      <c r="K2010" s="12"/>
      <c r="L2010" s="12"/>
      <c r="M2010" s="12"/>
      <c r="N2010" s="12"/>
      <c r="O2010" s="12"/>
      <c r="P2010" s="12"/>
      <c r="Q2010" s="12"/>
      <c r="R2010" s="12"/>
      <c r="S2010" s="12"/>
      <c r="T2010" s="12"/>
      <c r="U2010" s="12"/>
      <c r="V2010" s="12"/>
      <c r="W2010" s="12"/>
      <c r="X2010" s="12"/>
      <c r="Y2010" s="12"/>
      <c r="Z2010" s="12"/>
      <c r="AA2010" s="12"/>
      <c r="AB2010" s="12"/>
      <c r="AC2010" s="3" t="e" cm="1">
        <f t="array" ref="AC2010">_xlfn.IFS(A2010="FA", 17, A2010="SFCR", 0, A2010="CFCR", 17, A2010="TR", 0, A2010="CAB1",17,A2010="CAB2",0,A2010="CAB3",17,A2010="CAB4",0,A2010="CAB5S",17,A2010="CAB5M",0,A2010="CAB5L",17,A2010="CAB6",0)</f>
        <v>#N/A</v>
      </c>
    </row>
    <row r="2011" spans="1:29" x14ac:dyDescent="0.15">
      <c r="A2011" s="7"/>
      <c r="B2011" s="25"/>
      <c r="C2011" s="1" t="s">
        <v>2023</v>
      </c>
      <c r="H2011" s="12"/>
      <c r="I2011" s="12"/>
      <c r="J2011" s="12"/>
      <c r="K2011" s="12"/>
      <c r="L2011" s="12"/>
      <c r="M2011" s="12"/>
      <c r="N2011" s="12"/>
      <c r="O2011" s="12"/>
      <c r="P2011" s="12"/>
      <c r="Q2011" s="12"/>
      <c r="R2011" s="12"/>
      <c r="S2011" s="12"/>
      <c r="T2011" s="12"/>
      <c r="U2011" s="12"/>
      <c r="V2011" s="12"/>
      <c r="W2011" s="12"/>
      <c r="X2011" s="12"/>
      <c r="Y2011" s="12"/>
      <c r="Z2011" s="12"/>
      <c r="AA2011" s="12"/>
      <c r="AB2011" s="12"/>
      <c r="AC2011" s="3" t="e" cm="1">
        <f t="array" ref="AC2011">_xlfn.IFS(A2011="FA", 17, A2011="SFCR", 0, A2011="CFCR", 17, A2011="TR", 0, A2011="CAB1",17,A2011="CAB2",0,A2011="CAB3",17,A2011="CAB4",0,A2011="CAB5S",17,A2011="CAB5M",0,A2011="CAB5L",17,A2011="CAB6",0)</f>
        <v>#N/A</v>
      </c>
    </row>
    <row r="2012" spans="1:29" x14ac:dyDescent="0.15">
      <c r="A2012" s="7"/>
      <c r="B2012" s="25"/>
      <c r="C2012" s="1" t="s">
        <v>2024</v>
      </c>
      <c r="H2012" s="12"/>
      <c r="I2012" s="12"/>
      <c r="J2012" s="12"/>
      <c r="K2012" s="12"/>
      <c r="L2012" s="12"/>
      <c r="M2012" s="12"/>
      <c r="N2012" s="12"/>
      <c r="O2012" s="12"/>
      <c r="P2012" s="12"/>
      <c r="Q2012" s="12"/>
      <c r="R2012" s="12"/>
      <c r="S2012" s="12"/>
      <c r="T2012" s="12"/>
      <c r="U2012" s="12"/>
      <c r="V2012" s="12"/>
      <c r="W2012" s="12"/>
      <c r="X2012" s="12"/>
      <c r="Y2012" s="12"/>
      <c r="Z2012" s="12"/>
      <c r="AA2012" s="12"/>
      <c r="AB2012" s="12"/>
      <c r="AC2012" s="3" t="e" cm="1">
        <f t="array" ref="AC2012">_xlfn.IFS(A2012="FA", 17, A2012="SFCR", 0, A2012="CFCR", 17, A2012="TR", 0, A2012="CAB1",17,A2012="CAB2",0,A2012="CAB3",17,A2012="CAB4",0,A2012="CAB5S",17,A2012="CAB5M",0,A2012="CAB5L",17,A2012="CAB6",0)</f>
        <v>#N/A</v>
      </c>
    </row>
    <row r="2013" spans="1:29" x14ac:dyDescent="0.15">
      <c r="A2013" s="7"/>
      <c r="B2013" s="25"/>
      <c r="C2013" s="1" t="s">
        <v>2025</v>
      </c>
      <c r="H2013" s="12"/>
      <c r="I2013" s="12"/>
      <c r="J2013" s="12"/>
      <c r="K2013" s="12"/>
      <c r="L2013" s="12"/>
      <c r="M2013" s="12"/>
      <c r="N2013" s="12"/>
      <c r="O2013" s="12"/>
      <c r="P2013" s="12"/>
      <c r="Q2013" s="12"/>
      <c r="R2013" s="12"/>
      <c r="S2013" s="12"/>
      <c r="T2013" s="12"/>
      <c r="U2013" s="12"/>
      <c r="V2013" s="12"/>
      <c r="W2013" s="12"/>
      <c r="X2013" s="12"/>
      <c r="Y2013" s="12"/>
      <c r="Z2013" s="12"/>
      <c r="AA2013" s="12"/>
      <c r="AB2013" s="12"/>
      <c r="AC2013" s="3" t="e" cm="1">
        <f t="array" ref="AC2013">_xlfn.IFS(A2013="FA", 17, A2013="SFCR", 0, A2013="CFCR", 17, A2013="TR", 0, A2013="CAB1",17,A2013="CAB2",0,A2013="CAB3",17,A2013="CAB4",0,A2013="CAB5S",17,A2013="CAB5M",0,A2013="CAB5L",17,A2013="CAB6",0)</f>
        <v>#N/A</v>
      </c>
    </row>
    <row r="2014" spans="1:29" x14ac:dyDescent="0.15">
      <c r="A2014" s="7"/>
      <c r="B2014" s="25"/>
      <c r="C2014" s="1" t="s">
        <v>2026</v>
      </c>
      <c r="H2014" s="12"/>
      <c r="I2014" s="12"/>
      <c r="J2014" s="12"/>
      <c r="K2014" s="12"/>
      <c r="L2014" s="12"/>
      <c r="M2014" s="12"/>
      <c r="N2014" s="12"/>
      <c r="O2014" s="12"/>
      <c r="P2014" s="12"/>
      <c r="Q2014" s="12"/>
      <c r="R2014" s="12"/>
      <c r="S2014" s="12"/>
      <c r="T2014" s="12"/>
      <c r="U2014" s="12"/>
      <c r="V2014" s="12"/>
      <c r="W2014" s="12"/>
      <c r="X2014" s="12"/>
      <c r="Y2014" s="12"/>
      <c r="Z2014" s="12"/>
      <c r="AA2014" s="12"/>
      <c r="AB2014" s="12"/>
      <c r="AC2014" s="3" t="e" cm="1">
        <f t="array" ref="AC2014">_xlfn.IFS(A2014="FA", 17, A2014="SFCR", 0, A2014="CFCR", 17, A2014="TR", 0, A2014="CAB1",17,A2014="CAB2",0,A2014="CAB3",17,A2014="CAB4",0,A2014="CAB5S",17,A2014="CAB5M",0,A2014="CAB5L",17,A2014="CAB6",0)</f>
        <v>#N/A</v>
      </c>
    </row>
    <row r="2015" spans="1:29" x14ac:dyDescent="0.15">
      <c r="A2015" s="7"/>
      <c r="B2015" s="25"/>
      <c r="C2015" s="1" t="s">
        <v>2027</v>
      </c>
      <c r="H2015" s="12"/>
      <c r="I2015" s="12"/>
      <c r="J2015" s="12"/>
      <c r="K2015" s="12"/>
      <c r="L2015" s="12"/>
      <c r="M2015" s="12"/>
      <c r="N2015" s="12"/>
      <c r="O2015" s="12"/>
      <c r="P2015" s="12"/>
      <c r="Q2015" s="12"/>
      <c r="R2015" s="12"/>
      <c r="S2015" s="12"/>
      <c r="T2015" s="12"/>
      <c r="U2015" s="12"/>
      <c r="V2015" s="12"/>
      <c r="W2015" s="12"/>
      <c r="X2015" s="12"/>
      <c r="Y2015" s="12"/>
      <c r="Z2015" s="12"/>
      <c r="AA2015" s="12"/>
      <c r="AB2015" s="12"/>
      <c r="AC2015" s="3" t="e" cm="1">
        <f t="array" ref="AC2015">_xlfn.IFS(A2015="FA", 17, A2015="SFCR", 0, A2015="CFCR", 17, A2015="TR", 0, A2015="CAB1",17,A2015="CAB2",0,A2015="CAB3",17,A2015="CAB4",0,A2015="CAB5S",17,A2015="CAB5M",0,A2015="CAB5L",17,A2015="CAB6",0)</f>
        <v>#N/A</v>
      </c>
    </row>
    <row r="2016" spans="1:29" x14ac:dyDescent="0.15">
      <c r="A2016" s="7"/>
      <c r="B2016" s="25"/>
      <c r="C2016" s="1" t="s">
        <v>2028</v>
      </c>
      <c r="H2016" s="12"/>
      <c r="I2016" s="12"/>
      <c r="J2016" s="12"/>
      <c r="K2016" s="12"/>
      <c r="L2016" s="12"/>
      <c r="M2016" s="12"/>
      <c r="N2016" s="12"/>
      <c r="O2016" s="12"/>
      <c r="P2016" s="12"/>
      <c r="Q2016" s="12"/>
      <c r="R2016" s="12"/>
      <c r="S2016" s="12"/>
      <c r="T2016" s="12"/>
      <c r="U2016" s="12"/>
      <c r="V2016" s="12"/>
      <c r="W2016" s="12"/>
      <c r="X2016" s="12"/>
      <c r="Y2016" s="12"/>
      <c r="Z2016" s="12"/>
      <c r="AA2016" s="12"/>
      <c r="AB2016" s="12"/>
      <c r="AC2016" s="3" t="e" cm="1">
        <f t="array" ref="AC2016">_xlfn.IFS(A2016="FA", 17, A2016="SFCR", 0, A2016="CFCR", 17, A2016="TR", 0, A2016="CAB1",17,A2016="CAB2",0,A2016="CAB3",17,A2016="CAB4",0,A2016="CAB5S",17,A2016="CAB5M",0,A2016="CAB5L",17,A2016="CAB6",0)</f>
        <v>#N/A</v>
      </c>
    </row>
    <row r="2017" spans="1:29" x14ac:dyDescent="0.15">
      <c r="A2017" s="7"/>
      <c r="B2017" s="25"/>
      <c r="C2017" s="1" t="s">
        <v>2029</v>
      </c>
      <c r="H2017" s="12"/>
      <c r="I2017" s="12"/>
      <c r="J2017" s="12"/>
      <c r="K2017" s="12"/>
      <c r="L2017" s="12"/>
      <c r="M2017" s="12"/>
      <c r="N2017" s="12"/>
      <c r="O2017" s="12"/>
      <c r="P2017" s="12"/>
      <c r="Q2017" s="12"/>
      <c r="R2017" s="12"/>
      <c r="S2017" s="12"/>
      <c r="T2017" s="12"/>
      <c r="U2017" s="12"/>
      <c r="V2017" s="12"/>
      <c r="W2017" s="12"/>
      <c r="X2017" s="12"/>
      <c r="Y2017" s="12"/>
      <c r="Z2017" s="12"/>
      <c r="AA2017" s="12"/>
      <c r="AB2017" s="12"/>
      <c r="AC2017" s="3" t="e" cm="1">
        <f t="array" ref="AC2017">_xlfn.IFS(A2017="FA", 17, A2017="SFCR", 0, A2017="CFCR", 17, A2017="TR", 0, A2017="CAB1",17,A2017="CAB2",0,A2017="CAB3",17,A2017="CAB4",0,A2017="CAB5S",17,A2017="CAB5M",0,A2017="CAB5L",17,A2017="CAB6",0)</f>
        <v>#N/A</v>
      </c>
    </row>
    <row r="2018" spans="1:29" x14ac:dyDescent="0.15">
      <c r="A2018" s="7"/>
      <c r="B2018" s="25"/>
      <c r="C2018" s="1" t="s">
        <v>2030</v>
      </c>
      <c r="H2018" s="12"/>
      <c r="I2018" s="12"/>
      <c r="J2018" s="12"/>
      <c r="K2018" s="12"/>
      <c r="L2018" s="12"/>
      <c r="M2018" s="12"/>
      <c r="N2018" s="12"/>
      <c r="O2018" s="12"/>
      <c r="P2018" s="12"/>
      <c r="Q2018" s="12"/>
      <c r="R2018" s="12"/>
      <c r="S2018" s="12"/>
      <c r="T2018" s="12"/>
      <c r="U2018" s="12"/>
      <c r="V2018" s="12"/>
      <c r="W2018" s="12"/>
      <c r="X2018" s="12"/>
      <c r="Y2018" s="12"/>
      <c r="Z2018" s="12"/>
      <c r="AA2018" s="12"/>
      <c r="AB2018" s="12"/>
      <c r="AC2018" s="3" t="e" cm="1">
        <f t="array" ref="AC2018">_xlfn.IFS(A2018="FA", 17, A2018="SFCR", 0, A2018="CFCR", 17, A2018="TR", 0, A2018="CAB1",17,A2018="CAB2",0,A2018="CAB3",17,A2018="CAB4",0,A2018="CAB5S",17,A2018="CAB5M",0,A2018="CAB5L",17,A2018="CAB6",0)</f>
        <v>#N/A</v>
      </c>
    </row>
    <row r="2019" spans="1:29" x14ac:dyDescent="0.15">
      <c r="A2019" s="7"/>
      <c r="B2019" s="25"/>
      <c r="C2019" s="1" t="s">
        <v>2031</v>
      </c>
      <c r="H2019" s="12"/>
      <c r="I2019" s="12"/>
      <c r="J2019" s="12"/>
      <c r="K2019" s="12"/>
      <c r="L2019" s="12"/>
      <c r="M2019" s="12"/>
      <c r="N2019" s="12"/>
      <c r="O2019" s="12"/>
      <c r="P2019" s="12"/>
      <c r="Q2019" s="12"/>
      <c r="R2019" s="12"/>
      <c r="S2019" s="12"/>
      <c r="T2019" s="12"/>
      <c r="U2019" s="12"/>
      <c r="V2019" s="12"/>
      <c r="W2019" s="12"/>
      <c r="X2019" s="12"/>
      <c r="Y2019" s="12"/>
      <c r="Z2019" s="12"/>
      <c r="AA2019" s="12"/>
      <c r="AB2019" s="12"/>
      <c r="AC2019" s="3" t="e" cm="1">
        <f t="array" ref="AC2019">_xlfn.IFS(A2019="FA", 17, A2019="SFCR", 0, A2019="CFCR", 17, A2019="TR", 0, A2019="CAB1",17,A2019="CAB2",0,A2019="CAB3",17,A2019="CAB4",0,A2019="CAB5S",17,A2019="CAB5M",0,A2019="CAB5L",17,A2019="CAB6",0)</f>
        <v>#N/A</v>
      </c>
    </row>
    <row r="2020" spans="1:29" x14ac:dyDescent="0.15">
      <c r="A2020" s="7"/>
      <c r="B2020" s="25"/>
      <c r="C2020" s="1" t="s">
        <v>2032</v>
      </c>
      <c r="H2020" s="12"/>
      <c r="I2020" s="12"/>
      <c r="J2020" s="12"/>
      <c r="K2020" s="12"/>
      <c r="L2020" s="12"/>
      <c r="M2020" s="12"/>
      <c r="N2020" s="12"/>
      <c r="O2020" s="12"/>
      <c r="P2020" s="12"/>
      <c r="Q2020" s="12"/>
      <c r="R2020" s="12"/>
      <c r="S2020" s="12"/>
      <c r="T2020" s="12"/>
      <c r="U2020" s="12"/>
      <c r="V2020" s="12"/>
      <c r="W2020" s="12"/>
      <c r="X2020" s="12"/>
      <c r="Y2020" s="12"/>
      <c r="Z2020" s="12"/>
      <c r="AA2020" s="12"/>
      <c r="AB2020" s="12"/>
      <c r="AC2020" s="3" t="e" cm="1">
        <f t="array" ref="AC2020">_xlfn.IFS(A2020="FA", 17, A2020="SFCR", 0, A2020="CFCR", 17, A2020="TR", 0, A2020="CAB1",17,A2020="CAB2",0,A2020="CAB3",17,A2020="CAB4",0,A2020="CAB5S",17,A2020="CAB5M",0,A2020="CAB5L",17,A2020="CAB6",0)</f>
        <v>#N/A</v>
      </c>
    </row>
    <row r="2021" spans="1:29" x14ac:dyDescent="0.15">
      <c r="A2021" s="7"/>
      <c r="B2021" s="25"/>
      <c r="C2021" s="1" t="s">
        <v>2033</v>
      </c>
      <c r="H2021" s="12"/>
      <c r="I2021" s="12"/>
      <c r="J2021" s="12"/>
      <c r="K2021" s="12"/>
      <c r="L2021" s="12"/>
      <c r="M2021" s="12"/>
      <c r="N2021" s="12"/>
      <c r="O2021" s="12"/>
      <c r="P2021" s="12"/>
      <c r="Q2021" s="12"/>
      <c r="R2021" s="12"/>
      <c r="S2021" s="12"/>
      <c r="T2021" s="12"/>
      <c r="U2021" s="12"/>
      <c r="V2021" s="12"/>
      <c r="W2021" s="12"/>
      <c r="X2021" s="12"/>
      <c r="Y2021" s="12"/>
      <c r="Z2021" s="12"/>
      <c r="AA2021" s="12"/>
      <c r="AB2021" s="12"/>
      <c r="AC2021" s="3" t="e" cm="1">
        <f t="array" ref="AC2021">_xlfn.IFS(A2021="FA", 17, A2021="SFCR", 0, A2021="CFCR", 17, A2021="TR", 0, A2021="CAB1",17,A2021="CAB2",0,A2021="CAB3",17,A2021="CAB4",0,A2021="CAB5S",17,A2021="CAB5M",0,A2021="CAB5L",17,A2021="CAB6",0)</f>
        <v>#N/A</v>
      </c>
    </row>
    <row r="2022" spans="1:29" x14ac:dyDescent="0.15">
      <c r="A2022" s="7"/>
      <c r="B2022" s="25"/>
      <c r="C2022" s="1" t="s">
        <v>2034</v>
      </c>
      <c r="H2022" s="12"/>
      <c r="I2022" s="12"/>
      <c r="J2022" s="12"/>
      <c r="K2022" s="12"/>
      <c r="L2022" s="12"/>
      <c r="M2022" s="12"/>
      <c r="N2022" s="12"/>
      <c r="O2022" s="12"/>
      <c r="P2022" s="12"/>
      <c r="Q2022" s="12"/>
      <c r="R2022" s="12"/>
      <c r="S2022" s="12"/>
      <c r="T2022" s="12"/>
      <c r="U2022" s="12"/>
      <c r="V2022" s="12"/>
      <c r="W2022" s="12"/>
      <c r="X2022" s="12"/>
      <c r="Y2022" s="12"/>
      <c r="Z2022" s="12"/>
      <c r="AA2022" s="12"/>
      <c r="AB2022" s="12"/>
      <c r="AC2022" s="3" t="e" cm="1">
        <f t="array" ref="AC2022">_xlfn.IFS(A2022="FA", 17, A2022="SFCR", 0, A2022="CFCR", 17, A2022="TR", 0, A2022="CAB1",17,A2022="CAB2",0,A2022="CAB3",17,A2022="CAB4",0,A2022="CAB5S",17,A2022="CAB5M",0,A2022="CAB5L",17,A2022="CAB6",0)</f>
        <v>#N/A</v>
      </c>
    </row>
    <row r="2023" spans="1:29" x14ac:dyDescent="0.15">
      <c r="A2023" s="7"/>
      <c r="B2023" s="25"/>
      <c r="C2023" s="1" t="s">
        <v>2035</v>
      </c>
      <c r="H2023" s="12"/>
      <c r="I2023" s="12"/>
      <c r="J2023" s="12"/>
      <c r="K2023" s="12"/>
      <c r="L2023" s="12"/>
      <c r="M2023" s="12"/>
      <c r="N2023" s="12"/>
      <c r="O2023" s="12"/>
      <c r="P2023" s="12"/>
      <c r="Q2023" s="12"/>
      <c r="R2023" s="12"/>
      <c r="S2023" s="12"/>
      <c r="T2023" s="12"/>
      <c r="U2023" s="12"/>
      <c r="V2023" s="12"/>
      <c r="W2023" s="12"/>
      <c r="X2023" s="12"/>
      <c r="Y2023" s="12"/>
      <c r="Z2023" s="12"/>
      <c r="AA2023" s="12"/>
      <c r="AB2023" s="12"/>
      <c r="AC2023" s="3" t="e" cm="1">
        <f t="array" ref="AC2023">_xlfn.IFS(A2023="FA", 17, A2023="SFCR", 0, A2023="CFCR", 17, A2023="TR", 0, A2023="CAB1",17,A2023="CAB2",0,A2023="CAB3",17,A2023="CAB4",0,A2023="CAB5S",17,A2023="CAB5M",0,A2023="CAB5L",17,A2023="CAB6",0)</f>
        <v>#N/A</v>
      </c>
    </row>
    <row r="2024" spans="1:29" x14ac:dyDescent="0.15">
      <c r="A2024" s="7"/>
      <c r="B2024" s="25"/>
      <c r="C2024" s="1" t="s">
        <v>2036</v>
      </c>
      <c r="H2024" s="12"/>
      <c r="I2024" s="12"/>
      <c r="J2024" s="12"/>
      <c r="K2024" s="12"/>
      <c r="L2024" s="12"/>
      <c r="M2024" s="12"/>
      <c r="N2024" s="12"/>
      <c r="O2024" s="12"/>
      <c r="P2024" s="12"/>
      <c r="Q2024" s="12"/>
      <c r="R2024" s="12"/>
      <c r="S2024" s="12"/>
      <c r="T2024" s="12"/>
      <c r="U2024" s="12"/>
      <c r="V2024" s="12"/>
      <c r="W2024" s="12"/>
      <c r="X2024" s="12"/>
      <c r="Y2024" s="12"/>
      <c r="Z2024" s="12"/>
      <c r="AA2024" s="12"/>
      <c r="AB2024" s="12"/>
      <c r="AC2024" s="3" t="e" cm="1">
        <f t="array" ref="AC2024">_xlfn.IFS(A2024="FA", 17, A2024="SFCR", 0, A2024="CFCR", 17, A2024="TR", 0, A2024="CAB1",17,A2024="CAB2",0,A2024="CAB3",17,A2024="CAB4",0,A2024="CAB5S",17,A2024="CAB5M",0,A2024="CAB5L",17,A2024="CAB6",0)</f>
        <v>#N/A</v>
      </c>
    </row>
    <row r="2025" spans="1:29" x14ac:dyDescent="0.15">
      <c r="A2025" s="7"/>
      <c r="B2025" s="25"/>
      <c r="C2025" s="1" t="s">
        <v>2037</v>
      </c>
      <c r="H2025" s="12"/>
      <c r="I2025" s="12"/>
      <c r="J2025" s="12"/>
      <c r="K2025" s="12"/>
      <c r="L2025" s="12"/>
      <c r="M2025" s="12"/>
      <c r="N2025" s="12"/>
      <c r="O2025" s="12"/>
      <c r="P2025" s="12"/>
      <c r="Q2025" s="12"/>
      <c r="R2025" s="12"/>
      <c r="S2025" s="12"/>
      <c r="T2025" s="12"/>
      <c r="U2025" s="12"/>
      <c r="V2025" s="12"/>
      <c r="W2025" s="12"/>
      <c r="X2025" s="12"/>
      <c r="Y2025" s="12"/>
      <c r="Z2025" s="12"/>
      <c r="AA2025" s="12"/>
      <c r="AB2025" s="12"/>
      <c r="AC2025" s="3" t="e" cm="1">
        <f t="array" ref="AC2025">_xlfn.IFS(A2025="FA", 17, A2025="SFCR", 0, A2025="CFCR", 17, A2025="TR", 0, A2025="CAB1",17,A2025="CAB2",0,A2025="CAB3",17,A2025="CAB4",0,A2025="CAB5S",17,A2025="CAB5M",0,A2025="CAB5L",17,A2025="CAB6",0)</f>
        <v>#N/A</v>
      </c>
    </row>
    <row r="2026" spans="1:29" x14ac:dyDescent="0.15">
      <c r="A2026" s="7"/>
      <c r="B2026" s="25"/>
      <c r="C2026" s="1" t="s">
        <v>2038</v>
      </c>
      <c r="H2026" s="12"/>
      <c r="I2026" s="12"/>
      <c r="J2026" s="12"/>
      <c r="K2026" s="12"/>
      <c r="L2026" s="12"/>
      <c r="M2026" s="12"/>
      <c r="N2026" s="12"/>
      <c r="O2026" s="12"/>
      <c r="P2026" s="12"/>
      <c r="Q2026" s="12"/>
      <c r="R2026" s="12"/>
      <c r="S2026" s="12"/>
      <c r="T2026" s="12"/>
      <c r="U2026" s="12"/>
      <c r="V2026" s="12"/>
      <c r="W2026" s="12"/>
      <c r="X2026" s="12"/>
      <c r="Y2026" s="12"/>
      <c r="Z2026" s="12"/>
      <c r="AA2026" s="12"/>
      <c r="AB2026" s="12"/>
      <c r="AC2026" s="3" t="e" cm="1">
        <f t="array" ref="AC2026">_xlfn.IFS(A2026="FA", 17, A2026="SFCR", 0, A2026="CFCR", 17, A2026="TR", 0, A2026="CAB1",17,A2026="CAB2",0,A2026="CAB3",17,A2026="CAB4",0,A2026="CAB5S",17,A2026="CAB5M",0,A2026="CAB5L",17,A2026="CAB6",0)</f>
        <v>#N/A</v>
      </c>
    </row>
    <row r="2027" spans="1:29" x14ac:dyDescent="0.15">
      <c r="A2027" s="7"/>
      <c r="B2027" s="25"/>
      <c r="C2027" s="1" t="s">
        <v>2039</v>
      </c>
      <c r="H2027" s="12"/>
      <c r="I2027" s="12"/>
      <c r="J2027" s="12"/>
      <c r="K2027" s="12"/>
      <c r="L2027" s="12"/>
      <c r="M2027" s="12"/>
      <c r="N2027" s="12"/>
      <c r="O2027" s="12"/>
      <c r="P2027" s="12"/>
      <c r="Q2027" s="12"/>
      <c r="R2027" s="12"/>
      <c r="S2027" s="12"/>
      <c r="T2027" s="12"/>
      <c r="U2027" s="12"/>
      <c r="V2027" s="12"/>
      <c r="W2027" s="12"/>
      <c r="X2027" s="12"/>
      <c r="Y2027" s="12"/>
      <c r="Z2027" s="12"/>
      <c r="AA2027" s="12"/>
      <c r="AB2027" s="12"/>
      <c r="AC2027" s="3" t="e" cm="1">
        <f t="array" ref="AC2027">_xlfn.IFS(A2027="FA", 17, A2027="SFCR", 0, A2027="CFCR", 17, A2027="TR", 0, A2027="CAB1",17,A2027="CAB2",0,A2027="CAB3",17,A2027="CAB4",0,A2027="CAB5S",17,A2027="CAB5M",0,A2027="CAB5L",17,A2027="CAB6",0)</f>
        <v>#N/A</v>
      </c>
    </row>
    <row r="2028" spans="1:29" x14ac:dyDescent="0.15">
      <c r="A2028" s="7"/>
      <c r="B2028" s="25"/>
      <c r="C2028" s="1" t="s">
        <v>2040</v>
      </c>
      <c r="H2028" s="12"/>
      <c r="I2028" s="12"/>
      <c r="J2028" s="12"/>
      <c r="K2028" s="12"/>
      <c r="L2028" s="12"/>
      <c r="M2028" s="12"/>
      <c r="N2028" s="12"/>
      <c r="O2028" s="12"/>
      <c r="P2028" s="12"/>
      <c r="Q2028" s="12"/>
      <c r="R2028" s="12"/>
      <c r="S2028" s="12"/>
      <c r="T2028" s="12"/>
      <c r="U2028" s="12"/>
      <c r="V2028" s="12"/>
      <c r="W2028" s="12"/>
      <c r="X2028" s="12"/>
      <c r="Y2028" s="12"/>
      <c r="Z2028" s="12"/>
      <c r="AA2028" s="12"/>
      <c r="AB2028" s="12"/>
      <c r="AC2028" s="3" t="e" cm="1">
        <f t="array" ref="AC2028">_xlfn.IFS(A2028="FA", 17, A2028="SFCR", 0, A2028="CFCR", 17, A2028="TR", 0, A2028="CAB1",17,A2028="CAB2",0,A2028="CAB3",17,A2028="CAB4",0,A2028="CAB5S",17,A2028="CAB5M",0,A2028="CAB5L",17,A2028="CAB6",0)</f>
        <v>#N/A</v>
      </c>
    </row>
    <row r="2029" spans="1:29" x14ac:dyDescent="0.15">
      <c r="A2029" s="7"/>
      <c r="B2029" s="25"/>
      <c r="C2029" s="1" t="s">
        <v>2041</v>
      </c>
      <c r="H2029" s="12"/>
      <c r="I2029" s="12"/>
      <c r="J2029" s="12"/>
      <c r="K2029" s="12"/>
      <c r="L2029" s="12"/>
      <c r="M2029" s="12"/>
      <c r="N2029" s="12"/>
      <c r="O2029" s="12"/>
      <c r="P2029" s="12"/>
      <c r="Q2029" s="12"/>
      <c r="R2029" s="12"/>
      <c r="S2029" s="12"/>
      <c r="T2029" s="12"/>
      <c r="U2029" s="12"/>
      <c r="V2029" s="12"/>
      <c r="W2029" s="12"/>
      <c r="X2029" s="12"/>
      <c r="Y2029" s="12"/>
      <c r="Z2029" s="12"/>
      <c r="AA2029" s="12"/>
      <c r="AB2029" s="12"/>
      <c r="AC2029" s="3" t="e" cm="1">
        <f t="array" ref="AC2029">_xlfn.IFS(A2029="FA", 17, A2029="SFCR", 0, A2029="CFCR", 17, A2029="TR", 0, A2029="CAB1",17,A2029="CAB2",0,A2029="CAB3",17,A2029="CAB4",0,A2029="CAB5S",17,A2029="CAB5M",0,A2029="CAB5L",17,A2029="CAB6",0)</f>
        <v>#N/A</v>
      </c>
    </row>
    <row r="2030" spans="1:29" x14ac:dyDescent="0.15">
      <c r="A2030" s="7"/>
      <c r="B2030" s="25"/>
      <c r="C2030" s="1" t="s">
        <v>2042</v>
      </c>
      <c r="H2030" s="12"/>
      <c r="I2030" s="12"/>
      <c r="J2030" s="12"/>
      <c r="K2030" s="12"/>
      <c r="L2030" s="12"/>
      <c r="M2030" s="12"/>
      <c r="N2030" s="12"/>
      <c r="O2030" s="12"/>
      <c r="P2030" s="12"/>
      <c r="Q2030" s="12"/>
      <c r="R2030" s="12"/>
      <c r="S2030" s="12"/>
      <c r="T2030" s="12"/>
      <c r="U2030" s="12"/>
      <c r="V2030" s="12"/>
      <c r="W2030" s="12"/>
      <c r="X2030" s="12"/>
      <c r="Y2030" s="12"/>
      <c r="Z2030" s="12"/>
      <c r="AA2030" s="12"/>
      <c r="AB2030" s="12"/>
      <c r="AC2030" s="3" t="e" cm="1">
        <f t="array" ref="AC2030">_xlfn.IFS(A2030="FA", 17, A2030="SFCR", 0, A2030="CFCR", 17, A2030="TR", 0, A2030="CAB1",17,A2030="CAB2",0,A2030="CAB3",17,A2030="CAB4",0,A2030="CAB5S",17,A2030="CAB5M",0,A2030="CAB5L",17,A2030="CAB6",0)</f>
        <v>#N/A</v>
      </c>
    </row>
    <row r="2031" spans="1:29" x14ac:dyDescent="0.15">
      <c r="A2031" s="7"/>
      <c r="B2031" s="25"/>
      <c r="C2031" s="1" t="s">
        <v>2043</v>
      </c>
      <c r="H2031" s="12"/>
      <c r="I2031" s="12"/>
      <c r="J2031" s="12"/>
      <c r="K2031" s="12"/>
      <c r="L2031" s="12"/>
      <c r="M2031" s="12"/>
      <c r="N2031" s="12"/>
      <c r="O2031" s="12"/>
      <c r="P2031" s="12"/>
      <c r="Q2031" s="12"/>
      <c r="R2031" s="12"/>
      <c r="S2031" s="12"/>
      <c r="T2031" s="12"/>
      <c r="U2031" s="12"/>
      <c r="V2031" s="12"/>
      <c r="W2031" s="12"/>
      <c r="X2031" s="12"/>
      <c r="Y2031" s="12"/>
      <c r="Z2031" s="12"/>
      <c r="AA2031" s="12"/>
      <c r="AB2031" s="12"/>
      <c r="AC2031" s="3" t="e" cm="1">
        <f t="array" ref="AC2031">_xlfn.IFS(A2031="FA", 17, A2031="SFCR", 0, A2031="CFCR", 17, A2031="TR", 0, A2031="CAB1",17,A2031="CAB2",0,A2031="CAB3",17,A2031="CAB4",0,A2031="CAB5S",17,A2031="CAB5M",0,A2031="CAB5L",17,A2031="CAB6",0)</f>
        <v>#N/A</v>
      </c>
    </row>
    <row r="2032" spans="1:29" x14ac:dyDescent="0.15">
      <c r="A2032" s="7"/>
      <c r="B2032" s="25"/>
      <c r="C2032" s="1" t="s">
        <v>2044</v>
      </c>
      <c r="H2032" s="12"/>
      <c r="I2032" s="12"/>
      <c r="J2032" s="12"/>
      <c r="K2032" s="12"/>
      <c r="L2032" s="12"/>
      <c r="M2032" s="12"/>
      <c r="N2032" s="12"/>
      <c r="O2032" s="12"/>
      <c r="P2032" s="12"/>
      <c r="Q2032" s="12"/>
      <c r="R2032" s="12"/>
      <c r="S2032" s="12"/>
      <c r="T2032" s="12"/>
      <c r="U2032" s="12"/>
      <c r="V2032" s="12"/>
      <c r="W2032" s="12"/>
      <c r="X2032" s="12"/>
      <c r="Y2032" s="12"/>
      <c r="Z2032" s="12"/>
      <c r="AA2032" s="12"/>
      <c r="AB2032" s="12"/>
      <c r="AC2032" s="3" t="e" cm="1">
        <f t="array" ref="AC2032">_xlfn.IFS(A2032="FA", 17, A2032="SFCR", 0, A2032="CFCR", 17, A2032="TR", 0, A2032="CAB1",17,A2032="CAB2",0,A2032="CAB3",17,A2032="CAB4",0,A2032="CAB5S",17,A2032="CAB5M",0,A2032="CAB5L",17,A2032="CAB6",0)</f>
        <v>#N/A</v>
      </c>
    </row>
    <row r="2033" spans="1:29" x14ac:dyDescent="0.15">
      <c r="A2033" s="7"/>
      <c r="B2033" s="25"/>
      <c r="C2033" s="1" t="s">
        <v>2045</v>
      </c>
      <c r="H2033" s="12"/>
      <c r="I2033" s="12"/>
      <c r="J2033" s="12"/>
      <c r="K2033" s="12"/>
      <c r="L2033" s="12"/>
      <c r="M2033" s="12"/>
      <c r="N2033" s="12"/>
      <c r="O2033" s="12"/>
      <c r="P2033" s="12"/>
      <c r="Q2033" s="12"/>
      <c r="R2033" s="12"/>
      <c r="S2033" s="12"/>
      <c r="T2033" s="12"/>
      <c r="U2033" s="12"/>
      <c r="V2033" s="12"/>
      <c r="W2033" s="12"/>
      <c r="X2033" s="12"/>
      <c r="Y2033" s="12"/>
      <c r="Z2033" s="12"/>
      <c r="AA2033" s="12"/>
      <c r="AB2033" s="12"/>
      <c r="AC2033" s="3" t="e" cm="1">
        <f t="array" ref="AC2033">_xlfn.IFS(A2033="FA", 17, A2033="SFCR", 0, A2033="CFCR", 17, A2033="TR", 0, A2033="CAB1",17,A2033="CAB2",0,A2033="CAB3",17,A2033="CAB4",0,A2033="CAB5S",17,A2033="CAB5M",0,A2033="CAB5L",17,A2033="CAB6",0)</f>
        <v>#N/A</v>
      </c>
    </row>
    <row r="2034" spans="1:29" x14ac:dyDescent="0.15">
      <c r="A2034" s="7"/>
      <c r="B2034" s="25"/>
      <c r="C2034" s="1" t="s">
        <v>2046</v>
      </c>
      <c r="H2034" s="12"/>
      <c r="I2034" s="12"/>
      <c r="J2034" s="12"/>
      <c r="K2034" s="12"/>
      <c r="L2034" s="12"/>
      <c r="M2034" s="12"/>
      <c r="N2034" s="12"/>
      <c r="O2034" s="12"/>
      <c r="P2034" s="12"/>
      <c r="Q2034" s="12"/>
      <c r="R2034" s="12"/>
      <c r="S2034" s="12"/>
      <c r="T2034" s="12"/>
      <c r="U2034" s="12"/>
      <c r="V2034" s="12"/>
      <c r="W2034" s="12"/>
      <c r="X2034" s="12"/>
      <c r="Y2034" s="12"/>
      <c r="Z2034" s="12"/>
      <c r="AA2034" s="12"/>
      <c r="AB2034" s="12"/>
      <c r="AC2034" s="3" t="e" cm="1">
        <f t="array" ref="AC2034">_xlfn.IFS(A2034="FA", 17, A2034="SFCR", 0, A2034="CFCR", 17, A2034="TR", 0, A2034="CAB1",17,A2034="CAB2",0,A2034="CAB3",17,A2034="CAB4",0,A2034="CAB5S",17,A2034="CAB5M",0,A2034="CAB5L",17,A2034="CAB6",0)</f>
        <v>#N/A</v>
      </c>
    </row>
    <row r="2035" spans="1:29" x14ac:dyDescent="0.15">
      <c r="A2035" s="7"/>
      <c r="B2035" s="25"/>
      <c r="C2035" s="1" t="s">
        <v>2047</v>
      </c>
      <c r="H2035" s="12"/>
      <c r="I2035" s="12"/>
      <c r="J2035" s="12"/>
      <c r="K2035" s="12"/>
      <c r="L2035" s="12"/>
      <c r="M2035" s="12"/>
      <c r="N2035" s="12"/>
      <c r="O2035" s="12"/>
      <c r="P2035" s="12"/>
      <c r="Q2035" s="12"/>
      <c r="R2035" s="12"/>
      <c r="S2035" s="12"/>
      <c r="T2035" s="12"/>
      <c r="U2035" s="12"/>
      <c r="V2035" s="12"/>
      <c r="W2035" s="12"/>
      <c r="X2035" s="12"/>
      <c r="Y2035" s="12"/>
      <c r="Z2035" s="12"/>
      <c r="AA2035" s="12"/>
      <c r="AB2035" s="12"/>
      <c r="AC2035" s="3" t="e" cm="1">
        <f t="array" ref="AC2035">_xlfn.IFS(A2035="FA", 17, A2035="SFCR", 0, A2035="CFCR", 17, A2035="TR", 0, A2035="CAB1",17,A2035="CAB2",0,A2035="CAB3",17,A2035="CAB4",0,A2035="CAB5S",17,A2035="CAB5M",0,A2035="CAB5L",17,A2035="CAB6",0)</f>
        <v>#N/A</v>
      </c>
    </row>
    <row r="2036" spans="1:29" x14ac:dyDescent="0.15">
      <c r="A2036" s="7"/>
      <c r="B2036" s="25"/>
      <c r="C2036" s="1" t="s">
        <v>2048</v>
      </c>
      <c r="H2036" s="12"/>
      <c r="I2036" s="12"/>
      <c r="J2036" s="12"/>
      <c r="K2036" s="12"/>
      <c r="L2036" s="12"/>
      <c r="M2036" s="12"/>
      <c r="N2036" s="12"/>
      <c r="O2036" s="12"/>
      <c r="P2036" s="12"/>
      <c r="Q2036" s="12"/>
      <c r="R2036" s="12"/>
      <c r="S2036" s="12"/>
      <c r="T2036" s="12"/>
      <c r="U2036" s="12"/>
      <c r="V2036" s="12"/>
      <c r="W2036" s="12"/>
      <c r="X2036" s="12"/>
      <c r="Y2036" s="12"/>
      <c r="Z2036" s="12"/>
      <c r="AA2036" s="12"/>
      <c r="AB2036" s="12"/>
      <c r="AC2036" s="3" t="e" cm="1">
        <f t="array" ref="AC2036">_xlfn.IFS(A2036="FA", 17, A2036="SFCR", 0, A2036="CFCR", 17, A2036="TR", 0, A2036="CAB1",17,A2036="CAB2",0,A2036="CAB3",17,A2036="CAB4",0,A2036="CAB5S",17,A2036="CAB5M",0,A2036="CAB5L",17,A2036="CAB6",0)</f>
        <v>#N/A</v>
      </c>
    </row>
    <row r="2037" spans="1:29" x14ac:dyDescent="0.15">
      <c r="A2037" s="7"/>
      <c r="B2037" s="25"/>
      <c r="C2037" s="1" t="s">
        <v>2049</v>
      </c>
      <c r="H2037" s="12"/>
      <c r="I2037" s="12"/>
      <c r="J2037" s="12"/>
      <c r="K2037" s="12"/>
      <c r="L2037" s="12"/>
      <c r="M2037" s="12"/>
      <c r="N2037" s="12"/>
      <c r="O2037" s="12"/>
      <c r="P2037" s="12"/>
      <c r="Q2037" s="12"/>
      <c r="R2037" s="12"/>
      <c r="S2037" s="12"/>
      <c r="T2037" s="12"/>
      <c r="U2037" s="12"/>
      <c r="V2037" s="12"/>
      <c r="W2037" s="12"/>
      <c r="X2037" s="12"/>
      <c r="Y2037" s="12"/>
      <c r="Z2037" s="12"/>
      <c r="AA2037" s="12"/>
      <c r="AB2037" s="12"/>
      <c r="AC2037" s="3" t="e" cm="1">
        <f t="array" ref="AC2037">_xlfn.IFS(A2037="FA", 17, A2037="SFCR", 0, A2037="CFCR", 17, A2037="TR", 0, A2037="CAB1",17,A2037="CAB2",0,A2037="CAB3",17,A2037="CAB4",0,A2037="CAB5S",17,A2037="CAB5M",0,A2037="CAB5L",17,A2037="CAB6",0)</f>
        <v>#N/A</v>
      </c>
    </row>
    <row r="2038" spans="1:29" x14ac:dyDescent="0.15">
      <c r="A2038" s="7"/>
      <c r="B2038" s="25"/>
      <c r="C2038" s="1" t="s">
        <v>2050</v>
      </c>
      <c r="H2038" s="12"/>
      <c r="I2038" s="12"/>
      <c r="J2038" s="12"/>
      <c r="K2038" s="12"/>
      <c r="L2038" s="12"/>
      <c r="M2038" s="12"/>
      <c r="N2038" s="12"/>
      <c r="O2038" s="12"/>
      <c r="P2038" s="12"/>
      <c r="Q2038" s="12"/>
      <c r="R2038" s="12"/>
      <c r="S2038" s="12"/>
      <c r="T2038" s="12"/>
      <c r="U2038" s="12"/>
      <c r="V2038" s="12"/>
      <c r="W2038" s="12"/>
      <c r="X2038" s="12"/>
      <c r="Y2038" s="12"/>
      <c r="Z2038" s="12"/>
      <c r="AA2038" s="12"/>
      <c r="AB2038" s="12"/>
      <c r="AC2038" s="3" t="e" cm="1">
        <f t="array" ref="AC2038">_xlfn.IFS(A2038="FA", 17, A2038="SFCR", 0, A2038="CFCR", 17, A2038="TR", 0, A2038="CAB1",17,A2038="CAB2",0,A2038="CAB3",17,A2038="CAB4",0,A2038="CAB5S",17,A2038="CAB5M",0,A2038="CAB5L",17,A2038="CAB6",0)</f>
        <v>#N/A</v>
      </c>
    </row>
    <row r="2039" spans="1:29" x14ac:dyDescent="0.15">
      <c r="A2039" s="7"/>
      <c r="B2039" s="25"/>
      <c r="C2039" s="1" t="s">
        <v>2051</v>
      </c>
      <c r="H2039" s="12"/>
      <c r="I2039" s="12"/>
      <c r="J2039" s="12"/>
      <c r="K2039" s="12"/>
      <c r="L2039" s="12"/>
      <c r="M2039" s="12"/>
      <c r="N2039" s="12"/>
      <c r="O2039" s="12"/>
      <c r="P2039" s="12"/>
      <c r="Q2039" s="12"/>
      <c r="R2039" s="12"/>
      <c r="S2039" s="12"/>
      <c r="T2039" s="12"/>
      <c r="U2039" s="12"/>
      <c r="V2039" s="12"/>
      <c r="W2039" s="12"/>
      <c r="X2039" s="12"/>
      <c r="Y2039" s="12"/>
      <c r="Z2039" s="12"/>
      <c r="AA2039" s="12"/>
      <c r="AB2039" s="12"/>
      <c r="AC2039" s="3" t="e" cm="1">
        <f t="array" ref="AC2039">_xlfn.IFS(A2039="FA", 17, A2039="SFCR", 0, A2039="CFCR", 17, A2039="TR", 0, A2039="CAB1",17,A2039="CAB2",0,A2039="CAB3",17,A2039="CAB4",0,A2039="CAB5S",17,A2039="CAB5M",0,A2039="CAB5L",17,A2039="CAB6",0)</f>
        <v>#N/A</v>
      </c>
    </row>
    <row r="2040" spans="1:29" x14ac:dyDescent="0.15">
      <c r="A2040" s="7"/>
      <c r="B2040" s="25"/>
      <c r="C2040" s="1" t="s">
        <v>2052</v>
      </c>
      <c r="H2040" s="12"/>
      <c r="I2040" s="12"/>
      <c r="J2040" s="12"/>
      <c r="K2040" s="12"/>
      <c r="L2040" s="12"/>
      <c r="M2040" s="12"/>
      <c r="N2040" s="12"/>
      <c r="O2040" s="12"/>
      <c r="P2040" s="12"/>
      <c r="Q2040" s="12"/>
      <c r="R2040" s="12"/>
      <c r="S2040" s="12"/>
      <c r="T2040" s="12"/>
      <c r="U2040" s="12"/>
      <c r="V2040" s="12"/>
      <c r="W2040" s="12"/>
      <c r="X2040" s="12"/>
      <c r="Y2040" s="12"/>
      <c r="Z2040" s="12"/>
      <c r="AA2040" s="12"/>
      <c r="AB2040" s="12"/>
      <c r="AC2040" s="3" t="e" cm="1">
        <f t="array" ref="AC2040">_xlfn.IFS(A2040="FA", 17, A2040="SFCR", 0, A2040="CFCR", 17, A2040="TR", 0, A2040="CAB1",17,A2040="CAB2",0,A2040="CAB3",17,A2040="CAB4",0,A2040="CAB5S",17,A2040="CAB5M",0,A2040="CAB5L",17,A2040="CAB6",0)</f>
        <v>#N/A</v>
      </c>
    </row>
    <row r="2041" spans="1:29" x14ac:dyDescent="0.15">
      <c r="A2041" s="7"/>
      <c r="B2041" s="25"/>
      <c r="C2041" s="1" t="s">
        <v>2053</v>
      </c>
      <c r="H2041" s="12"/>
      <c r="I2041" s="12"/>
      <c r="J2041" s="12"/>
      <c r="K2041" s="12"/>
      <c r="L2041" s="12"/>
      <c r="M2041" s="12"/>
      <c r="N2041" s="12"/>
      <c r="O2041" s="12"/>
      <c r="P2041" s="12"/>
      <c r="Q2041" s="12"/>
      <c r="R2041" s="12"/>
      <c r="S2041" s="12"/>
      <c r="T2041" s="12"/>
      <c r="U2041" s="12"/>
      <c r="V2041" s="12"/>
      <c r="W2041" s="12"/>
      <c r="X2041" s="12"/>
      <c r="Y2041" s="12"/>
      <c r="Z2041" s="12"/>
      <c r="AA2041" s="12"/>
      <c r="AB2041" s="12"/>
      <c r="AC2041" s="3" t="e" cm="1">
        <f t="array" ref="AC2041">_xlfn.IFS(A2041="FA", 17, A2041="SFCR", 0, A2041="CFCR", 17, A2041="TR", 0, A2041="CAB1",17,A2041="CAB2",0,A2041="CAB3",17,A2041="CAB4",0,A2041="CAB5S",17,A2041="CAB5M",0,A2041="CAB5L",17,A2041="CAB6",0)</f>
        <v>#N/A</v>
      </c>
    </row>
    <row r="2042" spans="1:29" x14ac:dyDescent="0.15">
      <c r="A2042" s="7"/>
      <c r="B2042" s="25"/>
      <c r="C2042" s="1" t="s">
        <v>2054</v>
      </c>
      <c r="H2042" s="12"/>
      <c r="I2042" s="12"/>
      <c r="J2042" s="12"/>
      <c r="K2042" s="12"/>
      <c r="L2042" s="12"/>
      <c r="M2042" s="12"/>
      <c r="N2042" s="12"/>
      <c r="O2042" s="12"/>
      <c r="P2042" s="12"/>
      <c r="Q2042" s="12"/>
      <c r="R2042" s="12"/>
      <c r="S2042" s="12"/>
      <c r="T2042" s="12"/>
      <c r="U2042" s="12"/>
      <c r="V2042" s="12"/>
      <c r="W2042" s="12"/>
      <c r="X2042" s="12"/>
      <c r="Y2042" s="12"/>
      <c r="Z2042" s="12"/>
      <c r="AA2042" s="12"/>
      <c r="AB2042" s="12"/>
      <c r="AC2042" s="3" t="e" cm="1">
        <f t="array" ref="AC2042">_xlfn.IFS(A2042="FA", 17, A2042="SFCR", 0, A2042="CFCR", 17, A2042="TR", 0, A2042="CAB1",17,A2042="CAB2",0,A2042="CAB3",17,A2042="CAB4",0,A2042="CAB5S",17,A2042="CAB5M",0,A2042="CAB5L",17,A2042="CAB6",0)</f>
        <v>#N/A</v>
      </c>
    </row>
    <row r="2043" spans="1:29" x14ac:dyDescent="0.15">
      <c r="A2043" s="7"/>
      <c r="B2043" s="25"/>
      <c r="C2043" s="1" t="s">
        <v>2055</v>
      </c>
      <c r="H2043" s="12"/>
      <c r="I2043" s="12"/>
      <c r="J2043" s="12"/>
      <c r="K2043" s="12"/>
      <c r="L2043" s="12"/>
      <c r="M2043" s="12"/>
      <c r="N2043" s="12"/>
      <c r="O2043" s="12"/>
      <c r="P2043" s="12"/>
      <c r="Q2043" s="12"/>
      <c r="R2043" s="12"/>
      <c r="S2043" s="12"/>
      <c r="T2043" s="12"/>
      <c r="U2043" s="12"/>
      <c r="V2043" s="12"/>
      <c r="W2043" s="12"/>
      <c r="X2043" s="12"/>
      <c r="Y2043" s="12"/>
      <c r="Z2043" s="12"/>
      <c r="AA2043" s="12"/>
      <c r="AB2043" s="12"/>
      <c r="AC2043" s="3" t="e" cm="1">
        <f t="array" ref="AC2043">_xlfn.IFS(A2043="FA", 17, A2043="SFCR", 0, A2043="CFCR", 17, A2043="TR", 0, A2043="CAB1",17,A2043="CAB2",0,A2043="CAB3",17,A2043="CAB4",0,A2043="CAB5S",17,A2043="CAB5M",0,A2043="CAB5L",17,A2043="CAB6",0)</f>
        <v>#N/A</v>
      </c>
    </row>
    <row r="2044" spans="1:29" x14ac:dyDescent="0.15">
      <c r="A2044" s="7"/>
      <c r="B2044" s="25"/>
      <c r="C2044" s="1" t="s">
        <v>2056</v>
      </c>
      <c r="H2044" s="12"/>
      <c r="I2044" s="12"/>
      <c r="J2044" s="12"/>
      <c r="K2044" s="12"/>
      <c r="L2044" s="12"/>
      <c r="M2044" s="12"/>
      <c r="N2044" s="12"/>
      <c r="O2044" s="12"/>
      <c r="P2044" s="12"/>
      <c r="Q2044" s="12"/>
      <c r="R2044" s="12"/>
      <c r="S2044" s="12"/>
      <c r="T2044" s="12"/>
      <c r="U2044" s="12"/>
      <c r="V2044" s="12"/>
      <c r="W2044" s="12"/>
      <c r="X2044" s="12"/>
      <c r="Y2044" s="12"/>
      <c r="Z2044" s="12"/>
      <c r="AA2044" s="12"/>
      <c r="AB2044" s="12"/>
      <c r="AC2044" s="3" t="e" cm="1">
        <f t="array" ref="AC2044">_xlfn.IFS(A2044="FA", 17, A2044="SFCR", 0, A2044="CFCR", 17, A2044="TR", 0, A2044="CAB1",17,A2044="CAB2",0,A2044="CAB3",17,A2044="CAB4",0,A2044="CAB5S",17,A2044="CAB5M",0,A2044="CAB5L",17,A2044="CAB6",0)</f>
        <v>#N/A</v>
      </c>
    </row>
    <row r="2045" spans="1:29" x14ac:dyDescent="0.15">
      <c r="A2045" s="7"/>
      <c r="B2045" s="25"/>
      <c r="C2045" s="1" t="s">
        <v>2057</v>
      </c>
      <c r="H2045" s="12"/>
      <c r="I2045" s="12"/>
      <c r="J2045" s="12"/>
      <c r="K2045" s="12"/>
      <c r="L2045" s="12"/>
      <c r="M2045" s="12"/>
      <c r="N2045" s="12"/>
      <c r="O2045" s="12"/>
      <c r="P2045" s="12"/>
      <c r="Q2045" s="12"/>
      <c r="R2045" s="12"/>
      <c r="S2045" s="12"/>
      <c r="T2045" s="12"/>
      <c r="U2045" s="12"/>
      <c r="V2045" s="12"/>
      <c r="W2045" s="12"/>
      <c r="X2045" s="12"/>
      <c r="Y2045" s="12"/>
      <c r="Z2045" s="12"/>
      <c r="AA2045" s="12"/>
      <c r="AB2045" s="12"/>
      <c r="AC2045" s="3" t="e" cm="1">
        <f t="array" ref="AC2045">_xlfn.IFS(A2045="FA", 17, A2045="SFCR", 0, A2045="CFCR", 17, A2045="TR", 0, A2045="CAB1",17,A2045="CAB2",0,A2045="CAB3",17,A2045="CAB4",0,A2045="CAB5S",17,A2045="CAB5M",0,A2045="CAB5L",17,A2045="CAB6",0)</f>
        <v>#N/A</v>
      </c>
    </row>
    <row r="2046" spans="1:29" x14ac:dyDescent="0.15">
      <c r="A2046" s="7"/>
      <c r="B2046" s="25"/>
      <c r="C2046" s="1" t="s">
        <v>2058</v>
      </c>
      <c r="H2046" s="12"/>
      <c r="I2046" s="12"/>
      <c r="J2046" s="12"/>
      <c r="K2046" s="12"/>
      <c r="L2046" s="12"/>
      <c r="M2046" s="12"/>
      <c r="N2046" s="12"/>
      <c r="O2046" s="12"/>
      <c r="P2046" s="12"/>
      <c r="Q2046" s="12"/>
      <c r="R2046" s="12"/>
      <c r="S2046" s="12"/>
      <c r="T2046" s="12"/>
      <c r="U2046" s="12"/>
      <c r="V2046" s="12"/>
      <c r="W2046" s="12"/>
      <c r="X2046" s="12"/>
      <c r="Y2046" s="12"/>
      <c r="Z2046" s="12"/>
      <c r="AA2046" s="12"/>
      <c r="AB2046" s="12"/>
      <c r="AC2046" s="3" t="e" cm="1">
        <f t="array" ref="AC2046">_xlfn.IFS(A2046="FA", 17, A2046="SFCR", 0, A2046="CFCR", 17, A2046="TR", 0, A2046="CAB1",17,A2046="CAB2",0,A2046="CAB3",17,A2046="CAB4",0,A2046="CAB5S",17,A2046="CAB5M",0,A2046="CAB5L",17,A2046="CAB6",0)</f>
        <v>#N/A</v>
      </c>
    </row>
    <row r="2047" spans="1:29" x14ac:dyDescent="0.15">
      <c r="A2047" s="7"/>
      <c r="B2047" s="25"/>
      <c r="C2047" s="1" t="s">
        <v>2059</v>
      </c>
      <c r="H2047" s="12"/>
      <c r="I2047" s="12"/>
      <c r="J2047" s="12"/>
      <c r="K2047" s="12"/>
      <c r="L2047" s="12"/>
      <c r="M2047" s="12"/>
      <c r="N2047" s="12"/>
      <c r="O2047" s="12"/>
      <c r="P2047" s="12"/>
      <c r="Q2047" s="12"/>
      <c r="R2047" s="12"/>
      <c r="S2047" s="12"/>
      <c r="T2047" s="12"/>
      <c r="U2047" s="12"/>
      <c r="V2047" s="12"/>
      <c r="W2047" s="12"/>
      <c r="X2047" s="12"/>
      <c r="Y2047" s="12"/>
      <c r="Z2047" s="12"/>
      <c r="AA2047" s="12"/>
      <c r="AB2047" s="12"/>
      <c r="AC2047" s="3" t="e" cm="1">
        <f t="array" ref="AC2047">_xlfn.IFS(A2047="FA", 17, A2047="SFCR", 0, A2047="CFCR", 17, A2047="TR", 0, A2047="CAB1",17,A2047="CAB2",0,A2047="CAB3",17,A2047="CAB4",0,A2047="CAB5S",17,A2047="CAB5M",0,A2047="CAB5L",17,A2047="CAB6",0)</f>
        <v>#N/A</v>
      </c>
    </row>
    <row r="2048" spans="1:29" x14ac:dyDescent="0.15">
      <c r="A2048" s="7"/>
      <c r="B2048" s="25"/>
      <c r="C2048" s="1" t="s">
        <v>2060</v>
      </c>
      <c r="H2048" s="12"/>
      <c r="I2048" s="12"/>
      <c r="J2048" s="12"/>
      <c r="K2048" s="12"/>
      <c r="L2048" s="12"/>
      <c r="M2048" s="12"/>
      <c r="N2048" s="12"/>
      <c r="O2048" s="12"/>
      <c r="P2048" s="12"/>
      <c r="Q2048" s="12"/>
      <c r="R2048" s="12"/>
      <c r="S2048" s="12"/>
      <c r="T2048" s="12"/>
      <c r="U2048" s="12"/>
      <c r="V2048" s="12"/>
      <c r="W2048" s="12"/>
      <c r="X2048" s="12"/>
      <c r="Y2048" s="12"/>
      <c r="Z2048" s="12"/>
      <c r="AA2048" s="12"/>
      <c r="AB2048" s="12"/>
      <c r="AC2048" s="3" t="e" cm="1">
        <f t="array" ref="AC2048">_xlfn.IFS(A2048="FA", 17, A2048="SFCR", 0, A2048="CFCR", 17, A2048="TR", 0, A2048="CAB1",17,A2048="CAB2",0,A2048="CAB3",17,A2048="CAB4",0,A2048="CAB5S",17,A2048="CAB5M",0,A2048="CAB5L",17,A2048="CAB6",0)</f>
        <v>#N/A</v>
      </c>
    </row>
    <row r="2049" spans="1:29" x14ac:dyDescent="0.15">
      <c r="A2049" s="7"/>
      <c r="B2049" s="25"/>
      <c r="C2049" s="1" t="s">
        <v>2061</v>
      </c>
      <c r="H2049" s="12"/>
      <c r="I2049" s="12"/>
      <c r="J2049" s="12"/>
      <c r="K2049" s="12"/>
      <c r="L2049" s="12"/>
      <c r="M2049" s="12"/>
      <c r="N2049" s="12"/>
      <c r="O2049" s="12"/>
      <c r="P2049" s="12"/>
      <c r="Q2049" s="12"/>
      <c r="R2049" s="12"/>
      <c r="S2049" s="12"/>
      <c r="T2049" s="12"/>
      <c r="U2049" s="12"/>
      <c r="V2049" s="12"/>
      <c r="W2049" s="12"/>
      <c r="X2049" s="12"/>
      <c r="Y2049" s="12"/>
      <c r="Z2049" s="12"/>
      <c r="AA2049" s="12"/>
      <c r="AB2049" s="12"/>
      <c r="AC2049" s="3" t="e" cm="1">
        <f t="array" ref="AC2049">_xlfn.IFS(A2049="FA", 17, A2049="SFCR", 0, A2049="CFCR", 17, A2049="TR", 0, A2049="CAB1",17,A2049="CAB2",0,A2049="CAB3",17,A2049="CAB4",0,A2049="CAB5S",17,A2049="CAB5M",0,A2049="CAB5L",17,A2049="CAB6",0)</f>
        <v>#N/A</v>
      </c>
    </row>
    <row r="2050" spans="1:29" x14ac:dyDescent="0.15">
      <c r="A2050" s="7"/>
      <c r="B2050" s="25"/>
      <c r="C2050" s="1" t="s">
        <v>2062</v>
      </c>
      <c r="H2050" s="12"/>
      <c r="I2050" s="12"/>
      <c r="J2050" s="12"/>
      <c r="K2050" s="12"/>
      <c r="L2050" s="12"/>
      <c r="M2050" s="12"/>
      <c r="N2050" s="12"/>
      <c r="O2050" s="12"/>
      <c r="P2050" s="12"/>
      <c r="Q2050" s="12"/>
      <c r="R2050" s="12"/>
      <c r="S2050" s="12"/>
      <c r="T2050" s="12"/>
      <c r="U2050" s="12"/>
      <c r="V2050" s="12"/>
      <c r="W2050" s="12"/>
      <c r="X2050" s="12"/>
      <c r="Y2050" s="12"/>
      <c r="Z2050" s="12"/>
      <c r="AA2050" s="12"/>
      <c r="AB2050" s="12"/>
      <c r="AC2050" s="3" t="e" cm="1">
        <f t="array" ref="AC2050">_xlfn.IFS(A2050="FA", 17, A2050="SFCR", 0, A2050="CFCR", 17, A2050="TR", 0, A2050="CAB1",17,A2050="CAB2",0,A2050="CAB3",17,A2050="CAB4",0,A2050="CAB5S",17,A2050="CAB5M",0,A2050="CAB5L",17,A2050="CAB6",0)</f>
        <v>#N/A</v>
      </c>
    </row>
    <row r="2051" spans="1:29" x14ac:dyDescent="0.15">
      <c r="A2051" s="7"/>
      <c r="B2051" s="25"/>
      <c r="C2051" s="1" t="s">
        <v>2063</v>
      </c>
      <c r="H2051" s="12"/>
      <c r="I2051" s="12"/>
      <c r="J2051" s="12"/>
      <c r="K2051" s="12"/>
      <c r="L2051" s="12"/>
      <c r="M2051" s="12"/>
      <c r="N2051" s="12"/>
      <c r="O2051" s="12"/>
      <c r="P2051" s="12"/>
      <c r="Q2051" s="12"/>
      <c r="R2051" s="12"/>
      <c r="S2051" s="12"/>
      <c r="T2051" s="12"/>
      <c r="U2051" s="12"/>
      <c r="V2051" s="12"/>
      <c r="W2051" s="12"/>
      <c r="X2051" s="12"/>
      <c r="Y2051" s="12"/>
      <c r="Z2051" s="12"/>
      <c r="AA2051" s="12"/>
      <c r="AB2051" s="12"/>
      <c r="AC2051" s="3" t="e" cm="1">
        <f t="array" ref="AC2051">_xlfn.IFS(A2051="FA", 17, A2051="SFCR", 0, A2051="CFCR", 17, A2051="TR", 0, A2051="CAB1",17,A2051="CAB2",0,A2051="CAB3",17,A2051="CAB4",0,A2051="CAB5S",17,A2051="CAB5M",0,A2051="CAB5L",17,A2051="CAB6",0)</f>
        <v>#N/A</v>
      </c>
    </row>
    <row r="2052" spans="1:29" x14ac:dyDescent="0.15">
      <c r="A2052" s="7"/>
      <c r="B2052" s="25"/>
      <c r="C2052" s="1" t="s">
        <v>2064</v>
      </c>
      <c r="H2052" s="12"/>
      <c r="I2052" s="12"/>
      <c r="J2052" s="12"/>
      <c r="K2052" s="12"/>
      <c r="L2052" s="12"/>
      <c r="M2052" s="12"/>
      <c r="N2052" s="12"/>
      <c r="O2052" s="12"/>
      <c r="P2052" s="12"/>
      <c r="Q2052" s="12"/>
      <c r="R2052" s="12"/>
      <c r="S2052" s="12"/>
      <c r="T2052" s="12"/>
      <c r="U2052" s="12"/>
      <c r="V2052" s="12"/>
      <c r="W2052" s="12"/>
      <c r="X2052" s="12"/>
      <c r="Y2052" s="12"/>
      <c r="Z2052" s="12"/>
      <c r="AA2052" s="12"/>
      <c r="AB2052" s="12"/>
      <c r="AC2052" s="3" t="e" cm="1">
        <f t="array" ref="AC2052">_xlfn.IFS(A2052="FA", 17, A2052="SFCR", 0, A2052="CFCR", 17, A2052="TR", 0, A2052="CAB1",17,A2052="CAB2",0,A2052="CAB3",17,A2052="CAB4",0,A2052="CAB5S",17,A2052="CAB5M",0,A2052="CAB5L",17,A2052="CAB6",0)</f>
        <v>#N/A</v>
      </c>
    </row>
    <row r="2053" spans="1:29" x14ac:dyDescent="0.15">
      <c r="A2053" s="7"/>
      <c r="B2053" s="25"/>
      <c r="C2053" s="1" t="s">
        <v>2065</v>
      </c>
      <c r="H2053" s="12"/>
      <c r="I2053" s="12"/>
      <c r="J2053" s="12"/>
      <c r="K2053" s="12"/>
      <c r="L2053" s="12"/>
      <c r="M2053" s="12"/>
      <c r="N2053" s="12"/>
      <c r="O2053" s="12"/>
      <c r="P2053" s="12"/>
      <c r="Q2053" s="12"/>
      <c r="R2053" s="12"/>
      <c r="S2053" s="12"/>
      <c r="T2053" s="12"/>
      <c r="U2053" s="12"/>
      <c r="V2053" s="12"/>
      <c r="W2053" s="12"/>
      <c r="X2053" s="12"/>
      <c r="Y2053" s="12"/>
      <c r="Z2053" s="12"/>
      <c r="AA2053" s="12"/>
      <c r="AB2053" s="12"/>
      <c r="AC2053" s="3" t="e" cm="1">
        <f t="array" ref="AC2053">_xlfn.IFS(A2053="FA", 17, A2053="SFCR", 0, A2053="CFCR", 17, A2053="TR", 0, A2053="CAB1",17,A2053="CAB2",0,A2053="CAB3",17,A2053="CAB4",0,A2053="CAB5S",17,A2053="CAB5M",0,A2053="CAB5L",17,A2053="CAB6",0)</f>
        <v>#N/A</v>
      </c>
    </row>
    <row r="2054" spans="1:29" x14ac:dyDescent="0.15">
      <c r="A2054" s="7"/>
      <c r="B2054" s="25"/>
      <c r="C2054" s="1" t="s">
        <v>2066</v>
      </c>
      <c r="H2054" s="12"/>
      <c r="I2054" s="12"/>
      <c r="J2054" s="12"/>
      <c r="K2054" s="12"/>
      <c r="L2054" s="12"/>
      <c r="M2054" s="12"/>
      <c r="N2054" s="12"/>
      <c r="O2054" s="12"/>
      <c r="P2054" s="12"/>
      <c r="Q2054" s="12"/>
      <c r="R2054" s="12"/>
      <c r="S2054" s="12"/>
      <c r="T2054" s="12"/>
      <c r="U2054" s="12"/>
      <c r="V2054" s="12"/>
      <c r="W2054" s="12"/>
      <c r="X2054" s="12"/>
      <c r="Y2054" s="12"/>
      <c r="Z2054" s="12"/>
      <c r="AA2054" s="12"/>
      <c r="AB2054" s="12"/>
      <c r="AC2054" s="3" t="e" cm="1">
        <f t="array" ref="AC2054">_xlfn.IFS(A2054="FA", 17, A2054="SFCR", 0, A2054="CFCR", 17, A2054="TR", 0, A2054="CAB1",17,A2054="CAB2",0,A2054="CAB3",17,A2054="CAB4",0,A2054="CAB5S",17,A2054="CAB5M",0,A2054="CAB5L",17,A2054="CAB6",0)</f>
        <v>#N/A</v>
      </c>
    </row>
    <row r="2055" spans="1:29" x14ac:dyDescent="0.15">
      <c r="A2055" s="7"/>
      <c r="B2055" s="25"/>
      <c r="C2055" s="1" t="s">
        <v>2067</v>
      </c>
      <c r="H2055" s="12"/>
      <c r="I2055" s="12"/>
      <c r="J2055" s="12"/>
      <c r="K2055" s="12"/>
      <c r="L2055" s="12"/>
      <c r="M2055" s="12"/>
      <c r="N2055" s="12"/>
      <c r="O2055" s="12"/>
      <c r="P2055" s="12"/>
      <c r="Q2055" s="12"/>
      <c r="R2055" s="12"/>
      <c r="S2055" s="12"/>
      <c r="T2055" s="12"/>
      <c r="U2055" s="12"/>
      <c r="V2055" s="12"/>
      <c r="W2055" s="12"/>
      <c r="X2055" s="12"/>
      <c r="Y2055" s="12"/>
      <c r="Z2055" s="12"/>
      <c r="AA2055" s="12"/>
      <c r="AB2055" s="12"/>
      <c r="AC2055" s="3" t="e" cm="1">
        <f t="array" ref="AC2055">_xlfn.IFS(A2055="FA", 17, A2055="SFCR", 0, A2055="CFCR", 17, A2055="TR", 0, A2055="CAB1",17,A2055="CAB2",0,A2055="CAB3",17,A2055="CAB4",0,A2055="CAB5S",17,A2055="CAB5M",0,A2055="CAB5L",17,A2055="CAB6",0)</f>
        <v>#N/A</v>
      </c>
    </row>
    <row r="2056" spans="1:29" x14ac:dyDescent="0.15">
      <c r="A2056" s="7"/>
      <c r="B2056" s="25"/>
      <c r="C2056" s="1" t="s">
        <v>2068</v>
      </c>
      <c r="H2056" s="12"/>
      <c r="I2056" s="12"/>
      <c r="J2056" s="12"/>
      <c r="K2056" s="12"/>
      <c r="L2056" s="12"/>
      <c r="M2056" s="12"/>
      <c r="N2056" s="12"/>
      <c r="O2056" s="12"/>
      <c r="P2056" s="12"/>
      <c r="Q2056" s="12"/>
      <c r="R2056" s="12"/>
      <c r="S2056" s="12"/>
      <c r="T2056" s="12"/>
      <c r="U2056" s="12"/>
      <c r="V2056" s="12"/>
      <c r="W2056" s="12"/>
      <c r="X2056" s="12"/>
      <c r="Y2056" s="12"/>
      <c r="Z2056" s="12"/>
      <c r="AA2056" s="12"/>
      <c r="AB2056" s="12"/>
      <c r="AC2056" s="3" t="e" cm="1">
        <f t="array" ref="AC2056">_xlfn.IFS(A2056="FA", 17, A2056="SFCR", 0, A2056="CFCR", 17, A2056="TR", 0, A2056="CAB1",17,A2056="CAB2",0,A2056="CAB3",17,A2056="CAB4",0,A2056="CAB5S",17,A2056="CAB5M",0,A2056="CAB5L",17,A2056="CAB6",0)</f>
        <v>#N/A</v>
      </c>
    </row>
    <row r="2057" spans="1:29" x14ac:dyDescent="0.15">
      <c r="A2057" s="7"/>
      <c r="B2057" s="25"/>
      <c r="C2057" s="1" t="s">
        <v>2069</v>
      </c>
      <c r="H2057" s="12"/>
      <c r="I2057" s="12"/>
      <c r="J2057" s="12"/>
      <c r="K2057" s="12"/>
      <c r="L2057" s="12"/>
      <c r="M2057" s="12"/>
      <c r="N2057" s="12"/>
      <c r="O2057" s="12"/>
      <c r="P2057" s="12"/>
      <c r="Q2057" s="12"/>
      <c r="R2057" s="12"/>
      <c r="S2057" s="12"/>
      <c r="T2057" s="12"/>
      <c r="U2057" s="12"/>
      <c r="V2057" s="12"/>
      <c r="W2057" s="12"/>
      <c r="X2057" s="12"/>
      <c r="Y2057" s="12"/>
      <c r="Z2057" s="12"/>
      <c r="AA2057" s="12"/>
      <c r="AB2057" s="12"/>
      <c r="AC2057" s="3" t="e" cm="1">
        <f t="array" ref="AC2057">_xlfn.IFS(A2057="FA", 17, A2057="SFCR", 0, A2057="CFCR", 17, A2057="TR", 0, A2057="CAB1",17,A2057="CAB2",0,A2057="CAB3",17,A2057="CAB4",0,A2057="CAB5S",17,A2057="CAB5M",0,A2057="CAB5L",17,A2057="CAB6",0)</f>
        <v>#N/A</v>
      </c>
    </row>
    <row r="2058" spans="1:29" x14ac:dyDescent="0.15">
      <c r="A2058" s="7"/>
      <c r="B2058" s="25"/>
      <c r="C2058" s="1" t="s">
        <v>2070</v>
      </c>
      <c r="H2058" s="12"/>
      <c r="I2058" s="12"/>
      <c r="J2058" s="12"/>
      <c r="K2058" s="12"/>
      <c r="L2058" s="12"/>
      <c r="M2058" s="12"/>
      <c r="N2058" s="12"/>
      <c r="O2058" s="12"/>
      <c r="P2058" s="12"/>
      <c r="Q2058" s="12"/>
      <c r="R2058" s="12"/>
      <c r="S2058" s="12"/>
      <c r="T2058" s="12"/>
      <c r="U2058" s="12"/>
      <c r="V2058" s="12"/>
      <c r="W2058" s="12"/>
      <c r="X2058" s="12"/>
      <c r="Y2058" s="12"/>
      <c r="Z2058" s="12"/>
      <c r="AA2058" s="12"/>
      <c r="AB2058" s="12"/>
      <c r="AC2058" s="3" t="e" cm="1">
        <f t="array" ref="AC2058">_xlfn.IFS(A2058="FA", 17, A2058="SFCR", 0, A2058="CFCR", 17, A2058="TR", 0, A2058="CAB1",17,A2058="CAB2",0,A2058="CAB3",17,A2058="CAB4",0,A2058="CAB5S",17,A2058="CAB5M",0,A2058="CAB5L",17,A2058="CAB6",0)</f>
        <v>#N/A</v>
      </c>
    </row>
    <row r="2059" spans="1:29" x14ac:dyDescent="0.15">
      <c r="A2059" s="7"/>
      <c r="B2059" s="25"/>
      <c r="C2059" s="1" t="s">
        <v>2071</v>
      </c>
      <c r="H2059" s="12"/>
      <c r="I2059" s="12"/>
      <c r="J2059" s="12"/>
      <c r="K2059" s="12"/>
      <c r="L2059" s="12"/>
      <c r="M2059" s="12"/>
      <c r="N2059" s="12"/>
      <c r="O2059" s="12"/>
      <c r="P2059" s="12"/>
      <c r="Q2059" s="12"/>
      <c r="R2059" s="12"/>
      <c r="S2059" s="12"/>
      <c r="T2059" s="12"/>
      <c r="U2059" s="12"/>
      <c r="V2059" s="12"/>
      <c r="W2059" s="12"/>
      <c r="X2059" s="12"/>
      <c r="Y2059" s="12"/>
      <c r="Z2059" s="12"/>
      <c r="AA2059" s="12"/>
      <c r="AB2059" s="12"/>
      <c r="AC2059" s="3" t="e" cm="1">
        <f t="array" ref="AC2059">_xlfn.IFS(A2059="FA", 17, A2059="SFCR", 0, A2059="CFCR", 17, A2059="TR", 0, A2059="CAB1",17,A2059="CAB2",0,A2059="CAB3",17,A2059="CAB4",0,A2059="CAB5S",17,A2059="CAB5M",0,A2059="CAB5L",17,A2059="CAB6",0)</f>
        <v>#N/A</v>
      </c>
    </row>
    <row r="2060" spans="1:29" x14ac:dyDescent="0.15">
      <c r="A2060" s="7"/>
      <c r="B2060" s="25"/>
      <c r="C2060" s="1" t="s">
        <v>2072</v>
      </c>
      <c r="H2060" s="12"/>
      <c r="I2060" s="12"/>
      <c r="J2060" s="12"/>
      <c r="K2060" s="12"/>
      <c r="L2060" s="12"/>
      <c r="M2060" s="12"/>
      <c r="N2060" s="12"/>
      <c r="O2060" s="12"/>
      <c r="P2060" s="12"/>
      <c r="Q2060" s="12"/>
      <c r="R2060" s="12"/>
      <c r="S2060" s="12"/>
      <c r="T2060" s="12"/>
      <c r="U2060" s="12"/>
      <c r="V2060" s="12"/>
      <c r="W2060" s="12"/>
      <c r="X2060" s="12"/>
      <c r="Y2060" s="12"/>
      <c r="Z2060" s="12"/>
      <c r="AA2060" s="12"/>
      <c r="AB2060" s="12"/>
      <c r="AC2060" s="3" t="e" cm="1">
        <f t="array" ref="AC2060">_xlfn.IFS(A2060="FA", 17, A2060="SFCR", 0, A2060="CFCR", 17, A2060="TR", 0, A2060="CAB1",17,A2060="CAB2",0,A2060="CAB3",17,A2060="CAB4",0,A2060="CAB5S",17,A2060="CAB5M",0,A2060="CAB5L",17,A2060="CAB6",0)</f>
        <v>#N/A</v>
      </c>
    </row>
    <row r="2061" spans="1:29" x14ac:dyDescent="0.15">
      <c r="A2061" s="7"/>
      <c r="B2061" s="25"/>
      <c r="C2061" s="1" t="s">
        <v>2073</v>
      </c>
      <c r="H2061" s="12"/>
      <c r="I2061" s="12"/>
      <c r="J2061" s="12"/>
      <c r="K2061" s="12"/>
      <c r="L2061" s="12"/>
      <c r="M2061" s="12"/>
      <c r="N2061" s="12"/>
      <c r="O2061" s="12"/>
      <c r="P2061" s="12"/>
      <c r="Q2061" s="12"/>
      <c r="R2061" s="12"/>
      <c r="S2061" s="12"/>
      <c r="T2061" s="12"/>
      <c r="U2061" s="12"/>
      <c r="V2061" s="12"/>
      <c r="W2061" s="12"/>
      <c r="X2061" s="12"/>
      <c r="Y2061" s="12"/>
      <c r="Z2061" s="12"/>
      <c r="AA2061" s="12"/>
      <c r="AB2061" s="12"/>
      <c r="AC2061" s="3" t="e" cm="1">
        <f t="array" ref="AC2061">_xlfn.IFS(A2061="FA", 17, A2061="SFCR", 0, A2061="CFCR", 17, A2061="TR", 0, A2061="CAB1",17,A2061="CAB2",0,A2061="CAB3",17,A2061="CAB4",0,A2061="CAB5S",17,A2061="CAB5M",0,A2061="CAB5L",17,A2061="CAB6",0)</f>
        <v>#N/A</v>
      </c>
    </row>
    <row r="2062" spans="1:29" x14ac:dyDescent="0.15">
      <c r="A2062" s="7"/>
      <c r="B2062" s="25"/>
      <c r="C2062" s="1" t="s">
        <v>2074</v>
      </c>
      <c r="H2062" s="12"/>
      <c r="I2062" s="12"/>
      <c r="J2062" s="12"/>
      <c r="K2062" s="12"/>
      <c r="L2062" s="12"/>
      <c r="M2062" s="12"/>
      <c r="N2062" s="12"/>
      <c r="O2062" s="12"/>
      <c r="P2062" s="12"/>
      <c r="Q2062" s="12"/>
      <c r="R2062" s="12"/>
      <c r="S2062" s="12"/>
      <c r="T2062" s="12"/>
      <c r="U2062" s="12"/>
      <c r="V2062" s="12"/>
      <c r="W2062" s="12"/>
      <c r="X2062" s="12"/>
      <c r="Y2062" s="12"/>
      <c r="Z2062" s="12"/>
      <c r="AA2062" s="12"/>
      <c r="AB2062" s="12"/>
      <c r="AC2062" s="3" t="e" cm="1">
        <f t="array" ref="AC2062">_xlfn.IFS(A2062="FA", 17, A2062="SFCR", 0, A2062="CFCR", 17, A2062="TR", 0, A2062="CAB1",17,A2062="CAB2",0,A2062="CAB3",17,A2062="CAB4",0,A2062="CAB5S",17,A2062="CAB5M",0,A2062="CAB5L",17,A2062="CAB6",0)</f>
        <v>#N/A</v>
      </c>
    </row>
    <row r="2063" spans="1:29" x14ac:dyDescent="0.15">
      <c r="A2063" s="7"/>
      <c r="B2063" s="25"/>
      <c r="C2063" s="1" t="s">
        <v>2075</v>
      </c>
      <c r="H2063" s="12"/>
      <c r="I2063" s="12"/>
      <c r="J2063" s="12"/>
      <c r="K2063" s="12"/>
      <c r="L2063" s="12"/>
      <c r="M2063" s="12"/>
      <c r="N2063" s="12"/>
      <c r="O2063" s="12"/>
      <c r="P2063" s="12"/>
      <c r="Q2063" s="12"/>
      <c r="R2063" s="12"/>
      <c r="S2063" s="12"/>
      <c r="T2063" s="12"/>
      <c r="U2063" s="12"/>
      <c r="V2063" s="12"/>
      <c r="W2063" s="12"/>
      <c r="X2063" s="12"/>
      <c r="Y2063" s="12"/>
      <c r="Z2063" s="12"/>
      <c r="AA2063" s="12"/>
      <c r="AB2063" s="12"/>
      <c r="AC2063" s="3" t="e" cm="1">
        <f t="array" ref="AC2063">_xlfn.IFS(A2063="FA", 17, A2063="SFCR", 0, A2063="CFCR", 17, A2063="TR", 0, A2063="CAB1",17,A2063="CAB2",0,A2063="CAB3",17,A2063="CAB4",0,A2063="CAB5S",17,A2063="CAB5M",0,A2063="CAB5L",17,A2063="CAB6",0)</f>
        <v>#N/A</v>
      </c>
    </row>
    <row r="2064" spans="1:29" x14ac:dyDescent="0.15">
      <c r="A2064" s="7"/>
      <c r="B2064" s="25"/>
      <c r="C2064" s="1" t="s">
        <v>2076</v>
      </c>
      <c r="H2064" s="12"/>
      <c r="I2064" s="12"/>
      <c r="J2064" s="12"/>
      <c r="K2064" s="12"/>
      <c r="L2064" s="12"/>
      <c r="M2064" s="12"/>
      <c r="N2064" s="12"/>
      <c r="O2064" s="12"/>
      <c r="P2064" s="12"/>
      <c r="Q2064" s="12"/>
      <c r="R2064" s="12"/>
      <c r="S2064" s="12"/>
      <c r="T2064" s="12"/>
      <c r="U2064" s="12"/>
      <c r="V2064" s="12"/>
      <c r="W2064" s="12"/>
      <c r="X2064" s="12"/>
      <c r="Y2064" s="12"/>
      <c r="Z2064" s="12"/>
      <c r="AA2064" s="12"/>
      <c r="AB2064" s="12"/>
      <c r="AC2064" s="3" t="e" cm="1">
        <f t="array" ref="AC2064">_xlfn.IFS(A2064="FA", 17, A2064="SFCR", 0, A2064="CFCR", 17, A2064="TR", 0, A2064="CAB1",17,A2064="CAB2",0,A2064="CAB3",17,A2064="CAB4",0,A2064="CAB5S",17,A2064="CAB5M",0,A2064="CAB5L",17,A2064="CAB6",0)</f>
        <v>#N/A</v>
      </c>
    </row>
    <row r="2065" spans="1:29" x14ac:dyDescent="0.15">
      <c r="A2065" s="7"/>
      <c r="B2065" s="25"/>
      <c r="C2065" s="1" t="s">
        <v>2077</v>
      </c>
      <c r="H2065" s="12"/>
      <c r="I2065" s="12"/>
      <c r="J2065" s="12"/>
      <c r="K2065" s="12"/>
      <c r="L2065" s="12"/>
      <c r="M2065" s="12"/>
      <c r="N2065" s="12"/>
      <c r="O2065" s="12"/>
      <c r="P2065" s="12"/>
      <c r="Q2065" s="12"/>
      <c r="R2065" s="12"/>
      <c r="S2065" s="12"/>
      <c r="T2065" s="12"/>
      <c r="U2065" s="12"/>
      <c r="V2065" s="12"/>
      <c r="W2065" s="12"/>
      <c r="X2065" s="12"/>
      <c r="Y2065" s="12"/>
      <c r="Z2065" s="12"/>
      <c r="AA2065" s="12"/>
      <c r="AB2065" s="12"/>
      <c r="AC2065" s="3" t="e" cm="1">
        <f t="array" ref="AC2065">_xlfn.IFS(A2065="FA", 17, A2065="SFCR", 0, A2065="CFCR", 17, A2065="TR", 0, A2065="CAB1",17,A2065="CAB2",0,A2065="CAB3",17,A2065="CAB4",0,A2065="CAB5S",17,A2065="CAB5M",0,A2065="CAB5L",17,A2065="CAB6",0)</f>
        <v>#N/A</v>
      </c>
    </row>
    <row r="2066" spans="1:29" x14ac:dyDescent="0.15">
      <c r="A2066" s="7"/>
      <c r="B2066" s="25"/>
      <c r="C2066" s="1" t="s">
        <v>2078</v>
      </c>
      <c r="H2066" s="12"/>
      <c r="I2066" s="12"/>
      <c r="J2066" s="12"/>
      <c r="K2066" s="12"/>
      <c r="L2066" s="12"/>
      <c r="M2066" s="12"/>
      <c r="N2066" s="12"/>
      <c r="O2066" s="12"/>
      <c r="P2066" s="12"/>
      <c r="Q2066" s="12"/>
      <c r="R2066" s="12"/>
      <c r="S2066" s="12"/>
      <c r="T2066" s="12"/>
      <c r="U2066" s="12"/>
      <c r="V2066" s="12"/>
      <c r="W2066" s="12"/>
      <c r="X2066" s="12"/>
      <c r="Y2066" s="12"/>
      <c r="Z2066" s="12"/>
      <c r="AA2066" s="12"/>
      <c r="AB2066" s="12"/>
      <c r="AC2066" s="3" t="e" cm="1">
        <f t="array" ref="AC2066">_xlfn.IFS(A2066="FA", 17, A2066="SFCR", 0, A2066="CFCR", 17, A2066="TR", 0, A2066="CAB1",17,A2066="CAB2",0,A2066="CAB3",17,A2066="CAB4",0,A2066="CAB5S",17,A2066="CAB5M",0,A2066="CAB5L",17,A2066="CAB6",0)</f>
        <v>#N/A</v>
      </c>
    </row>
    <row r="2067" spans="1:29" x14ac:dyDescent="0.15">
      <c r="A2067" s="7"/>
      <c r="B2067" s="25"/>
      <c r="C2067" s="1" t="s">
        <v>2079</v>
      </c>
      <c r="H2067" s="12"/>
      <c r="I2067" s="12"/>
      <c r="J2067" s="12"/>
      <c r="K2067" s="12"/>
      <c r="L2067" s="12"/>
      <c r="M2067" s="12"/>
      <c r="N2067" s="12"/>
      <c r="O2067" s="12"/>
      <c r="P2067" s="12"/>
      <c r="Q2067" s="12"/>
      <c r="R2067" s="12"/>
      <c r="S2067" s="12"/>
      <c r="T2067" s="12"/>
      <c r="U2067" s="12"/>
      <c r="V2067" s="12"/>
      <c r="W2067" s="12"/>
      <c r="X2067" s="12"/>
      <c r="Y2067" s="12"/>
      <c r="Z2067" s="12"/>
      <c r="AA2067" s="12"/>
      <c r="AB2067" s="12"/>
      <c r="AC2067" s="3" t="e" cm="1">
        <f t="array" ref="AC2067">_xlfn.IFS(A2067="FA", 17, A2067="SFCR", 0, A2067="CFCR", 17, A2067="TR", 0, A2067="CAB1",17,A2067="CAB2",0,A2067="CAB3",17,A2067="CAB4",0,A2067="CAB5S",17,A2067="CAB5M",0,A2067="CAB5L",17,A2067="CAB6",0)</f>
        <v>#N/A</v>
      </c>
    </row>
    <row r="2068" spans="1:29" x14ac:dyDescent="0.15">
      <c r="A2068" s="7"/>
      <c r="B2068" s="25"/>
      <c r="C2068" s="1" t="s">
        <v>2080</v>
      </c>
      <c r="H2068" s="12"/>
      <c r="I2068" s="12"/>
      <c r="J2068" s="12"/>
      <c r="K2068" s="12"/>
      <c r="L2068" s="12"/>
      <c r="M2068" s="12"/>
      <c r="N2068" s="12"/>
      <c r="O2068" s="12"/>
      <c r="P2068" s="12"/>
      <c r="Q2068" s="12"/>
      <c r="R2068" s="12"/>
      <c r="S2068" s="12"/>
      <c r="T2068" s="12"/>
      <c r="U2068" s="12"/>
      <c r="V2068" s="12"/>
      <c r="W2068" s="12"/>
      <c r="X2068" s="12"/>
      <c r="Y2068" s="12"/>
      <c r="Z2068" s="12"/>
      <c r="AA2068" s="12"/>
      <c r="AB2068" s="12"/>
      <c r="AC2068" s="3" t="e" cm="1">
        <f t="array" ref="AC2068">_xlfn.IFS(A2068="FA", 17, A2068="SFCR", 0, A2068="CFCR", 17, A2068="TR", 0, A2068="CAB1",17,A2068="CAB2",0,A2068="CAB3",17,A2068="CAB4",0,A2068="CAB5S",17,A2068="CAB5M",0,A2068="CAB5L",17,A2068="CAB6",0)</f>
        <v>#N/A</v>
      </c>
    </row>
    <row r="2069" spans="1:29" x14ac:dyDescent="0.15">
      <c r="A2069" s="7"/>
      <c r="B2069" s="25"/>
      <c r="C2069" s="1" t="s">
        <v>2081</v>
      </c>
      <c r="H2069" s="12"/>
      <c r="I2069" s="12"/>
      <c r="J2069" s="12"/>
      <c r="K2069" s="12"/>
      <c r="L2069" s="12"/>
      <c r="M2069" s="12"/>
      <c r="N2069" s="12"/>
      <c r="O2069" s="12"/>
      <c r="P2069" s="12"/>
      <c r="Q2069" s="12"/>
      <c r="R2069" s="12"/>
      <c r="S2069" s="12"/>
      <c r="T2069" s="12"/>
      <c r="U2069" s="12"/>
      <c r="V2069" s="12"/>
      <c r="W2069" s="12"/>
      <c r="X2069" s="12"/>
      <c r="Y2069" s="12"/>
      <c r="Z2069" s="12"/>
      <c r="AA2069" s="12"/>
      <c r="AB2069" s="12"/>
      <c r="AC2069" s="3" t="e" cm="1">
        <f t="array" ref="AC2069">_xlfn.IFS(A2069="FA", 17, A2069="SFCR", 0, A2069="CFCR", 17, A2069="TR", 0, A2069="CAB1",17,A2069="CAB2",0,A2069="CAB3",17,A2069="CAB4",0,A2069="CAB5S",17,A2069="CAB5M",0,A2069="CAB5L",17,A2069="CAB6",0)</f>
        <v>#N/A</v>
      </c>
    </row>
    <row r="2070" spans="1:29" x14ac:dyDescent="0.15">
      <c r="A2070" s="7"/>
      <c r="B2070" s="25"/>
      <c r="C2070" s="1" t="s">
        <v>2082</v>
      </c>
      <c r="H2070" s="12"/>
      <c r="I2070" s="12"/>
      <c r="J2070" s="12"/>
      <c r="K2070" s="12"/>
      <c r="L2070" s="12"/>
      <c r="M2070" s="12"/>
      <c r="N2070" s="12"/>
      <c r="O2070" s="12"/>
      <c r="P2070" s="12"/>
      <c r="Q2070" s="12"/>
      <c r="R2070" s="12"/>
      <c r="S2070" s="12"/>
      <c r="T2070" s="12"/>
      <c r="U2070" s="12"/>
      <c r="V2070" s="12"/>
      <c r="W2070" s="12"/>
      <c r="X2070" s="12"/>
      <c r="Y2070" s="12"/>
      <c r="Z2070" s="12"/>
      <c r="AA2070" s="12"/>
      <c r="AB2070" s="12"/>
      <c r="AC2070" s="3" t="e" cm="1">
        <f t="array" ref="AC2070">_xlfn.IFS(A2070="FA", 17, A2070="SFCR", 0, A2070="CFCR", 17, A2070="TR", 0, A2070="CAB1",17,A2070="CAB2",0,A2070="CAB3",17,A2070="CAB4",0,A2070="CAB5S",17,A2070="CAB5M",0,A2070="CAB5L",17,A2070="CAB6",0)</f>
        <v>#N/A</v>
      </c>
    </row>
    <row r="2071" spans="1:29" x14ac:dyDescent="0.15">
      <c r="A2071" s="7"/>
      <c r="B2071" s="25"/>
      <c r="C2071" s="1" t="s">
        <v>2083</v>
      </c>
      <c r="H2071" s="12"/>
      <c r="I2071" s="12"/>
      <c r="J2071" s="12"/>
      <c r="K2071" s="12"/>
      <c r="L2071" s="12"/>
      <c r="M2071" s="12"/>
      <c r="N2071" s="12"/>
      <c r="O2071" s="12"/>
      <c r="P2071" s="12"/>
      <c r="Q2071" s="12"/>
      <c r="R2071" s="12"/>
      <c r="S2071" s="12"/>
      <c r="T2071" s="12"/>
      <c r="U2071" s="12"/>
      <c r="V2071" s="12"/>
      <c r="W2071" s="12"/>
      <c r="X2071" s="12"/>
      <c r="Y2071" s="12"/>
      <c r="Z2071" s="12"/>
      <c r="AA2071" s="12"/>
      <c r="AB2071" s="12"/>
      <c r="AC2071" s="3" t="e" cm="1">
        <f t="array" ref="AC2071">_xlfn.IFS(A2071="FA", 17, A2071="SFCR", 0, A2071="CFCR", 17, A2071="TR", 0, A2071="CAB1",17,A2071="CAB2",0,A2071="CAB3",17,A2071="CAB4",0,A2071="CAB5S",17,A2071="CAB5M",0,A2071="CAB5L",17,A2071="CAB6",0)</f>
        <v>#N/A</v>
      </c>
    </row>
    <row r="2072" spans="1:29" x14ac:dyDescent="0.15">
      <c r="A2072" s="7"/>
      <c r="B2072" s="25"/>
      <c r="C2072" s="1" t="s">
        <v>2084</v>
      </c>
      <c r="H2072" s="12"/>
      <c r="I2072" s="12"/>
      <c r="J2072" s="12"/>
      <c r="K2072" s="12"/>
      <c r="L2072" s="12"/>
      <c r="M2072" s="12"/>
      <c r="N2072" s="12"/>
      <c r="O2072" s="12"/>
      <c r="P2072" s="12"/>
      <c r="Q2072" s="12"/>
      <c r="R2072" s="12"/>
      <c r="S2072" s="12"/>
      <c r="T2072" s="12"/>
      <c r="U2072" s="12"/>
      <c r="V2072" s="12"/>
      <c r="W2072" s="12"/>
      <c r="X2072" s="12"/>
      <c r="Y2072" s="12"/>
      <c r="Z2072" s="12"/>
      <c r="AA2072" s="12"/>
      <c r="AB2072" s="12"/>
      <c r="AC2072" s="3" t="e" cm="1">
        <f t="array" ref="AC2072">_xlfn.IFS(A2072="FA", 17, A2072="SFCR", 0, A2072="CFCR", 17, A2072="TR", 0, A2072="CAB1",17,A2072="CAB2",0,A2072="CAB3",17,A2072="CAB4",0,A2072="CAB5S",17,A2072="CAB5M",0,A2072="CAB5L",17,A2072="CAB6",0)</f>
        <v>#N/A</v>
      </c>
    </row>
    <row r="2073" spans="1:29" x14ac:dyDescent="0.15">
      <c r="A2073" s="7"/>
      <c r="B2073" s="25"/>
      <c r="C2073" s="1" t="s">
        <v>2085</v>
      </c>
      <c r="H2073" s="12"/>
      <c r="I2073" s="12"/>
      <c r="J2073" s="12"/>
      <c r="K2073" s="12"/>
      <c r="L2073" s="12"/>
      <c r="M2073" s="12"/>
      <c r="N2073" s="12"/>
      <c r="O2073" s="12"/>
      <c r="P2073" s="12"/>
      <c r="Q2073" s="12"/>
      <c r="R2073" s="12"/>
      <c r="S2073" s="12"/>
      <c r="T2073" s="12"/>
      <c r="U2073" s="12"/>
      <c r="V2073" s="12"/>
      <c r="W2073" s="12"/>
      <c r="X2073" s="12"/>
      <c r="Y2073" s="12"/>
      <c r="Z2073" s="12"/>
      <c r="AA2073" s="12"/>
      <c r="AB2073" s="12"/>
      <c r="AC2073" s="3" t="e" cm="1">
        <f t="array" ref="AC2073">_xlfn.IFS(A2073="FA", 17, A2073="SFCR", 0, A2073="CFCR", 17, A2073="TR", 0, A2073="CAB1",17,A2073="CAB2",0,A2073="CAB3",17,A2073="CAB4",0,A2073="CAB5S",17,A2073="CAB5M",0,A2073="CAB5L",17,A2073="CAB6",0)</f>
        <v>#N/A</v>
      </c>
    </row>
    <row r="2074" spans="1:29" x14ac:dyDescent="0.15">
      <c r="A2074" s="7"/>
      <c r="B2074" s="25"/>
      <c r="C2074" s="1" t="s">
        <v>2086</v>
      </c>
      <c r="H2074" s="12"/>
      <c r="I2074" s="12"/>
      <c r="J2074" s="12"/>
      <c r="K2074" s="12"/>
      <c r="L2074" s="12"/>
      <c r="M2074" s="12"/>
      <c r="N2074" s="12"/>
      <c r="O2074" s="12"/>
      <c r="P2074" s="12"/>
      <c r="Q2074" s="12"/>
      <c r="R2074" s="12"/>
      <c r="S2074" s="12"/>
      <c r="T2074" s="12"/>
      <c r="U2074" s="12"/>
      <c r="V2074" s="12"/>
      <c r="W2074" s="12"/>
      <c r="X2074" s="12"/>
      <c r="Y2074" s="12"/>
      <c r="Z2074" s="12"/>
      <c r="AA2074" s="12"/>
      <c r="AB2074" s="12"/>
      <c r="AC2074" s="3" t="e" cm="1">
        <f t="array" ref="AC2074">_xlfn.IFS(A2074="FA", 17, A2074="SFCR", 0, A2074="CFCR", 17, A2074="TR", 0, A2074="CAB1",17,A2074="CAB2",0,A2074="CAB3",17,A2074="CAB4",0,A2074="CAB5S",17,A2074="CAB5M",0,A2074="CAB5L",17,A2074="CAB6",0)</f>
        <v>#N/A</v>
      </c>
    </row>
    <row r="2075" spans="1:29" x14ac:dyDescent="0.15">
      <c r="A2075" s="7"/>
      <c r="B2075" s="25"/>
      <c r="C2075" s="1" t="s">
        <v>2087</v>
      </c>
      <c r="H2075" s="12"/>
      <c r="I2075" s="12"/>
      <c r="J2075" s="12"/>
      <c r="K2075" s="12"/>
      <c r="L2075" s="12"/>
      <c r="M2075" s="12"/>
      <c r="N2075" s="12"/>
      <c r="O2075" s="12"/>
      <c r="P2075" s="12"/>
      <c r="Q2075" s="12"/>
      <c r="R2075" s="12"/>
      <c r="S2075" s="12"/>
      <c r="T2075" s="12"/>
      <c r="U2075" s="12"/>
      <c r="V2075" s="12"/>
      <c r="W2075" s="12"/>
      <c r="X2075" s="12"/>
      <c r="Y2075" s="12"/>
      <c r="Z2075" s="12"/>
      <c r="AA2075" s="12"/>
      <c r="AB2075" s="12"/>
      <c r="AC2075" s="3" t="e" cm="1">
        <f t="array" ref="AC2075">_xlfn.IFS(A2075="FA", 17, A2075="SFCR", 0, A2075="CFCR", 17, A2075="TR", 0, A2075="CAB1",17,A2075="CAB2",0,A2075="CAB3",17,A2075="CAB4",0,A2075="CAB5S",17,A2075="CAB5M",0,A2075="CAB5L",17,A2075="CAB6",0)</f>
        <v>#N/A</v>
      </c>
    </row>
    <row r="2076" spans="1:29" x14ac:dyDescent="0.15">
      <c r="A2076" s="7"/>
      <c r="B2076" s="25"/>
      <c r="C2076" s="1" t="s">
        <v>2088</v>
      </c>
      <c r="H2076" s="12"/>
      <c r="I2076" s="12"/>
      <c r="J2076" s="12"/>
      <c r="K2076" s="12"/>
      <c r="L2076" s="12"/>
      <c r="M2076" s="12"/>
      <c r="N2076" s="12"/>
      <c r="O2076" s="12"/>
      <c r="P2076" s="12"/>
      <c r="Q2076" s="12"/>
      <c r="R2076" s="12"/>
      <c r="S2076" s="12"/>
      <c r="T2076" s="12"/>
      <c r="U2076" s="12"/>
      <c r="V2076" s="12"/>
      <c r="W2076" s="12"/>
      <c r="X2076" s="12"/>
      <c r="Y2076" s="12"/>
      <c r="Z2076" s="12"/>
      <c r="AA2076" s="12"/>
      <c r="AB2076" s="12"/>
      <c r="AC2076" s="3" t="e" cm="1">
        <f t="array" ref="AC2076">_xlfn.IFS(A2076="FA", 17, A2076="SFCR", 0, A2076="CFCR", 17, A2076="TR", 0, A2076="CAB1",17,A2076="CAB2",0,A2076="CAB3",17,A2076="CAB4",0,A2076="CAB5S",17,A2076="CAB5M",0,A2076="CAB5L",17,A2076="CAB6",0)</f>
        <v>#N/A</v>
      </c>
    </row>
    <row r="2077" spans="1:29" x14ac:dyDescent="0.15">
      <c r="A2077" s="7"/>
      <c r="B2077" s="25"/>
      <c r="C2077" s="1" t="s">
        <v>2089</v>
      </c>
      <c r="H2077" s="12"/>
      <c r="I2077" s="12"/>
      <c r="J2077" s="12"/>
      <c r="K2077" s="12"/>
      <c r="L2077" s="12"/>
      <c r="M2077" s="12"/>
      <c r="N2077" s="12"/>
      <c r="O2077" s="12"/>
      <c r="P2077" s="12"/>
      <c r="Q2077" s="12"/>
      <c r="R2077" s="12"/>
      <c r="S2077" s="12"/>
      <c r="T2077" s="12"/>
      <c r="U2077" s="12"/>
      <c r="V2077" s="12"/>
      <c r="W2077" s="12"/>
      <c r="X2077" s="12"/>
      <c r="Y2077" s="12"/>
      <c r="Z2077" s="12"/>
      <c r="AA2077" s="12"/>
      <c r="AB2077" s="12"/>
      <c r="AC2077" s="3" t="e" cm="1">
        <f t="array" ref="AC2077">_xlfn.IFS(A2077="FA", 17, A2077="SFCR", 0, A2077="CFCR", 17, A2077="TR", 0, A2077="CAB1",17,A2077="CAB2",0,A2077="CAB3",17,A2077="CAB4",0,A2077="CAB5S",17,A2077="CAB5M",0,A2077="CAB5L",17,A2077="CAB6",0)</f>
        <v>#N/A</v>
      </c>
    </row>
    <row r="2078" spans="1:29" x14ac:dyDescent="0.15">
      <c r="A2078" s="7"/>
      <c r="B2078" s="25"/>
      <c r="C2078" s="1" t="s">
        <v>2090</v>
      </c>
      <c r="H2078" s="12"/>
      <c r="I2078" s="12"/>
      <c r="J2078" s="12"/>
      <c r="K2078" s="12"/>
      <c r="L2078" s="12"/>
      <c r="M2078" s="12"/>
      <c r="N2078" s="12"/>
      <c r="O2078" s="12"/>
      <c r="P2078" s="12"/>
      <c r="Q2078" s="12"/>
      <c r="R2078" s="12"/>
      <c r="S2078" s="12"/>
      <c r="T2078" s="12"/>
      <c r="U2078" s="12"/>
      <c r="V2078" s="12"/>
      <c r="W2078" s="12"/>
      <c r="X2078" s="12"/>
      <c r="Y2078" s="12"/>
      <c r="Z2078" s="12"/>
      <c r="AA2078" s="12"/>
      <c r="AB2078" s="12"/>
      <c r="AC2078" s="3" t="e" cm="1">
        <f t="array" ref="AC2078">_xlfn.IFS(A2078="FA", 17, A2078="SFCR", 0, A2078="CFCR", 17, A2078="TR", 0, A2078="CAB1",17,A2078="CAB2",0,A2078="CAB3",17,A2078="CAB4",0,A2078="CAB5S",17,A2078="CAB5M",0,A2078="CAB5L",17,A2078="CAB6",0)</f>
        <v>#N/A</v>
      </c>
    </row>
    <row r="2079" spans="1:29" x14ac:dyDescent="0.15">
      <c r="A2079" s="7"/>
      <c r="B2079" s="25"/>
      <c r="C2079" s="1" t="s">
        <v>2091</v>
      </c>
      <c r="H2079" s="12"/>
      <c r="I2079" s="12"/>
      <c r="J2079" s="12"/>
      <c r="K2079" s="12"/>
      <c r="L2079" s="12"/>
      <c r="M2079" s="12"/>
      <c r="N2079" s="12"/>
      <c r="O2079" s="12"/>
      <c r="P2079" s="12"/>
      <c r="Q2079" s="12"/>
      <c r="R2079" s="12"/>
      <c r="S2079" s="12"/>
      <c r="T2079" s="12"/>
      <c r="U2079" s="12"/>
      <c r="V2079" s="12"/>
      <c r="W2079" s="12"/>
      <c r="X2079" s="12"/>
      <c r="Y2079" s="12"/>
      <c r="Z2079" s="12"/>
      <c r="AA2079" s="12"/>
      <c r="AB2079" s="12"/>
      <c r="AC2079" s="3" t="e" cm="1">
        <f t="array" ref="AC2079">_xlfn.IFS(A2079="FA", 17, A2079="SFCR", 0, A2079="CFCR", 17, A2079="TR", 0, A2079="CAB1",17,A2079="CAB2",0,A2079="CAB3",17,A2079="CAB4",0,A2079="CAB5S",17,A2079="CAB5M",0,A2079="CAB5L",17,A2079="CAB6",0)</f>
        <v>#N/A</v>
      </c>
    </row>
    <row r="2080" spans="1:29" x14ac:dyDescent="0.15">
      <c r="A2080" s="7"/>
      <c r="B2080" s="25"/>
      <c r="C2080" s="1" t="s">
        <v>2092</v>
      </c>
      <c r="H2080" s="12"/>
      <c r="I2080" s="12"/>
      <c r="J2080" s="12"/>
      <c r="K2080" s="12"/>
      <c r="L2080" s="12"/>
      <c r="M2080" s="12"/>
      <c r="N2080" s="12"/>
      <c r="O2080" s="12"/>
      <c r="P2080" s="12"/>
      <c r="Q2080" s="12"/>
      <c r="R2080" s="12"/>
      <c r="S2080" s="12"/>
      <c r="T2080" s="12"/>
      <c r="U2080" s="12"/>
      <c r="V2080" s="12"/>
      <c r="W2080" s="12"/>
      <c r="X2080" s="12"/>
      <c r="Y2080" s="12"/>
      <c r="Z2080" s="12"/>
      <c r="AA2080" s="12"/>
      <c r="AB2080" s="12"/>
      <c r="AC2080" s="3" t="e" cm="1">
        <f t="array" ref="AC2080">_xlfn.IFS(A2080="FA", 17, A2080="SFCR", 0, A2080="CFCR", 17, A2080="TR", 0, A2080="CAB1",17,A2080="CAB2",0,A2080="CAB3",17,A2080="CAB4",0,A2080="CAB5S",17,A2080="CAB5M",0,A2080="CAB5L",17,A2080="CAB6",0)</f>
        <v>#N/A</v>
      </c>
    </row>
    <row r="2081" spans="1:29" x14ac:dyDescent="0.15">
      <c r="A2081" s="7"/>
      <c r="B2081" s="25"/>
      <c r="C2081" s="1" t="s">
        <v>2093</v>
      </c>
      <c r="H2081" s="12"/>
      <c r="I2081" s="12"/>
      <c r="J2081" s="12"/>
      <c r="K2081" s="12"/>
      <c r="L2081" s="12"/>
      <c r="M2081" s="12"/>
      <c r="N2081" s="12"/>
      <c r="O2081" s="12"/>
      <c r="P2081" s="12"/>
      <c r="Q2081" s="12"/>
      <c r="R2081" s="12"/>
      <c r="S2081" s="12"/>
      <c r="T2081" s="12"/>
      <c r="U2081" s="12"/>
      <c r="V2081" s="12"/>
      <c r="W2081" s="12"/>
      <c r="X2081" s="12"/>
      <c r="Y2081" s="12"/>
      <c r="Z2081" s="12"/>
      <c r="AA2081" s="12"/>
      <c r="AB2081" s="12"/>
      <c r="AC2081" s="3" t="e" cm="1">
        <f t="array" ref="AC2081">_xlfn.IFS(A2081="FA", 17, A2081="SFCR", 0, A2081="CFCR", 17, A2081="TR", 0, A2081="CAB1",17,A2081="CAB2",0,A2081="CAB3",17,A2081="CAB4",0,A2081="CAB5S",17,A2081="CAB5M",0,A2081="CAB5L",17,A2081="CAB6",0)</f>
        <v>#N/A</v>
      </c>
    </row>
    <row r="2082" spans="1:29" x14ac:dyDescent="0.15">
      <c r="A2082" s="7"/>
      <c r="B2082" s="25"/>
      <c r="C2082" s="1" t="s">
        <v>2094</v>
      </c>
      <c r="H2082" s="12"/>
      <c r="I2082" s="12"/>
      <c r="J2082" s="12"/>
      <c r="K2082" s="12"/>
      <c r="L2082" s="12"/>
      <c r="M2082" s="12"/>
      <c r="N2082" s="12"/>
      <c r="O2082" s="12"/>
      <c r="P2082" s="12"/>
      <c r="Q2082" s="12"/>
      <c r="R2082" s="12"/>
      <c r="S2082" s="12"/>
      <c r="T2082" s="12"/>
      <c r="U2082" s="12"/>
      <c r="V2082" s="12"/>
      <c r="W2082" s="12"/>
      <c r="X2082" s="12"/>
      <c r="Y2082" s="12"/>
      <c r="Z2082" s="12"/>
      <c r="AA2082" s="12"/>
      <c r="AB2082" s="12"/>
      <c r="AC2082" s="3" t="e" cm="1">
        <f t="array" ref="AC2082">_xlfn.IFS(A2082="FA", 17, A2082="SFCR", 0, A2082="CFCR", 17, A2082="TR", 0, A2082="CAB1",17,A2082="CAB2",0,A2082="CAB3",17,A2082="CAB4",0,A2082="CAB5S",17,A2082="CAB5M",0,A2082="CAB5L",17,A2082="CAB6",0)</f>
        <v>#N/A</v>
      </c>
    </row>
    <row r="2083" spans="1:29" x14ac:dyDescent="0.15">
      <c r="A2083" s="7"/>
      <c r="B2083" s="25"/>
      <c r="C2083" s="1" t="s">
        <v>2095</v>
      </c>
      <c r="H2083" s="12"/>
      <c r="I2083" s="12"/>
      <c r="J2083" s="12"/>
      <c r="K2083" s="12"/>
      <c r="L2083" s="12"/>
      <c r="M2083" s="12"/>
      <c r="N2083" s="12"/>
      <c r="O2083" s="12"/>
      <c r="P2083" s="12"/>
      <c r="Q2083" s="12"/>
      <c r="R2083" s="12"/>
      <c r="S2083" s="12"/>
      <c r="T2083" s="12"/>
      <c r="U2083" s="12"/>
      <c r="V2083" s="12"/>
      <c r="W2083" s="12"/>
      <c r="X2083" s="12"/>
      <c r="Y2083" s="12"/>
      <c r="Z2083" s="12"/>
      <c r="AA2083" s="12"/>
      <c r="AB2083" s="12"/>
      <c r="AC2083" s="3" t="e" cm="1">
        <f t="array" ref="AC2083">_xlfn.IFS(A2083="FA", 17, A2083="SFCR", 0, A2083="CFCR", 17, A2083="TR", 0, A2083="CAB1",17,A2083="CAB2",0,A2083="CAB3",17,A2083="CAB4",0,A2083="CAB5S",17,A2083="CAB5M",0,A2083="CAB5L",17,A2083="CAB6",0)</f>
        <v>#N/A</v>
      </c>
    </row>
    <row r="2084" spans="1:29" x14ac:dyDescent="0.15">
      <c r="A2084" s="7"/>
      <c r="B2084" s="25"/>
      <c r="C2084" s="1" t="s">
        <v>2096</v>
      </c>
      <c r="H2084" s="12"/>
      <c r="I2084" s="12"/>
      <c r="J2084" s="12"/>
      <c r="K2084" s="12"/>
      <c r="L2084" s="12"/>
      <c r="M2084" s="12"/>
      <c r="N2084" s="12"/>
      <c r="O2084" s="12"/>
      <c r="P2084" s="12"/>
      <c r="Q2084" s="12"/>
      <c r="R2084" s="12"/>
      <c r="S2084" s="12"/>
      <c r="T2084" s="12"/>
      <c r="U2084" s="12"/>
      <c r="V2084" s="12"/>
      <c r="W2084" s="12"/>
      <c r="X2084" s="12"/>
      <c r="Y2084" s="12"/>
      <c r="Z2084" s="12"/>
      <c r="AA2084" s="12"/>
      <c r="AB2084" s="12"/>
      <c r="AC2084" s="3" t="e" cm="1">
        <f t="array" ref="AC2084">_xlfn.IFS(A2084="FA", 17, A2084="SFCR", 0, A2084="CFCR", 17, A2084="TR", 0, A2084="CAB1",17,A2084="CAB2",0,A2084="CAB3",17,A2084="CAB4",0,A2084="CAB5S",17,A2084="CAB5M",0,A2084="CAB5L",17,A2084="CAB6",0)</f>
        <v>#N/A</v>
      </c>
    </row>
    <row r="2085" spans="1:29" x14ac:dyDescent="0.15">
      <c r="A2085" s="7"/>
      <c r="B2085" s="25"/>
      <c r="C2085" s="1" t="s">
        <v>2097</v>
      </c>
      <c r="H2085" s="12"/>
      <c r="I2085" s="12"/>
      <c r="J2085" s="12"/>
      <c r="K2085" s="12"/>
      <c r="L2085" s="12"/>
      <c r="M2085" s="12"/>
      <c r="N2085" s="12"/>
      <c r="O2085" s="12"/>
      <c r="P2085" s="12"/>
      <c r="Q2085" s="12"/>
      <c r="R2085" s="12"/>
      <c r="S2085" s="12"/>
      <c r="T2085" s="12"/>
      <c r="U2085" s="12"/>
      <c r="V2085" s="12"/>
      <c r="W2085" s="12"/>
      <c r="X2085" s="12"/>
      <c r="Y2085" s="12"/>
      <c r="Z2085" s="12"/>
      <c r="AA2085" s="12"/>
      <c r="AB2085" s="12"/>
      <c r="AC2085" s="3" t="e" cm="1">
        <f t="array" ref="AC2085">_xlfn.IFS(A2085="FA", 17, A2085="SFCR", 0, A2085="CFCR", 17, A2085="TR", 0, A2085="CAB1",17,A2085="CAB2",0,A2085="CAB3",17,A2085="CAB4",0,A2085="CAB5S",17,A2085="CAB5M",0,A2085="CAB5L",17,A2085="CAB6",0)</f>
        <v>#N/A</v>
      </c>
    </row>
    <row r="2086" spans="1:29" x14ac:dyDescent="0.15">
      <c r="A2086" s="7"/>
      <c r="B2086" s="25"/>
      <c r="C2086" s="1" t="s">
        <v>2098</v>
      </c>
      <c r="H2086" s="12"/>
      <c r="I2086" s="12"/>
      <c r="J2086" s="12"/>
      <c r="K2086" s="12"/>
      <c r="L2086" s="12"/>
      <c r="M2086" s="12"/>
      <c r="N2086" s="12"/>
      <c r="O2086" s="12"/>
      <c r="P2086" s="12"/>
      <c r="Q2086" s="12"/>
      <c r="R2086" s="12"/>
      <c r="S2086" s="12"/>
      <c r="T2086" s="12"/>
      <c r="U2086" s="12"/>
      <c r="V2086" s="12"/>
      <c r="W2086" s="12"/>
      <c r="X2086" s="12"/>
      <c r="Y2086" s="12"/>
      <c r="Z2086" s="12"/>
      <c r="AA2086" s="12"/>
      <c r="AB2086" s="12"/>
      <c r="AC2086" s="3" t="e" cm="1">
        <f t="array" ref="AC2086">_xlfn.IFS(A2086="FA", 17, A2086="SFCR", 0, A2086="CFCR", 17, A2086="TR", 0, A2086="CAB1",17,A2086="CAB2",0,A2086="CAB3",17,A2086="CAB4",0,A2086="CAB5S",17,A2086="CAB5M",0,A2086="CAB5L",17,A2086="CAB6",0)</f>
        <v>#N/A</v>
      </c>
    </row>
    <row r="2087" spans="1:29" x14ac:dyDescent="0.15">
      <c r="A2087" s="7"/>
      <c r="B2087" s="25"/>
      <c r="C2087" s="1" t="s">
        <v>2099</v>
      </c>
      <c r="H2087" s="12"/>
      <c r="I2087" s="12"/>
      <c r="J2087" s="12"/>
      <c r="K2087" s="12"/>
      <c r="L2087" s="12"/>
      <c r="M2087" s="12"/>
      <c r="N2087" s="12"/>
      <c r="O2087" s="12"/>
      <c r="P2087" s="12"/>
      <c r="Q2087" s="12"/>
      <c r="R2087" s="12"/>
      <c r="S2087" s="12"/>
      <c r="T2087" s="12"/>
      <c r="U2087" s="12"/>
      <c r="V2087" s="12"/>
      <c r="W2087" s="12"/>
      <c r="X2087" s="12"/>
      <c r="Y2087" s="12"/>
      <c r="Z2087" s="12"/>
      <c r="AA2087" s="12"/>
      <c r="AB2087" s="12"/>
      <c r="AC2087" s="3" t="e" cm="1">
        <f t="array" ref="AC2087">_xlfn.IFS(A2087="FA", 17, A2087="SFCR", 0, A2087="CFCR", 17, A2087="TR", 0, A2087="CAB1",17,A2087="CAB2",0,A2087="CAB3",17,A2087="CAB4",0,A2087="CAB5S",17,A2087="CAB5M",0,A2087="CAB5L",17,A2087="CAB6",0)</f>
        <v>#N/A</v>
      </c>
    </row>
    <row r="2088" spans="1:29" x14ac:dyDescent="0.15">
      <c r="A2088" s="7"/>
      <c r="B2088" s="25"/>
      <c r="C2088" s="1" t="s">
        <v>2100</v>
      </c>
      <c r="H2088" s="12"/>
      <c r="I2088" s="12"/>
      <c r="J2088" s="12"/>
      <c r="K2088" s="12"/>
      <c r="L2088" s="12"/>
      <c r="M2088" s="12"/>
      <c r="N2088" s="12"/>
      <c r="O2088" s="12"/>
      <c r="P2088" s="12"/>
      <c r="Q2088" s="12"/>
      <c r="R2088" s="12"/>
      <c r="S2088" s="12"/>
      <c r="T2088" s="12"/>
      <c r="U2088" s="12"/>
      <c r="V2088" s="12"/>
      <c r="W2088" s="12"/>
      <c r="X2088" s="12"/>
      <c r="Y2088" s="12"/>
      <c r="Z2088" s="12"/>
      <c r="AA2088" s="12"/>
      <c r="AB2088" s="12"/>
      <c r="AC2088" s="3" t="e" cm="1">
        <f t="array" ref="AC2088">_xlfn.IFS(A2088="FA", 17, A2088="SFCR", 0, A2088="CFCR", 17, A2088="TR", 0, A2088="CAB1",17,A2088="CAB2",0,A2088="CAB3",17,A2088="CAB4",0,A2088="CAB5S",17,A2088="CAB5M",0,A2088="CAB5L",17,A2088="CAB6",0)</f>
        <v>#N/A</v>
      </c>
    </row>
    <row r="2089" spans="1:29" x14ac:dyDescent="0.15">
      <c r="A2089" s="7"/>
      <c r="B2089" s="25"/>
      <c r="C2089" s="1" t="s">
        <v>2101</v>
      </c>
      <c r="H2089" s="12"/>
      <c r="I2089" s="12"/>
      <c r="J2089" s="12"/>
      <c r="K2089" s="12"/>
      <c r="L2089" s="12"/>
      <c r="M2089" s="12"/>
      <c r="N2089" s="12"/>
      <c r="O2089" s="12"/>
      <c r="P2089" s="12"/>
      <c r="Q2089" s="12"/>
      <c r="R2089" s="12"/>
      <c r="S2089" s="12"/>
      <c r="T2089" s="12"/>
      <c r="U2089" s="12"/>
      <c r="V2089" s="12"/>
      <c r="W2089" s="12"/>
      <c r="X2089" s="12"/>
      <c r="Y2089" s="12"/>
      <c r="Z2089" s="12"/>
      <c r="AA2089" s="12"/>
      <c r="AB2089" s="12"/>
      <c r="AC2089" s="3" t="e" cm="1">
        <f t="array" ref="AC2089">_xlfn.IFS(A2089="FA", 17, A2089="SFCR", 0, A2089="CFCR", 17, A2089="TR", 0, A2089="CAB1",17,A2089="CAB2",0,A2089="CAB3",17,A2089="CAB4",0,A2089="CAB5S",17,A2089="CAB5M",0,A2089="CAB5L",17,A2089="CAB6",0)</f>
        <v>#N/A</v>
      </c>
    </row>
    <row r="2090" spans="1:29" x14ac:dyDescent="0.15">
      <c r="A2090" s="7"/>
      <c r="B2090" s="25"/>
      <c r="C2090" s="1" t="s">
        <v>2102</v>
      </c>
      <c r="H2090" s="12"/>
      <c r="I2090" s="12"/>
      <c r="J2090" s="12"/>
      <c r="K2090" s="12"/>
      <c r="L2090" s="12"/>
      <c r="M2090" s="12"/>
      <c r="N2090" s="12"/>
      <c r="O2090" s="12"/>
      <c r="P2090" s="12"/>
      <c r="Q2090" s="12"/>
      <c r="R2090" s="12"/>
      <c r="S2090" s="12"/>
      <c r="T2090" s="12"/>
      <c r="U2090" s="12"/>
      <c r="V2090" s="12"/>
      <c r="W2090" s="12"/>
      <c r="X2090" s="12"/>
      <c r="Y2090" s="12"/>
      <c r="Z2090" s="12"/>
      <c r="AA2090" s="12"/>
      <c r="AB2090" s="12"/>
      <c r="AC2090" s="3" t="e" cm="1">
        <f t="array" ref="AC2090">_xlfn.IFS(A2090="FA", 17, A2090="SFCR", 0, A2090="CFCR", 17, A2090="TR", 0, A2090="CAB1",17,A2090="CAB2",0,A2090="CAB3",17,A2090="CAB4",0,A2090="CAB5S",17,A2090="CAB5M",0,A2090="CAB5L",17,A2090="CAB6",0)</f>
        <v>#N/A</v>
      </c>
    </row>
    <row r="2091" spans="1:29" x14ac:dyDescent="0.15">
      <c r="A2091" s="7"/>
      <c r="B2091" s="25"/>
      <c r="C2091" s="1" t="s">
        <v>2103</v>
      </c>
      <c r="H2091" s="12"/>
      <c r="I2091" s="12"/>
      <c r="J2091" s="12"/>
      <c r="K2091" s="12"/>
      <c r="L2091" s="12"/>
      <c r="M2091" s="12"/>
      <c r="N2091" s="12"/>
      <c r="O2091" s="12"/>
      <c r="P2091" s="12"/>
      <c r="Q2091" s="12"/>
      <c r="R2091" s="12"/>
      <c r="S2091" s="12"/>
      <c r="T2091" s="12"/>
      <c r="U2091" s="12"/>
      <c r="V2091" s="12"/>
      <c r="W2091" s="12"/>
      <c r="X2091" s="12"/>
      <c r="Y2091" s="12"/>
      <c r="Z2091" s="12"/>
      <c r="AA2091" s="12"/>
      <c r="AB2091" s="12"/>
      <c r="AC2091" s="3" t="e" cm="1">
        <f t="array" ref="AC2091">_xlfn.IFS(A2091="FA", 17, A2091="SFCR", 0, A2091="CFCR", 17, A2091="TR", 0, A2091="CAB1",17,A2091="CAB2",0,A2091="CAB3",17,A2091="CAB4",0,A2091="CAB5S",17,A2091="CAB5M",0,A2091="CAB5L",17,A2091="CAB6",0)</f>
        <v>#N/A</v>
      </c>
    </row>
    <row r="2092" spans="1:29" x14ac:dyDescent="0.15">
      <c r="A2092" s="7"/>
      <c r="B2092" s="25"/>
      <c r="C2092" s="1" t="s">
        <v>2104</v>
      </c>
      <c r="H2092" s="12"/>
      <c r="I2092" s="12"/>
      <c r="J2092" s="12"/>
      <c r="K2092" s="12"/>
      <c r="L2092" s="12"/>
      <c r="M2092" s="12"/>
      <c r="N2092" s="12"/>
      <c r="O2092" s="12"/>
      <c r="P2092" s="12"/>
      <c r="Q2092" s="12"/>
      <c r="R2092" s="12"/>
      <c r="S2092" s="12"/>
      <c r="T2092" s="12"/>
      <c r="U2092" s="12"/>
      <c r="V2092" s="12"/>
      <c r="W2092" s="12"/>
      <c r="X2092" s="12"/>
      <c r="Y2092" s="12"/>
      <c r="Z2092" s="12"/>
      <c r="AA2092" s="12"/>
      <c r="AB2092" s="12"/>
      <c r="AC2092" s="3" t="e" cm="1">
        <f t="array" ref="AC2092">_xlfn.IFS(A2092="FA", 17, A2092="SFCR", 0, A2092="CFCR", 17, A2092="TR", 0, A2092="CAB1",17,A2092="CAB2",0,A2092="CAB3",17,A2092="CAB4",0,A2092="CAB5S",17,A2092="CAB5M",0,A2092="CAB5L",17,A2092="CAB6",0)</f>
        <v>#N/A</v>
      </c>
    </row>
    <row r="2093" spans="1:29" x14ac:dyDescent="0.15">
      <c r="A2093" s="7"/>
      <c r="B2093" s="25"/>
      <c r="C2093" s="1" t="s">
        <v>2105</v>
      </c>
      <c r="H2093" s="12"/>
      <c r="I2093" s="12"/>
      <c r="J2093" s="12"/>
      <c r="K2093" s="12"/>
      <c r="L2093" s="12"/>
      <c r="M2093" s="12"/>
      <c r="N2093" s="12"/>
      <c r="O2093" s="12"/>
      <c r="P2093" s="12"/>
      <c r="Q2093" s="12"/>
      <c r="R2093" s="12"/>
      <c r="S2093" s="12"/>
      <c r="T2093" s="12"/>
      <c r="U2093" s="12"/>
      <c r="V2093" s="12"/>
      <c r="W2093" s="12"/>
      <c r="X2093" s="12"/>
      <c r="Y2093" s="12"/>
      <c r="Z2093" s="12"/>
      <c r="AA2093" s="12"/>
      <c r="AB2093" s="12"/>
      <c r="AC2093" s="3" t="e" cm="1">
        <f t="array" ref="AC2093">_xlfn.IFS(A2093="FA", 17, A2093="SFCR", 0, A2093="CFCR", 17, A2093="TR", 0, A2093="CAB1",17,A2093="CAB2",0,A2093="CAB3",17,A2093="CAB4",0,A2093="CAB5S",17,A2093="CAB5M",0,A2093="CAB5L",17,A2093="CAB6",0)</f>
        <v>#N/A</v>
      </c>
    </row>
    <row r="2094" spans="1:29" x14ac:dyDescent="0.15">
      <c r="A2094" s="7"/>
      <c r="B2094" s="25"/>
      <c r="C2094" s="1" t="s">
        <v>2106</v>
      </c>
      <c r="H2094" s="12"/>
      <c r="I2094" s="12"/>
      <c r="J2094" s="12"/>
      <c r="K2094" s="12"/>
      <c r="L2094" s="12"/>
      <c r="M2094" s="12"/>
      <c r="N2094" s="12"/>
      <c r="O2094" s="12"/>
      <c r="P2094" s="12"/>
      <c r="Q2094" s="12"/>
      <c r="R2094" s="12"/>
      <c r="S2094" s="12"/>
      <c r="T2094" s="12"/>
      <c r="U2094" s="12"/>
      <c r="V2094" s="12"/>
      <c r="W2094" s="12"/>
      <c r="X2094" s="12"/>
      <c r="Y2094" s="12"/>
      <c r="Z2094" s="12"/>
      <c r="AA2094" s="12"/>
      <c r="AB2094" s="12"/>
      <c r="AC2094" s="3" t="e" cm="1">
        <f t="array" ref="AC2094">_xlfn.IFS(A2094="FA", 17, A2094="SFCR", 0, A2094="CFCR", 17, A2094="TR", 0, A2094="CAB1",17,A2094="CAB2",0,A2094="CAB3",17,A2094="CAB4",0,A2094="CAB5S",17,A2094="CAB5M",0,A2094="CAB5L",17,A2094="CAB6",0)</f>
        <v>#N/A</v>
      </c>
    </row>
    <row r="2095" spans="1:29" x14ac:dyDescent="0.15">
      <c r="A2095" s="7"/>
      <c r="B2095" s="25"/>
      <c r="C2095" s="1" t="s">
        <v>2107</v>
      </c>
      <c r="H2095" s="12"/>
      <c r="I2095" s="12"/>
      <c r="J2095" s="12"/>
      <c r="K2095" s="12"/>
      <c r="L2095" s="12"/>
      <c r="M2095" s="12"/>
      <c r="N2095" s="12"/>
      <c r="O2095" s="12"/>
      <c r="P2095" s="12"/>
      <c r="Q2095" s="12"/>
      <c r="R2095" s="12"/>
      <c r="S2095" s="12"/>
      <c r="T2095" s="12"/>
      <c r="U2095" s="12"/>
      <c r="V2095" s="12"/>
      <c r="W2095" s="12"/>
      <c r="X2095" s="12"/>
      <c r="Y2095" s="12"/>
      <c r="Z2095" s="12"/>
      <c r="AA2095" s="12"/>
      <c r="AB2095" s="12"/>
      <c r="AC2095" s="3" t="e" cm="1">
        <f t="array" ref="AC2095">_xlfn.IFS(A2095="FA", 17, A2095="SFCR", 0, A2095="CFCR", 17, A2095="TR", 0, A2095="CAB1",17,A2095="CAB2",0,A2095="CAB3",17,A2095="CAB4",0,A2095="CAB5S",17,A2095="CAB5M",0,A2095="CAB5L",17,A2095="CAB6",0)</f>
        <v>#N/A</v>
      </c>
    </row>
    <row r="2096" spans="1:29" x14ac:dyDescent="0.15">
      <c r="A2096" s="7"/>
      <c r="B2096" s="25"/>
      <c r="C2096" s="1" t="s">
        <v>2108</v>
      </c>
      <c r="H2096" s="12"/>
      <c r="I2096" s="12"/>
      <c r="J2096" s="12"/>
      <c r="K2096" s="12"/>
      <c r="L2096" s="12"/>
      <c r="M2096" s="12"/>
      <c r="N2096" s="12"/>
      <c r="O2096" s="12"/>
      <c r="P2096" s="12"/>
      <c r="Q2096" s="12"/>
      <c r="R2096" s="12"/>
      <c r="S2096" s="12"/>
      <c r="T2096" s="12"/>
      <c r="U2096" s="12"/>
      <c r="V2096" s="12"/>
      <c r="W2096" s="12"/>
      <c r="X2096" s="12"/>
      <c r="Y2096" s="12"/>
      <c r="Z2096" s="12"/>
      <c r="AA2096" s="12"/>
      <c r="AB2096" s="12"/>
      <c r="AC2096" s="3" t="e" cm="1">
        <f t="array" ref="AC2096">_xlfn.IFS(A2096="FA", 17, A2096="SFCR", 0, A2096="CFCR", 17, A2096="TR", 0, A2096="CAB1",17,A2096="CAB2",0,A2096="CAB3",17,A2096="CAB4",0,A2096="CAB5S",17,A2096="CAB5M",0,A2096="CAB5L",17,A2096="CAB6",0)</f>
        <v>#N/A</v>
      </c>
    </row>
    <row r="2097" spans="1:29" x14ac:dyDescent="0.15">
      <c r="A2097" s="7"/>
      <c r="B2097" s="25"/>
      <c r="C2097" s="1" t="s">
        <v>2109</v>
      </c>
      <c r="H2097" s="12"/>
      <c r="I2097" s="12"/>
      <c r="J2097" s="12"/>
      <c r="K2097" s="12"/>
      <c r="L2097" s="12"/>
      <c r="M2097" s="12"/>
      <c r="N2097" s="12"/>
      <c r="O2097" s="12"/>
      <c r="P2097" s="12"/>
      <c r="Q2097" s="12"/>
      <c r="R2097" s="12"/>
      <c r="S2097" s="12"/>
      <c r="T2097" s="12"/>
      <c r="U2097" s="12"/>
      <c r="V2097" s="12"/>
      <c r="W2097" s="12"/>
      <c r="X2097" s="12"/>
      <c r="Y2097" s="12"/>
      <c r="Z2097" s="12"/>
      <c r="AA2097" s="12"/>
      <c r="AB2097" s="12"/>
      <c r="AC2097" s="3" t="e" cm="1">
        <f t="array" ref="AC2097">_xlfn.IFS(A2097="FA", 17, A2097="SFCR", 0, A2097="CFCR", 17, A2097="TR", 0, A2097="CAB1",17,A2097="CAB2",0,A2097="CAB3",17,A2097="CAB4",0,A2097="CAB5S",17,A2097="CAB5M",0,A2097="CAB5L",17,A2097="CAB6",0)</f>
        <v>#N/A</v>
      </c>
    </row>
    <row r="2098" spans="1:29" x14ac:dyDescent="0.15">
      <c r="A2098" s="7"/>
      <c r="B2098" s="25"/>
      <c r="C2098" s="1" t="s">
        <v>2110</v>
      </c>
      <c r="H2098" s="12"/>
      <c r="I2098" s="12"/>
      <c r="J2098" s="12"/>
      <c r="K2098" s="12"/>
      <c r="L2098" s="12"/>
      <c r="M2098" s="12"/>
      <c r="N2098" s="12"/>
      <c r="O2098" s="12"/>
      <c r="P2098" s="12"/>
      <c r="Q2098" s="12"/>
      <c r="R2098" s="12"/>
      <c r="S2098" s="12"/>
      <c r="T2098" s="12"/>
      <c r="U2098" s="12"/>
      <c r="V2098" s="12"/>
      <c r="W2098" s="12"/>
      <c r="X2098" s="12"/>
      <c r="Y2098" s="12"/>
      <c r="Z2098" s="12"/>
      <c r="AA2098" s="12"/>
      <c r="AB2098" s="12"/>
      <c r="AC2098" s="3" t="e" cm="1">
        <f t="array" ref="AC2098">_xlfn.IFS(A2098="FA", 17, A2098="SFCR", 0, A2098="CFCR", 17, A2098="TR", 0, A2098="CAB1",17,A2098="CAB2",0,A2098="CAB3",17,A2098="CAB4",0,A2098="CAB5S",17,A2098="CAB5M",0,A2098="CAB5L",17,A2098="CAB6",0)</f>
        <v>#N/A</v>
      </c>
    </row>
    <row r="2099" spans="1:29" x14ac:dyDescent="0.15">
      <c r="A2099" s="7"/>
      <c r="B2099" s="25"/>
      <c r="C2099" s="1" t="s">
        <v>2111</v>
      </c>
      <c r="H2099" s="12"/>
      <c r="I2099" s="12"/>
      <c r="J2099" s="12"/>
      <c r="K2099" s="12"/>
      <c r="L2099" s="12"/>
      <c r="M2099" s="12"/>
      <c r="N2099" s="12"/>
      <c r="O2099" s="12"/>
      <c r="P2099" s="12"/>
      <c r="Q2099" s="12"/>
      <c r="R2099" s="12"/>
      <c r="S2099" s="12"/>
      <c r="T2099" s="12"/>
      <c r="U2099" s="12"/>
      <c r="V2099" s="12"/>
      <c r="W2099" s="12"/>
      <c r="X2099" s="12"/>
      <c r="Y2099" s="12"/>
      <c r="Z2099" s="12"/>
      <c r="AA2099" s="12"/>
      <c r="AB2099" s="12"/>
      <c r="AC2099" s="3" t="e" cm="1">
        <f t="array" ref="AC2099">_xlfn.IFS(A2099="FA", 17, A2099="SFCR", 0, A2099="CFCR", 17, A2099="TR", 0, A2099="CAB1",17,A2099="CAB2",0,A2099="CAB3",17,A2099="CAB4",0,A2099="CAB5S",17,A2099="CAB5M",0,A2099="CAB5L",17,A2099="CAB6",0)</f>
        <v>#N/A</v>
      </c>
    </row>
    <row r="2100" spans="1:29" x14ac:dyDescent="0.15">
      <c r="A2100" s="7"/>
      <c r="B2100" s="25"/>
      <c r="C2100" s="1" t="s">
        <v>2112</v>
      </c>
      <c r="H2100" s="12"/>
      <c r="I2100" s="12"/>
      <c r="J2100" s="12"/>
      <c r="K2100" s="12"/>
      <c r="L2100" s="12"/>
      <c r="M2100" s="12"/>
      <c r="N2100" s="12"/>
      <c r="O2100" s="12"/>
      <c r="P2100" s="12"/>
      <c r="Q2100" s="12"/>
      <c r="R2100" s="12"/>
      <c r="S2100" s="12"/>
      <c r="T2100" s="12"/>
      <c r="U2100" s="12"/>
      <c r="V2100" s="12"/>
      <c r="W2100" s="12"/>
      <c r="X2100" s="12"/>
      <c r="Y2100" s="12"/>
      <c r="Z2100" s="12"/>
      <c r="AA2100" s="12"/>
      <c r="AB2100" s="12"/>
      <c r="AC2100" s="3" t="e" cm="1">
        <f t="array" ref="AC2100">_xlfn.IFS(A2100="FA", 17, A2100="SFCR", 0, A2100="CFCR", 17, A2100="TR", 0, A2100="CAB1",17,A2100="CAB2",0,A2100="CAB3",17,A2100="CAB4",0,A2100="CAB5S",17,A2100="CAB5M",0,A2100="CAB5L",17,A2100="CAB6",0)</f>
        <v>#N/A</v>
      </c>
    </row>
    <row r="2101" spans="1:29" x14ac:dyDescent="0.15">
      <c r="A2101" s="7"/>
      <c r="B2101" s="25"/>
      <c r="C2101" s="1" t="s">
        <v>2113</v>
      </c>
      <c r="H2101" s="12"/>
      <c r="I2101" s="12"/>
      <c r="J2101" s="12"/>
      <c r="K2101" s="12"/>
      <c r="L2101" s="12"/>
      <c r="M2101" s="12"/>
      <c r="N2101" s="12"/>
      <c r="O2101" s="12"/>
      <c r="P2101" s="12"/>
      <c r="Q2101" s="12"/>
      <c r="R2101" s="12"/>
      <c r="S2101" s="12"/>
      <c r="T2101" s="12"/>
      <c r="U2101" s="12"/>
      <c r="V2101" s="12"/>
      <c r="W2101" s="12"/>
      <c r="X2101" s="12"/>
      <c r="Y2101" s="12"/>
      <c r="Z2101" s="12"/>
      <c r="AA2101" s="12"/>
      <c r="AB2101" s="12"/>
      <c r="AC2101" s="3" t="e" cm="1">
        <f t="array" ref="AC2101">_xlfn.IFS(A2101="FA", 17, A2101="SFCR", 0, A2101="CFCR", 17, A2101="TR", 0, A2101="CAB1",17,A2101="CAB2",0,A2101="CAB3",17,A2101="CAB4",0,A2101="CAB5S",17,A2101="CAB5M",0,A2101="CAB5L",17,A2101="CAB6",0)</f>
        <v>#N/A</v>
      </c>
    </row>
    <row r="2102" spans="1:29" x14ac:dyDescent="0.15">
      <c r="A2102" s="7"/>
      <c r="B2102" s="25"/>
      <c r="C2102" s="1" t="s">
        <v>2114</v>
      </c>
      <c r="H2102" s="12"/>
      <c r="I2102" s="12"/>
      <c r="J2102" s="12"/>
      <c r="K2102" s="12"/>
      <c r="L2102" s="12"/>
      <c r="M2102" s="12"/>
      <c r="N2102" s="12"/>
      <c r="O2102" s="12"/>
      <c r="P2102" s="12"/>
      <c r="Q2102" s="12"/>
      <c r="R2102" s="12"/>
      <c r="S2102" s="12"/>
      <c r="T2102" s="12"/>
      <c r="U2102" s="12"/>
      <c r="V2102" s="12"/>
      <c r="W2102" s="12"/>
      <c r="X2102" s="12"/>
      <c r="Y2102" s="12"/>
      <c r="Z2102" s="12"/>
      <c r="AA2102" s="12"/>
      <c r="AB2102" s="12"/>
      <c r="AC2102" s="3" t="e" cm="1">
        <f t="array" ref="AC2102">_xlfn.IFS(A2102="FA", 17, A2102="SFCR", 0, A2102="CFCR", 17, A2102="TR", 0, A2102="CAB1",17,A2102="CAB2",0,A2102="CAB3",17,A2102="CAB4",0,A2102="CAB5S",17,A2102="CAB5M",0,A2102="CAB5L",17,A2102="CAB6",0)</f>
        <v>#N/A</v>
      </c>
    </row>
    <row r="2103" spans="1:29" x14ac:dyDescent="0.15">
      <c r="A2103" s="7"/>
      <c r="B2103" s="25"/>
      <c r="C2103" s="1" t="s">
        <v>2115</v>
      </c>
      <c r="H2103" s="12"/>
      <c r="I2103" s="12"/>
      <c r="J2103" s="12"/>
      <c r="K2103" s="12"/>
      <c r="L2103" s="12"/>
      <c r="M2103" s="12"/>
      <c r="N2103" s="12"/>
      <c r="O2103" s="12"/>
      <c r="P2103" s="12"/>
      <c r="Q2103" s="12"/>
      <c r="R2103" s="12"/>
      <c r="S2103" s="12"/>
      <c r="T2103" s="12"/>
      <c r="U2103" s="12"/>
      <c r="V2103" s="12"/>
      <c r="W2103" s="12"/>
      <c r="X2103" s="12"/>
      <c r="Y2103" s="12"/>
      <c r="Z2103" s="12"/>
      <c r="AA2103" s="12"/>
      <c r="AB2103" s="12"/>
      <c r="AC2103" s="3" t="e" cm="1">
        <f t="array" ref="AC2103">_xlfn.IFS(A2103="FA", 17, A2103="SFCR", 0, A2103="CFCR", 17, A2103="TR", 0, A2103="CAB1",17,A2103="CAB2",0,A2103="CAB3",17,A2103="CAB4",0,A2103="CAB5S",17,A2103="CAB5M",0,A2103="CAB5L",17,A2103="CAB6",0)</f>
        <v>#N/A</v>
      </c>
    </row>
    <row r="2106" spans="1:29" x14ac:dyDescent="0.15">
      <c r="D2106" s="31" t="s">
        <v>2170</v>
      </c>
      <c r="E2106" s="31" t="s">
        <v>2171</v>
      </c>
      <c r="F2106" s="31" t="s">
        <v>2172</v>
      </c>
      <c r="G2106" s="31" t="s">
        <v>2173</v>
      </c>
      <c r="H2106" s="5" t="s">
        <v>2216</v>
      </c>
      <c r="I2106" s="5" t="s">
        <v>2217</v>
      </c>
      <c r="J2106" s="5" t="s">
        <v>2218</v>
      </c>
      <c r="K2106" s="3" t="s">
        <v>2134</v>
      </c>
      <c r="L2106" s="1" t="s">
        <v>2135</v>
      </c>
      <c r="M2106" s="5" t="s">
        <v>2136</v>
      </c>
      <c r="N2106" s="5" t="s">
        <v>2137</v>
      </c>
      <c r="O2106" s="3" t="s">
        <v>2138</v>
      </c>
      <c r="P2106" s="1" t="s">
        <v>2139</v>
      </c>
      <c r="Q2106" s="3" t="s">
        <v>2140</v>
      </c>
      <c r="R2106" s="1" t="s">
        <v>2143</v>
      </c>
      <c r="S2106" s="3" t="s">
        <v>2141</v>
      </c>
      <c r="T2106" s="1" t="s">
        <v>2142</v>
      </c>
      <c r="U2106" s="3" t="s">
        <v>2144</v>
      </c>
      <c r="V2106" s="1" t="s">
        <v>2145</v>
      </c>
      <c r="W2106" s="3" t="s">
        <v>2146</v>
      </c>
      <c r="X2106" s="1" t="s">
        <v>2147</v>
      </c>
      <c r="Y2106" s="3" t="s">
        <v>2148</v>
      </c>
      <c r="Z2106" s="1" t="s">
        <v>2149</v>
      </c>
      <c r="AA2106" s="3" t="s">
        <v>2150</v>
      </c>
      <c r="AB2106" s="3" t="s">
        <v>2219</v>
      </c>
      <c r="AC2106" s="5" t="s">
        <v>2128</v>
      </c>
    </row>
    <row r="2107" spans="1:29" x14ac:dyDescent="0.15">
      <c r="C2107" s="3" t="s">
        <v>2118</v>
      </c>
      <c r="D2107" s="5">
        <f>COUNTIFS($A$4:$A$2103,"FA",$D$4:$D$2103,"-4")</f>
        <v>0</v>
      </c>
      <c r="E2107" s="5">
        <f>COUNTIFS($A$4:$A$2103,"FA",$E$4:$E$2103,"-3")</f>
        <v>0</v>
      </c>
      <c r="F2107" s="5">
        <f>COUNTIFS($A$4:$A$2103,"FA",$F$4:$F$2103,"-2")</f>
        <v>0</v>
      </c>
      <c r="G2107" s="5">
        <f>COUNTIFS($A$4:$A$2103,"FA",$G$4:$G$2103,"-1")</f>
        <v>0</v>
      </c>
      <c r="H2107" s="5">
        <f>COUNTIFS($A$4:$A$2103,"FA",$H$4:$H$2103,"1")</f>
        <v>0</v>
      </c>
      <c r="I2107" s="5">
        <f>COUNTIFS($A$4:$A$2103,"FA",$I$4:$I$2103,"2")</f>
        <v>0</v>
      </c>
      <c r="J2107" s="5">
        <f>COUNTIFS($A$4:$A$2103,"FA",$J$4:$J$2103,"3")</f>
        <v>0</v>
      </c>
      <c r="K2107" s="5">
        <f>COUNTIFS($A$4:$A$2103,"FA",$K$4:$K$2103,"4")</f>
        <v>0</v>
      </c>
      <c r="L2107" s="5">
        <f>COUNTIFS($A$4:$A$2103,"FA",L$4:L$2103,"4")</f>
        <v>0</v>
      </c>
      <c r="M2107" s="5">
        <f>COUNTIFS($A$4:$A$2103,"FA",M$4:M$2103,"5")</f>
        <v>0</v>
      </c>
      <c r="N2107" s="5">
        <f>COUNTIFS($A$4:$A$2103,"FA",N$4:N$2103,"5")</f>
        <v>0</v>
      </c>
      <c r="O2107" s="5">
        <f>COUNTIFS($A$4:$A$2103,"FA",O$4:O$2103,"6")</f>
        <v>0</v>
      </c>
      <c r="P2107" s="5">
        <f>COUNTIFS($A$4:$A$2103,"FA",P$4:P$2103,"6")</f>
        <v>0</v>
      </c>
      <c r="Q2107" s="5">
        <f>COUNTIFS($A$4:$A$2103,"FA",Q$4:Q$2103,"7")</f>
        <v>0</v>
      </c>
      <c r="R2107" s="5">
        <f>COUNTIFS($A$4:$A$2103,"FA",R$4:R$2103,"7")</f>
        <v>0</v>
      </c>
      <c r="S2107" s="5">
        <f>COUNTIFS($A$4:$A$2103,"FA",S$4:S$2103,"8")</f>
        <v>0</v>
      </c>
      <c r="T2107" s="5">
        <f>COUNTIFS($A$4:$A$2103,"FA",T$4:T$2103,"8")</f>
        <v>0</v>
      </c>
      <c r="U2107" s="5">
        <f>COUNTIFS($A$4:$A$2103,"FA",U$4:U$2103,"9")</f>
        <v>0</v>
      </c>
      <c r="V2107" s="5">
        <f>COUNTIFS($A$4:$A$2103,"FA",V$4:V$2103,"9")</f>
        <v>0</v>
      </c>
      <c r="W2107" s="5">
        <f>COUNTIFS($A$4:$A$2103,"FA",W$4:W$2103,"10")</f>
        <v>0</v>
      </c>
      <c r="X2107" s="5">
        <f>COUNTIFS($A$4:$A$2103,"FA",X$4:X$2103,"10")</f>
        <v>0</v>
      </c>
      <c r="Y2107" s="5">
        <f>COUNTIFS($A$4:$A$2103,"FA",Y$4:Y$2103,"11")</f>
        <v>0</v>
      </c>
      <c r="Z2107" s="5">
        <f>COUNTIFS($A$4:$A$2103,"FA",Z$4:Z$2103,"11")</f>
        <v>0</v>
      </c>
      <c r="AA2107" s="5">
        <f>COUNTIFS($A$4:$A$2103,"FA",AA$4:AA$2103,"12")</f>
        <v>0</v>
      </c>
      <c r="AB2107" s="5">
        <f>COUNTIFS($A$4:$A$2103,"FA",AB$4:AB$2103,"12")</f>
        <v>0</v>
      </c>
      <c r="AC2107" s="5">
        <f>COUNTIF($A$4:$A$2103, "FA")</f>
        <v>0</v>
      </c>
    </row>
    <row r="2108" spans="1:29" x14ac:dyDescent="0.15">
      <c r="C2108" s="3" t="s">
        <v>2131</v>
      </c>
      <c r="D2108" s="5">
        <f>COUNTIFS($A$4:$A$2103,"sFCR",$D$4:$D$2103,"-4")</f>
        <v>0</v>
      </c>
      <c r="E2108" s="5">
        <f>COUNTIFS($A$4:$A$2103,"sFCR",$E$4:$E$2103,"-3")</f>
        <v>0</v>
      </c>
      <c r="F2108" s="5">
        <f>COUNTIFS($A$4:$A$2103,"sFCR",$F$4:$F$2103,"-2")</f>
        <v>0</v>
      </c>
      <c r="G2108" s="5">
        <f>COUNTIFS($A$4:$A$2103,"sFCR",$G$4:$G$2103,"-1")</f>
        <v>0</v>
      </c>
      <c r="H2108" s="5">
        <f>COUNTIFS($A$4:$A$2103,"sFCR",$H$4:$H$2103,"1")</f>
        <v>0</v>
      </c>
      <c r="I2108" s="5">
        <f>COUNTIFS($A$4:$A$2103,"SFCR",$I$4:$I$2103,"2")</f>
        <v>0</v>
      </c>
      <c r="J2108" s="5">
        <f>COUNTIFS($A$4:$A$2103,"sFCR",$J$4:$J$2103,"3")</f>
        <v>0</v>
      </c>
      <c r="K2108" s="5">
        <f>COUNTIFS($A$4:$A$2103,"sFCR",$K$4:$K$2103,"4")</f>
        <v>0</v>
      </c>
      <c r="L2108" s="5">
        <f>COUNTIFS($A$4:$A$2103,"SFCR",L$4:L$2103,"4")</f>
        <v>0</v>
      </c>
      <c r="M2108" s="5">
        <f>COUNTIFS($A$4:$A$2103,"SFCR",M$4:M$2103,"5")</f>
        <v>0</v>
      </c>
      <c r="N2108" s="5">
        <f>COUNTIFS($A$4:$A$2103,"SFCR",N$4:N$2103,"5")</f>
        <v>0</v>
      </c>
      <c r="O2108" s="5">
        <f>COUNTIFS($A$4:$A$2103,"SFCR",O$4:O$2103,"6")</f>
        <v>0</v>
      </c>
      <c r="P2108" s="5">
        <f>COUNTIFS($A$4:$A$2103,"SFCR",P$4:P$2103,"6")</f>
        <v>0</v>
      </c>
      <c r="Q2108" s="5">
        <f>COUNTIFS($A$4:$A$2103,"SFCR",Q$4:Q$2103,"7")</f>
        <v>0</v>
      </c>
      <c r="R2108" s="5">
        <f>COUNTIFS($A$4:$A$2103,"SFCR",R$4:R$2103,"7")</f>
        <v>0</v>
      </c>
      <c r="S2108" s="5">
        <f>COUNTIFS($A$4:$A$2103,"SFCR",S$4:S$2103,"8")</f>
        <v>0</v>
      </c>
      <c r="T2108" s="5">
        <f>COUNTIFS($A$4:$A$2103,"SFCR",T$4:T$2103,"8")</f>
        <v>0</v>
      </c>
      <c r="U2108" s="5">
        <f>COUNTIFS($A$4:$A$2103,"SFCR",U$4:U$2103,"9")</f>
        <v>0</v>
      </c>
      <c r="V2108" s="5">
        <f>COUNTIFS($A$4:$A$2103,"SFCR",V$4:V$2103,"9")</f>
        <v>0</v>
      </c>
      <c r="W2108" s="5">
        <f>COUNTIFS($A$4:$A$2103,"SFCR",W$4:W$2103,"10")</f>
        <v>0</v>
      </c>
      <c r="X2108" s="5">
        <f>COUNTIFS($A$4:$A$2103,"SFCR",X$4:X$2103,"10")</f>
        <v>0</v>
      </c>
      <c r="Y2108" s="5">
        <f>COUNTIFS($A$4:$A$2103,"SFCR",Y$4:Y$2103,"11")</f>
        <v>0</v>
      </c>
      <c r="Z2108" s="5">
        <f>COUNTIFS($A$4:$A$2103,"SFCR",Z$4:Z$2103,"11")</f>
        <v>0</v>
      </c>
      <c r="AA2108" s="5">
        <f>COUNTIFS($A$4:$A$2103,"SFCR",AA$4:AA$2103,"12")</f>
        <v>0</v>
      </c>
      <c r="AB2108" s="5">
        <f>COUNTIFS($A$4:$A$2103,"SFCR",AB$4:AB$2103,"12")</f>
        <v>0</v>
      </c>
      <c r="AC2108" s="5">
        <f>COUNTIF($A$4:$A$2103, "sFCR")</f>
        <v>0</v>
      </c>
    </row>
    <row r="2109" spans="1:29" x14ac:dyDescent="0.15">
      <c r="C2109" s="3" t="s">
        <v>2132</v>
      </c>
      <c r="D2109" s="5">
        <f>COUNTIFS($A$4:$A$2103,"cFCR",$D$4:$D$2103,"-4")</f>
        <v>0</v>
      </c>
      <c r="E2109" s="5">
        <f>COUNTIFS($A$4:$A$2103,"cFCR",$E$4:$E$2103,"-3")</f>
        <v>0</v>
      </c>
      <c r="F2109" s="5">
        <f>COUNTIFS($A$4:$A$2103,"cFCR",$F$4:$F$2103,"-2")</f>
        <v>0</v>
      </c>
      <c r="G2109" s="5">
        <f>COUNTIFS($A$4:$A$2103,"cFCR",$G$4:$G$2103,"-1")</f>
        <v>0</v>
      </c>
      <c r="H2109" s="5">
        <f>COUNTIFS($A$4:$A$2103,"cFCR",$H$4:$H$2103,"1")</f>
        <v>0</v>
      </c>
      <c r="I2109" s="5">
        <f>COUNTIFS($A$4:$A$2103,"CFCR",$I$4:$I$2103,"2")</f>
        <v>0</v>
      </c>
      <c r="J2109" s="5">
        <f>COUNTIFS($A$4:$A$2103,"cFCR",$J$4:$J$2103,"3")</f>
        <v>0</v>
      </c>
      <c r="K2109" s="5">
        <f>COUNTIFS($A$4:$A$2103,"cFCR",$K$4:$K$2103,"4")</f>
        <v>0</v>
      </c>
      <c r="L2109" s="5">
        <f>COUNTIFS($A$4:$A$2103,"CFCR",L$4:L$2103,"4")</f>
        <v>0</v>
      </c>
      <c r="M2109" s="5">
        <f>COUNTIFS($A$4:$A$2103,"CFCR",M$4:M$2103,"5")</f>
        <v>0</v>
      </c>
      <c r="N2109" s="5">
        <f>COUNTIFS($A$4:$A$2103,"CFCR",N$4:N$2103,"5")</f>
        <v>0</v>
      </c>
      <c r="O2109" s="5">
        <f>COUNTIFS($A$4:$A$2103,"CFCR",O$4:O$2103,"6")</f>
        <v>0</v>
      </c>
      <c r="P2109" s="5">
        <f>COUNTIFS($A$4:$A$2103,"CFCR",P$4:P$2103,"6")</f>
        <v>0</v>
      </c>
      <c r="Q2109" s="5">
        <f>COUNTIFS($A$4:$A$2103,"CFCR",Q$4:Q$2103,"7")</f>
        <v>0</v>
      </c>
      <c r="R2109" s="5">
        <f>COUNTIFS($A$4:$A$2103,"CFCR",R$4:R$2103,"7")</f>
        <v>0</v>
      </c>
      <c r="S2109" s="5">
        <f>COUNTIFS($A$4:$A$2103,"CFCR",S$4:S$2103,"8")</f>
        <v>0</v>
      </c>
      <c r="T2109" s="5">
        <f>COUNTIFS($A$4:$A$2103,"CFCR",T$4:T$2103,"8")</f>
        <v>0</v>
      </c>
      <c r="U2109" s="5">
        <f>COUNTIFS($A$4:$A$2103,"CFCR",U$4:U$2103,"9")</f>
        <v>0</v>
      </c>
      <c r="V2109" s="5">
        <f>COUNTIFS($A$4:$A$2103,"CFCR",V$4:V$2103,"9")</f>
        <v>0</v>
      </c>
      <c r="W2109" s="5">
        <f>COUNTIFS($A$4:$A$2103,"CFCR",W$4:W$2103,"10")</f>
        <v>0</v>
      </c>
      <c r="X2109" s="5">
        <f>COUNTIFS($A$4:$A$2103,"CFCR",X$4:X$2103,"10")</f>
        <v>0</v>
      </c>
      <c r="Y2109" s="5">
        <f>COUNTIFS($A$4:$A$2103,"CFCR",Y$4:Y$2103,"11")</f>
        <v>0</v>
      </c>
      <c r="Z2109" s="5">
        <f>COUNTIFS($A$4:$A$2103,"CFCR",Z$4:Z$2103,"11")</f>
        <v>0</v>
      </c>
      <c r="AA2109" s="5">
        <f>COUNTIFS($A$4:$A$2103,"CFCR",AA$4:AA$2103,"12")</f>
        <v>0</v>
      </c>
      <c r="AB2109" s="5">
        <f>COUNTIFS($A$4:$A$2103,"CFCR",AB$4:AB$2103,"12")</f>
        <v>0</v>
      </c>
      <c r="AC2109" s="5">
        <f>COUNTIF($A$4:$A$2103, "cFCR")</f>
        <v>0</v>
      </c>
    </row>
    <row r="2110" spans="1:29" x14ac:dyDescent="0.15">
      <c r="C2110" s="3" t="s">
        <v>2125</v>
      </c>
      <c r="D2110" s="5">
        <f>COUNTIFS($A$4:$A$2103,"TR",$D$4:$D$2103,"-4")</f>
        <v>0</v>
      </c>
      <c r="E2110" s="5">
        <f>COUNTIFS($A$4:$A$2103,"TR",$E$4:$E$2103,"-3")</f>
        <v>0</v>
      </c>
      <c r="F2110" s="5">
        <f>COUNTIFS($A$4:$A$2103,"TR",$F$4:$F$2103,"-2")</f>
        <v>0</v>
      </c>
      <c r="G2110" s="5">
        <f>COUNTIFS($A$4:$A$2103,"TR",$G$4:$G$2103,"-1")</f>
        <v>0</v>
      </c>
      <c r="H2110" s="5">
        <f>COUNTIFS($A$4:$A$2103,"TR",$H$4:$H$2103,"1")</f>
        <v>0</v>
      </c>
      <c r="I2110" s="5">
        <f>COUNTIFS($A$4:$A$2103,"TR",$I$4:$I$2103,"2")</f>
        <v>0</v>
      </c>
      <c r="J2110" s="5">
        <f>COUNTIFS($A$4:$A$2103,"TR",$J$4:$J$2103,"3")</f>
        <v>0</v>
      </c>
      <c r="K2110" s="5">
        <f>COUNTIFS($A$4:$A$2103,"TR",$K$4:$K$2103,"4")</f>
        <v>0</v>
      </c>
      <c r="L2110" s="5">
        <f>COUNTIFS($A$4:$A$2103,"TR",L$4:L$2103,"4")</f>
        <v>0</v>
      </c>
      <c r="M2110" s="5">
        <f>COUNTIFS($A$4:$A$2103,"TR",M$4:M$2103,"5")</f>
        <v>0</v>
      </c>
      <c r="N2110" s="5">
        <f>COUNTIFS($A$4:$A$2103,"TR",N$4:N$2103,"5")</f>
        <v>0</v>
      </c>
      <c r="O2110" s="5">
        <f>COUNTIFS($A$4:$A$2103,"TR",O$4:O$2103,"6")</f>
        <v>0</v>
      </c>
      <c r="P2110" s="5">
        <f>COUNTIFS($A$4:$A$2103,"TR",P$4:P$2103,"6")</f>
        <v>0</v>
      </c>
      <c r="Q2110" s="5">
        <f>COUNTIFS($A$4:$A$2103,"TR",Q$4:Q$2103,"7")</f>
        <v>0</v>
      </c>
      <c r="R2110" s="5">
        <f>COUNTIFS($A$4:$A$2103,"TR",R$4:R$2103,"7")</f>
        <v>0</v>
      </c>
      <c r="S2110" s="5">
        <f>COUNTIFS($A$4:$A$2103,"TR",S$4:S$2103,"8")</f>
        <v>0</v>
      </c>
      <c r="T2110" s="5">
        <f>COUNTIFS($A$4:$A$2103,"TR",T$4:T$2103,"8")</f>
        <v>0</v>
      </c>
      <c r="U2110" s="5">
        <f>COUNTIFS($A$4:$A$2103,"TR",U$4:U$2103,"9")</f>
        <v>0</v>
      </c>
      <c r="V2110" s="5">
        <f>COUNTIFS($A$4:$A$2103,"TR",V$4:V$2103,"9")</f>
        <v>0</v>
      </c>
      <c r="W2110" s="5">
        <f>COUNTIFS($A$4:$A$2103,"TR",W$4:W$2103,"10")</f>
        <v>0</v>
      </c>
      <c r="X2110" s="5">
        <f>COUNTIFS($A$4:$A$2103,"TR",X$4:X$2103,"10")</f>
        <v>0</v>
      </c>
      <c r="Y2110" s="5">
        <f>COUNTIFS($A$4:$A$2103,"TR",Y$4:Y$2103,"11")</f>
        <v>0</v>
      </c>
      <c r="Z2110" s="5">
        <f>COUNTIFS($A$4:$A$2103,"TR",Z$4:Z$2103,"11")</f>
        <v>0</v>
      </c>
      <c r="AA2110" s="5">
        <f>COUNTIFS($A$4:$A$2103,"TR",AA$4:AA$2103,"12")</f>
        <v>0</v>
      </c>
      <c r="AB2110" s="5">
        <f>COUNTIFS($A$4:$A$2103,"TR",AB$4:AB$2103,"12")</f>
        <v>0</v>
      </c>
      <c r="AC2110" s="5">
        <f>COUNTIF($A$4:$A$2103, "TR")</f>
        <v>0</v>
      </c>
    </row>
    <row r="2111" spans="1:29" x14ac:dyDescent="0.15">
      <c r="C2111" s="3" t="s">
        <v>2119</v>
      </c>
      <c r="D2111" s="5">
        <f>COUNTIFS($A$4:$A$2103,"CAB1",$D$4:$D$2103,"-4")</f>
        <v>0</v>
      </c>
      <c r="E2111" s="5">
        <f>COUNTIFS($A$4:$A$2103,"CAB1",$E$4:$E$2103,"-3")</f>
        <v>0</v>
      </c>
      <c r="F2111" s="5">
        <f>COUNTIFS($A$4:$A$2103,"CAB1",$F$4:$F$2103,"-2")</f>
        <v>0</v>
      </c>
      <c r="G2111" s="5">
        <f>COUNTIFS($A$4:$A$2103,"CAB1",$G$4:$G$2103,"-1")</f>
        <v>0</v>
      </c>
      <c r="H2111" s="5">
        <f>COUNTIFS($A$4:$A$2103,"CAB1",$H$4:$H$2103,"1")</f>
        <v>0</v>
      </c>
      <c r="I2111" s="5">
        <f>COUNTIFS($A$4:$A$2103,"CAB1",$I$4:$I$2103,"2")</f>
        <v>0</v>
      </c>
      <c r="J2111" s="5">
        <f>COUNTIFS($A$4:$A$2103,"CAB1",$J$4:$J$2103,"3")</f>
        <v>0</v>
      </c>
      <c r="K2111" s="5">
        <f>COUNTIFS($A$4:$A$2103,"CAB1",$K$4:$K$2103,"4")</f>
        <v>0</v>
      </c>
      <c r="L2111" s="5">
        <f>COUNTIFS($A$4:$A$2103,"CAB1",L$4:L$2103,"4")</f>
        <v>0</v>
      </c>
      <c r="M2111" s="5">
        <f>COUNTIFS($A$4:$A$2103,"CAB1",M$4:M$2103,"5")</f>
        <v>0</v>
      </c>
      <c r="N2111" s="5">
        <f>COUNTIFS($A$4:$A$2103,"CAB1",N$4:N$2103,"5")</f>
        <v>0</v>
      </c>
      <c r="O2111" s="5">
        <f>COUNTIFS($A$4:$A$2103,"CAB1",O$4:O$2103,"6")</f>
        <v>0</v>
      </c>
      <c r="P2111" s="5">
        <f>COUNTIFS($A$4:$A$2103,"CAB1",P$4:P$2103,"6")</f>
        <v>0</v>
      </c>
      <c r="Q2111" s="5">
        <f>COUNTIFS($A$4:$A$2103,"CAB1",Q$4:Q$2103,"7")</f>
        <v>0</v>
      </c>
      <c r="R2111" s="5">
        <f>COUNTIFS($A$4:$A$2103,"CAB1",R$4:R$2103,"7")</f>
        <v>0</v>
      </c>
      <c r="S2111" s="5">
        <f>COUNTIFS($A$4:$A$2103,"CAB1",S$4:S$2103,"8")</f>
        <v>0</v>
      </c>
      <c r="T2111" s="5">
        <f>COUNTIFS($A$4:$A$2103,"CAB1",T$4:T$2103,"8")</f>
        <v>0</v>
      </c>
      <c r="U2111" s="5">
        <f>COUNTIFS($A$4:$A$2103,"CAB1",U$4:U$2103,"9")</f>
        <v>0</v>
      </c>
      <c r="V2111" s="5">
        <f>COUNTIFS($A$4:$A$2103,"CAB1",V$4:V$2103,"9")</f>
        <v>0</v>
      </c>
      <c r="W2111" s="5">
        <f>COUNTIFS($A$4:$A$2103,"CAB1",W$4:W$2103,"10")</f>
        <v>0</v>
      </c>
      <c r="X2111" s="5">
        <f>COUNTIFS($A$4:$A$2103,"CAB1",X$4:X$2103,"10")</f>
        <v>0</v>
      </c>
      <c r="Y2111" s="5">
        <f>COUNTIFS($A$4:$A$2103,"CAB1",Y$4:Y$2103,"11")</f>
        <v>0</v>
      </c>
      <c r="Z2111" s="5">
        <f>COUNTIFS($A$4:$A$2103,"CAB1",Z$4:Z$2103,"11")</f>
        <v>0</v>
      </c>
      <c r="AA2111" s="5">
        <f>COUNTIFS($A$4:$A$2103,"CAB1",AA$4:AA$2103,"12")</f>
        <v>0</v>
      </c>
      <c r="AB2111" s="5">
        <f>COUNTIFS($A$4:$A$2103,"CAB1",AB$4:AB$2103,"12")</f>
        <v>0</v>
      </c>
      <c r="AC2111" s="5">
        <f>COUNTIF($A$4:$A$2103, "CAB1")</f>
        <v>0</v>
      </c>
    </row>
    <row r="2112" spans="1:29" x14ac:dyDescent="0.15">
      <c r="C2112" s="3" t="s">
        <v>2120</v>
      </c>
      <c r="D2112" s="5">
        <f>COUNTIFS($A$4:$A$2103,"CAB2",$D$4:$D$2103,"-4")</f>
        <v>0</v>
      </c>
      <c r="E2112" s="5">
        <f>COUNTIFS($A$4:$A$2103,"CAB2",$E$4:$E$2103,"-3")</f>
        <v>0</v>
      </c>
      <c r="F2112" s="5">
        <f>COUNTIFS($A$4:$A$2103,"CAB2",$F$4:$F$2103,"-2")</f>
        <v>0</v>
      </c>
      <c r="G2112" s="5">
        <f>COUNTIFS($A$4:$A$2103,"CAB2",$G$4:$G$2103,"-1")</f>
        <v>0</v>
      </c>
      <c r="H2112" s="5">
        <f>COUNTIFS($A$4:$A$2103,"CAB2",$H$4:$H$2103,"1")</f>
        <v>0</v>
      </c>
      <c r="I2112" s="5">
        <f>COUNTIFS($A$4:$A$2103,"CAB2",$I$4:$I$2103,"2")</f>
        <v>0</v>
      </c>
      <c r="J2112" s="5">
        <f>COUNTIFS($A$4:$A$2103,"CAB2",$J$4:$J$2103,"3")</f>
        <v>0</v>
      </c>
      <c r="K2112" s="5">
        <f>COUNTIFS($A$4:$A$2103,"CAB2",$K$4:$K$2103,"4")</f>
        <v>0</v>
      </c>
      <c r="L2112" s="5">
        <f>COUNTIFS($A$4:$A$2103,"CAB2",L$4:L$2103,"4")</f>
        <v>0</v>
      </c>
      <c r="M2112" s="5">
        <f>COUNTIFS($A$4:$A$2103,"CAB2",M$4:M$2103,"5")</f>
        <v>0</v>
      </c>
      <c r="N2112" s="5">
        <f>COUNTIFS($A$4:$A$2103,"CAB2",N$4:N$2103,"5")</f>
        <v>0</v>
      </c>
      <c r="O2112" s="5">
        <f>COUNTIFS($A$4:$A$2103,"CAB2",O$4:O$2103,"6")</f>
        <v>0</v>
      </c>
      <c r="P2112" s="5">
        <f>COUNTIFS($A$4:$A$2103,"CAB2",P$4:P$2103,"6")</f>
        <v>0</v>
      </c>
      <c r="Q2112" s="5">
        <f>COUNTIFS($A$4:$A$2103,"CAB2",Q$4:Q$2103,"7")</f>
        <v>0</v>
      </c>
      <c r="R2112" s="5">
        <f>COUNTIFS($A$4:$A$2103,"CAB2",R$4:R$2103,"7")</f>
        <v>0</v>
      </c>
      <c r="S2112" s="5">
        <f>COUNTIFS($A$4:$A$2103,"CAB2",S$4:S$2103,"8")</f>
        <v>0</v>
      </c>
      <c r="T2112" s="5">
        <f>COUNTIFS($A$4:$A$2103,"CAB2",T$4:T$2103,"8")</f>
        <v>0</v>
      </c>
      <c r="U2112" s="5">
        <f>COUNTIFS($A$4:$A$2103,"CAB2",U$4:U$2103,"9")</f>
        <v>0</v>
      </c>
      <c r="V2112" s="5">
        <f>COUNTIFS($A$4:$A$2103,"CAB2",V$4:V$2103,"9")</f>
        <v>0</v>
      </c>
      <c r="W2112" s="5">
        <f>COUNTIFS($A$4:$A$2103,"CAB2",W$4:W$2103,"10")</f>
        <v>0</v>
      </c>
      <c r="X2112" s="5">
        <f>COUNTIFS($A$4:$A$2103,"CAB2",X$4:X$2103,"10")</f>
        <v>0</v>
      </c>
      <c r="Y2112" s="5">
        <f>COUNTIFS($A$4:$A$2103,"CAB2",Y$4:Y$2103,"11")</f>
        <v>0</v>
      </c>
      <c r="Z2112" s="5">
        <f>COUNTIFS($A$4:$A$2103,"CAB2",Z$4:Z$2103,"11")</f>
        <v>0</v>
      </c>
      <c r="AA2112" s="5">
        <f>COUNTIFS($A$4:$A$2103,"CAB2",AA$4:AA$2103,"12")</f>
        <v>0</v>
      </c>
      <c r="AB2112" s="5">
        <f>COUNTIFS($A$4:$A$2103,"CAB2",AB$4:AB$2103,"12")</f>
        <v>0</v>
      </c>
      <c r="AC2112" s="5">
        <f>COUNTIF($A$4:$A$2103, "CAB2")</f>
        <v>0</v>
      </c>
    </row>
    <row r="2113" spans="3:29" x14ac:dyDescent="0.15">
      <c r="C2113" s="3" t="s">
        <v>2121</v>
      </c>
      <c r="D2113" s="5">
        <f>COUNTIFS($A$4:$A$2103,"CAB3",$D$4:$D$2103,"-4")</f>
        <v>0</v>
      </c>
      <c r="E2113" s="5">
        <f>COUNTIFS($A$4:$A$2103,"CAB3",$E$4:$E$2103,"-3")</f>
        <v>0</v>
      </c>
      <c r="F2113" s="5">
        <f>COUNTIFS($A$4:$A$2103,"CAB3",$F$4:$F$2103,"-2")</f>
        <v>0</v>
      </c>
      <c r="G2113" s="5">
        <f>COUNTIFS($A$4:$A$2103,"CAB3",$G$4:$G$2103,"-1")</f>
        <v>0</v>
      </c>
      <c r="H2113" s="5">
        <f>COUNTIFS($A$4:$A$2103,"CAB3",$H$4:$H$2103,"1")</f>
        <v>0</v>
      </c>
      <c r="I2113" s="5">
        <f>COUNTIFS($A$4:$A$2103,"CAB3",$I$4:$I$2103,"2")</f>
        <v>0</v>
      </c>
      <c r="J2113" s="5">
        <f>COUNTIFS($A$4:$A$2103,"CAB3",$J$4:$J$2103,"3")</f>
        <v>0</v>
      </c>
      <c r="K2113" s="5">
        <f>COUNTIFS($A$4:$A$2103,"CAB3",$K$4:$K$2103,"4")</f>
        <v>0</v>
      </c>
      <c r="L2113" s="5">
        <f>COUNTIFS($A$4:$A$2103,"CAB3",L$4:L$2103,"4")</f>
        <v>0</v>
      </c>
      <c r="M2113" s="5">
        <f>COUNTIFS($A$4:$A$2103,"CAB3",M$4:M$2103,"5")</f>
        <v>0</v>
      </c>
      <c r="N2113" s="5">
        <f>COUNTIFS($A$4:$A$2103,"CAB3",N$4:N$2103,"5")</f>
        <v>0</v>
      </c>
      <c r="O2113" s="5">
        <f>COUNTIFS($A$4:$A$2103,"CAB3",O$4:O$2103,"6")</f>
        <v>0</v>
      </c>
      <c r="P2113" s="5">
        <f>COUNTIFS($A$4:$A$2103,"CAB3",P$4:P$2103,"6")</f>
        <v>0</v>
      </c>
      <c r="Q2113" s="5">
        <f>COUNTIFS($A$4:$A$2103,"CAB3",Q$4:Q$2103,"7")</f>
        <v>0</v>
      </c>
      <c r="R2113" s="5">
        <f>COUNTIFS($A$4:$A$2103,"CAB3",R$4:R$2103,"7")</f>
        <v>0</v>
      </c>
      <c r="S2113" s="5">
        <f>COUNTIFS($A$4:$A$2103,"CAB3",S$4:S$2103,"8")</f>
        <v>0</v>
      </c>
      <c r="T2113" s="5">
        <f>COUNTIFS($A$4:$A$2103,"CAB3",T$4:T$2103,"8")</f>
        <v>0</v>
      </c>
      <c r="U2113" s="5">
        <f>COUNTIFS($A$4:$A$2103,"CAB3",U$4:U$2103,"9")</f>
        <v>0</v>
      </c>
      <c r="V2113" s="5">
        <f>COUNTIFS($A$4:$A$2103,"CAB3",V$4:V$2103,"9")</f>
        <v>0</v>
      </c>
      <c r="W2113" s="5">
        <f>COUNTIFS($A$4:$A$2103,"CAB3",W$4:W$2103,"10")</f>
        <v>0</v>
      </c>
      <c r="X2113" s="5">
        <f>COUNTIFS($A$4:$A$2103,"CAB3",X$4:X$2103,"10")</f>
        <v>0</v>
      </c>
      <c r="Y2113" s="5">
        <f>COUNTIFS($A$4:$A$2103,"CAB3",Y$4:Y$2103,"11")</f>
        <v>0</v>
      </c>
      <c r="Z2113" s="5">
        <f>COUNTIFS($A$4:$A$2103,"CAB3",Z$4:Z$2103,"11")</f>
        <v>0</v>
      </c>
      <c r="AA2113" s="5">
        <f>COUNTIFS($A$4:$A$2103,"CAB3",AA$4:AA$2103,"12")</f>
        <v>0</v>
      </c>
      <c r="AB2113" s="5">
        <f>COUNTIFS($A$4:$A$2103,"CAB3",AB$4:AB$2103,"12")</f>
        <v>0</v>
      </c>
      <c r="AC2113" s="5">
        <f>COUNTIF($A$4:$A$2103, "CAB3")</f>
        <v>0</v>
      </c>
    </row>
    <row r="2114" spans="3:29" x14ac:dyDescent="0.15">
      <c r="C2114" s="3" t="s">
        <v>2122</v>
      </c>
      <c r="D2114" s="5">
        <f>COUNTIFS($A$4:$A$2103,"CAB4",$D$4:$D$2103,"-4")</f>
        <v>0</v>
      </c>
      <c r="E2114" s="5">
        <f>COUNTIFS($A$4:$A$2103,"CAB4",$E$4:$E$2103,"-3")</f>
        <v>0</v>
      </c>
      <c r="F2114" s="5">
        <f>COUNTIFS($A$4:$A$2103,"CAB4",$F$4:$F$2103,"-2")</f>
        <v>0</v>
      </c>
      <c r="G2114" s="5">
        <f>COUNTIFS($A$4:$A$2103,"CAB4",$G$4:$G$2103,"-1")</f>
        <v>0</v>
      </c>
      <c r="H2114" s="5">
        <f>COUNTIFS($A$4:$A$2103,"CAB4",$H$4:$H$2103,"1")</f>
        <v>0</v>
      </c>
      <c r="I2114" s="5">
        <f>COUNTIFS($A$4:$A$2103,"CAB4",$I$4:$I$2103,"2")</f>
        <v>0</v>
      </c>
      <c r="J2114" s="5">
        <f>COUNTIFS($A$4:$A$2103,"CAB4",$J$4:$J$2103,"3")</f>
        <v>0</v>
      </c>
      <c r="K2114" s="5">
        <f>COUNTIFS($A$4:$A$2103,"CAB4",$K$4:$K$2103,"4")</f>
        <v>0</v>
      </c>
      <c r="L2114" s="5">
        <f>COUNTIFS($A$4:$A$2103,"CAB4",L$4:L$2103,"4")</f>
        <v>0</v>
      </c>
      <c r="M2114" s="5">
        <f>COUNTIFS($A$4:$A$2103,"CAB4",M$4:M$2103,"5")</f>
        <v>0</v>
      </c>
      <c r="N2114" s="5">
        <f>COUNTIFS($A$4:$A$2103,"CAB4",N$4:N$2103,"5")</f>
        <v>0</v>
      </c>
      <c r="O2114" s="5">
        <f>COUNTIFS($A$4:$A$2103,"CAB4",O$4:O$2103,"6")</f>
        <v>0</v>
      </c>
      <c r="P2114" s="5">
        <f>COUNTIFS($A$4:$A$2103,"CAB4",P$4:P$2103,"6")</f>
        <v>0</v>
      </c>
      <c r="Q2114" s="5">
        <f>COUNTIFS($A$4:$A$2103,"CAB4",Q$4:Q$2103,"7")</f>
        <v>0</v>
      </c>
      <c r="R2114" s="5">
        <f>COUNTIFS($A$4:$A$2103,"CAB4",R$4:R$2103,"7")</f>
        <v>0</v>
      </c>
      <c r="S2114" s="5">
        <f>COUNTIFS($A$4:$A$2103,"CAB4",S$4:S$2103,"8")</f>
        <v>0</v>
      </c>
      <c r="T2114" s="5">
        <f>COUNTIFS($A$4:$A$2103,"CAB4",T$4:T$2103,"8")</f>
        <v>0</v>
      </c>
      <c r="U2114" s="5">
        <f>COUNTIFS($A$4:$A$2103,"CAB4",U$4:U$2103,"9")</f>
        <v>0</v>
      </c>
      <c r="V2114" s="5">
        <f>COUNTIFS($A$4:$A$2103,"CAB4",V$4:V$2103,"9")</f>
        <v>0</v>
      </c>
      <c r="W2114" s="5">
        <f>COUNTIFS($A$4:$A$2103,"CAB4",W$4:W$2103,"10")</f>
        <v>0</v>
      </c>
      <c r="X2114" s="5">
        <f>COUNTIFS($A$4:$A$2103,"CAB4",X$4:X$2103,"10")</f>
        <v>0</v>
      </c>
      <c r="Y2114" s="5">
        <f>COUNTIFS($A$4:$A$2103,"CAB4",Y$4:Y$2103,"11")</f>
        <v>0</v>
      </c>
      <c r="Z2114" s="5">
        <f>COUNTIFS($A$4:$A$2103,"CAB4",Z$4:Z$2103,"11")</f>
        <v>0</v>
      </c>
      <c r="AA2114" s="5">
        <f>COUNTIFS($A$4:$A$2103,"CAB4",AA$4:AA$2103,"12")</f>
        <v>0</v>
      </c>
      <c r="AB2114" s="5">
        <f>COUNTIFS($A$4:$A$2103,"CAB4",AB$4:AB$2103,"12")</f>
        <v>0</v>
      </c>
      <c r="AC2114" s="5">
        <f>COUNTIF($A$4:$A$2103, "CAB4")</f>
        <v>0</v>
      </c>
    </row>
    <row r="2115" spans="3:29" x14ac:dyDescent="0.15">
      <c r="C2115" s="3" t="s">
        <v>2195</v>
      </c>
      <c r="D2115" s="5">
        <f>COUNTIFS($A$4:$A$2103,"CAB5s",$D$4:$D$2103,"-4")</f>
        <v>0</v>
      </c>
      <c r="E2115" s="5">
        <f>COUNTIFS($A$4:$A$2103,"CAB5s",$E$4:$E$2103,"-3")</f>
        <v>0</v>
      </c>
      <c r="F2115" s="5">
        <f>COUNTIFS($A$4:$A$2103,"CAB5s",$F$4:$F$2103,"-2")</f>
        <v>0</v>
      </c>
      <c r="G2115" s="5">
        <f>COUNTIFS($A$4:$A$2103,"CAB5s",$G$4:$G$2103,"-1")</f>
        <v>0</v>
      </c>
      <c r="H2115" s="5">
        <f>COUNTIFS($A$4:$A$2103,"CAB5s",$H$4:$H$2103,"1")</f>
        <v>0</v>
      </c>
      <c r="I2115" s="5">
        <f>COUNTIFS($A$4:$A$2103,"CAB5s",$I$4:$I$2103,"2")</f>
        <v>0</v>
      </c>
      <c r="J2115" s="5">
        <f>COUNTIFS($A$4:$A$2103,"CAB5s",$J$4:$J$2103,"3")</f>
        <v>0</v>
      </c>
      <c r="K2115" s="5">
        <f>COUNTIFS($A$4:$A$2103,"CAB5s",$K$4:$K$2103,"4")</f>
        <v>0</v>
      </c>
      <c r="L2115" s="5">
        <f>COUNTIFS($A$4:$A$2103,"CAB5s",L$4:L$2103,"4")</f>
        <v>0</v>
      </c>
      <c r="M2115" s="5">
        <f>COUNTIFS($A$4:$A$2103,"CAB5s",M$4:M$2103,"5")</f>
        <v>0</v>
      </c>
      <c r="N2115" s="5">
        <f>COUNTIFS($A$4:$A$2103,"CAB5s",N$4:N$2103,"5")</f>
        <v>0</v>
      </c>
      <c r="O2115" s="5">
        <f>COUNTIFS($A$4:$A$2103,"CAB5s",O$4:O$2103,"6")</f>
        <v>0</v>
      </c>
      <c r="P2115" s="5">
        <f>COUNTIFS($A$4:$A$2103,"CAB5s",P$4:P$2103,"6")</f>
        <v>0</v>
      </c>
      <c r="Q2115" s="5">
        <f>COUNTIFS($A$4:$A$2103,"CAB5s",Q$4:Q$2103,"7")</f>
        <v>0</v>
      </c>
      <c r="R2115" s="5">
        <f>COUNTIFS($A$4:$A$2103,"CAB5s",R$4:R$2103,"7")</f>
        <v>0</v>
      </c>
      <c r="S2115" s="5">
        <f>COUNTIFS($A$4:$A$2103,"CAB5s",S$4:S$2103,"8")</f>
        <v>0</v>
      </c>
      <c r="T2115" s="5">
        <f>COUNTIFS($A$4:$A$2103,"CAB5s",T$4:T$2103,"8")</f>
        <v>0</v>
      </c>
      <c r="U2115" s="5">
        <f>COUNTIFS($A$4:$A$2103,"CAB5s",U$4:U$2103,"9")</f>
        <v>0</v>
      </c>
      <c r="V2115" s="5">
        <f>COUNTIFS($A$4:$A$2103,"CAB5s",V$4:V$2103,"9")</f>
        <v>0</v>
      </c>
      <c r="W2115" s="5">
        <f>COUNTIFS($A$4:$A$2103,"CAB5s",W$4:W$2103,"10")</f>
        <v>0</v>
      </c>
      <c r="X2115" s="5">
        <f>COUNTIFS($A$4:$A$2103,"CAB5s",X$4:X$2103,"10")</f>
        <v>0</v>
      </c>
      <c r="Y2115" s="5">
        <f>COUNTIFS($A$4:$A$2103,"CAB5s",Y$4:Y$2103,"11")</f>
        <v>0</v>
      </c>
      <c r="Z2115" s="5">
        <f>COUNTIFS($A$4:$A$2103,"CAB5s",Z$4:Z$2103,"11")</f>
        <v>0</v>
      </c>
      <c r="AA2115" s="5">
        <f>COUNTIFS($A$4:$A$2103,"CAB5s",AA$4:AA$2103,"12")</f>
        <v>0</v>
      </c>
      <c r="AB2115" s="5">
        <f>COUNTIFS($A$4:$A$2103,"CAB5s",AB$4:AB$2103,"12")</f>
        <v>0</v>
      </c>
      <c r="AC2115" s="5">
        <f>(COUNTIF($A$4:$A$2103,"CAB5s"))</f>
        <v>0</v>
      </c>
    </row>
    <row r="2116" spans="3:29" x14ac:dyDescent="0.15">
      <c r="C2116" s="3" t="s">
        <v>2194</v>
      </c>
      <c r="D2116" s="5">
        <f>COUNTIFS($A$4:$A$2103,"CAB5m",$D$4:$D$2103,"-4")</f>
        <v>0</v>
      </c>
      <c r="E2116" s="5">
        <f>COUNTIFS($A$4:$A$2103,"CAB5m",$E$4:$E$2103,"-3")</f>
        <v>0</v>
      </c>
      <c r="F2116" s="5">
        <f>COUNTIFS($A$4:$A$2103,"CAB5m",$F$4:$F$2103,"-2")</f>
        <v>0</v>
      </c>
      <c r="G2116" s="5">
        <f>COUNTIFS($A$4:$A$2103,"CAB5m",$G$4:$G$2103,"-1")</f>
        <v>0</v>
      </c>
      <c r="H2116" s="5">
        <f>COUNTIFS($A$4:$A$2103,"CAB5m",$H$4:$H$2103,"1")</f>
        <v>0</v>
      </c>
      <c r="I2116" s="5">
        <f>COUNTIFS($A$4:$A$2103,"CAB5m",$I$4:$I$2103,"2")</f>
        <v>0</v>
      </c>
      <c r="J2116" s="5">
        <f>COUNTIFS($A$4:$A$2103,"CAB5m",$J$4:$J$2103,"3")</f>
        <v>0</v>
      </c>
      <c r="K2116" s="5">
        <f>COUNTIFS($A$4:$A$2103,"CAB5m",$K$4:$K$2103,"4")</f>
        <v>0</v>
      </c>
      <c r="L2116" s="5">
        <f>COUNTIFS($A$4:$A$2103,"CAB5m",L$4:L$2103,"4")</f>
        <v>0</v>
      </c>
      <c r="M2116" s="5">
        <f>COUNTIFS($A$4:$A$2103,"CAB5m",M$4:M$2103,"5")</f>
        <v>0</v>
      </c>
      <c r="N2116" s="5">
        <f>COUNTIFS($A$4:$A$2103,"CAB5m",N$4:N$2103,"5")</f>
        <v>0</v>
      </c>
      <c r="O2116" s="5">
        <f>COUNTIFS($A$4:$A$2103,"CAB5m",O$4:O$2103,"6")</f>
        <v>0</v>
      </c>
      <c r="P2116" s="5">
        <f>COUNTIFS($A$4:$A$2103,"CAB5m",P$4:P$2103,"6")</f>
        <v>0</v>
      </c>
      <c r="Q2116" s="5">
        <f>COUNTIFS($A$4:$A$2103,"CAB5m",Q$4:Q$2103,"7")</f>
        <v>0</v>
      </c>
      <c r="R2116" s="5">
        <f>COUNTIFS($A$4:$A$2103,"CAB5m",R$4:R$2103,"7")</f>
        <v>0</v>
      </c>
      <c r="S2116" s="5">
        <f>COUNTIFS($A$4:$A$2103,"CAB5m",S$4:S$2103,"8")</f>
        <v>0</v>
      </c>
      <c r="T2116" s="5">
        <f>COUNTIFS($A$4:$A$2103,"CAB5m",T$4:T$2103,"8")</f>
        <v>0</v>
      </c>
      <c r="U2116" s="5">
        <f>COUNTIFS($A$4:$A$2103,"CAB5m",U$4:U$2103,"9")</f>
        <v>0</v>
      </c>
      <c r="V2116" s="5">
        <f>COUNTIFS($A$4:$A$2103,"CAB5m",V$4:V$2103,"9")</f>
        <v>0</v>
      </c>
      <c r="W2116" s="5">
        <f>COUNTIFS($A$4:$A$2103,"CAB5m",W$4:W$2103,"10")</f>
        <v>0</v>
      </c>
      <c r="X2116" s="5">
        <f>COUNTIFS($A$4:$A$2103,"CAB5m",X$4:X$2103,"10")</f>
        <v>0</v>
      </c>
      <c r="Y2116" s="5">
        <f>COUNTIFS($A$4:$A$2103,"CAB5m",Y$4:Y$2103,"11")</f>
        <v>0</v>
      </c>
      <c r="Z2116" s="5">
        <f>COUNTIFS($A$4:$A$2103,"CAB5m",Z$4:Z$2103,"11")</f>
        <v>0</v>
      </c>
      <c r="AA2116" s="5">
        <f>COUNTIFS($A$4:$A$2103,"CAB5m",AA$4:AA$2103,"12")</f>
        <v>0</v>
      </c>
      <c r="AB2116" s="5">
        <f>COUNTIFS($A$4:$A$2103,"CAB5m",AB$4:AB$2103,"12")</f>
        <v>0</v>
      </c>
      <c r="AC2116" s="5">
        <f>COUNTIF($A$4:$A$2103, "CAB5m")</f>
        <v>0</v>
      </c>
    </row>
    <row r="2117" spans="3:29" x14ac:dyDescent="0.15">
      <c r="C2117" s="3" t="s">
        <v>2196</v>
      </c>
      <c r="D2117" s="5">
        <f>COUNTIFS($A$4:$A$2103,"CAB5l",$D$4:$D$2103,"-4")</f>
        <v>0</v>
      </c>
      <c r="E2117" s="5">
        <f>COUNTIFS($A$4:$A$2103,"CAB5l",$E$4:$E$2103,"-3")</f>
        <v>0</v>
      </c>
      <c r="F2117" s="5">
        <f>COUNTIFS($A$4:$A$2103,"CAB5l",$F$4:$F$2103,"-2")</f>
        <v>0</v>
      </c>
      <c r="G2117" s="5">
        <f>COUNTIFS($A$4:$A$2103,"CAB5l",$G$4:$G$2103,"-1")</f>
        <v>0</v>
      </c>
      <c r="H2117" s="5">
        <f>COUNTIFS($A$4:$A$2103,"CAB5l",$H$4:$H$2103,"1")</f>
        <v>0</v>
      </c>
      <c r="I2117" s="5">
        <f>COUNTIFS($A$4:$A$2103,"CAB5l",$I$4:$I$2103,"2")</f>
        <v>0</v>
      </c>
      <c r="J2117" s="5">
        <f>COUNTIFS($A$4:$A$2103,"CAB5l",$J$4:$J$2103,"3")</f>
        <v>0</v>
      </c>
      <c r="K2117" s="5">
        <f>COUNTIFS($A$4:$A$2103,"CAB5l",$K$4:$K$2103,"4")</f>
        <v>0</v>
      </c>
      <c r="L2117" s="5">
        <f>COUNTIFS($A$4:$A$2103,"CAB5l",L$4:L$2103,"4")</f>
        <v>0</v>
      </c>
      <c r="M2117" s="5">
        <f>COUNTIFS($A$4:$A$2103,"CAB5l",M$4:M$2103,"5")</f>
        <v>0</v>
      </c>
      <c r="N2117" s="5">
        <f>COUNTIFS($A$4:$A$2103,"CAB5l",N$4:N$2103,"5")</f>
        <v>0</v>
      </c>
      <c r="O2117" s="5">
        <f>COUNTIFS($A$4:$A$2103,"CAB5l",O$4:O$2103,"6")</f>
        <v>0</v>
      </c>
      <c r="P2117" s="5">
        <f>COUNTIFS($A$4:$A$2103,"CAB5l",P$4:P$2103,"6")</f>
        <v>0</v>
      </c>
      <c r="Q2117" s="5">
        <f>COUNTIFS($A$4:$A$2103,"CAB5l",Q$4:Q$2103,"7")</f>
        <v>0</v>
      </c>
      <c r="R2117" s="5">
        <f>COUNTIFS($A$4:$A$2103,"CAB5l",R$4:R$2103,"7")</f>
        <v>0</v>
      </c>
      <c r="S2117" s="5">
        <f>COUNTIFS($A$4:$A$2103,"CAB5l",S$4:S$2103,"8")</f>
        <v>0</v>
      </c>
      <c r="T2117" s="5">
        <f>COUNTIFS($A$4:$A$2103,"CAB5l",T$4:T$2103,"8")</f>
        <v>0</v>
      </c>
      <c r="U2117" s="5">
        <f>COUNTIFS($A$4:$A$2103,"CAB5l",U$4:U$2103,"9")</f>
        <v>0</v>
      </c>
      <c r="V2117" s="5">
        <f>COUNTIFS($A$4:$A$2103,"CAB5l",V$4:V$2103,"9")</f>
        <v>0</v>
      </c>
      <c r="W2117" s="5">
        <f>COUNTIFS($A$4:$A$2103,"CAB5l",W$4:W$2103,"10")</f>
        <v>0</v>
      </c>
      <c r="X2117" s="5">
        <f>COUNTIFS($A$4:$A$2103,"CAB5l",X$4:X$2103,"10")</f>
        <v>0</v>
      </c>
      <c r="Y2117" s="5">
        <f>COUNTIFS($A$4:$A$2103,"CAB5l",Y$4:Y$2103,"11")</f>
        <v>0</v>
      </c>
      <c r="Z2117" s="5">
        <f>COUNTIFS($A$4:$A$2103,"CAB5l",Z$4:Z$2103,"11")</f>
        <v>0</v>
      </c>
      <c r="AA2117" s="5">
        <f>COUNTIFS($A$4:$A$2103,"CAB5l",AA$4:AA$2103,"12")</f>
        <v>0</v>
      </c>
      <c r="AB2117" s="5">
        <f>COUNTIFS($A$4:$A$2103,"CAB5l",AB$4:AB$2103,"12")</f>
        <v>0</v>
      </c>
      <c r="AC2117" s="5">
        <f>COUNTIF($A$4:$A$2103, "CAB5l")</f>
        <v>0</v>
      </c>
    </row>
    <row r="2118" spans="3:29" x14ac:dyDescent="0.15">
      <c r="C2118" s="3" t="s">
        <v>2124</v>
      </c>
      <c r="D2118" s="5">
        <f>COUNTIFS($A$4:$A$2103,"CAB6",$D$4:$D$2103,"-4")</f>
        <v>0</v>
      </c>
      <c r="E2118" s="5">
        <f>COUNTIFS($A$4:$A$2103,"CAB6",$E$4:$E$2103,"-3")</f>
        <v>0</v>
      </c>
      <c r="F2118" s="5">
        <f>COUNTIFS($A$4:$A$2103,"CAB6",$F$4:$F$2103,"-2")</f>
        <v>0</v>
      </c>
      <c r="G2118" s="5">
        <f>COUNTIFS($A$4:$A$2103,"CAB6",$G$4:$G$2103,"-1")</f>
        <v>0</v>
      </c>
      <c r="H2118" s="5">
        <f>COUNTIFS($A$4:$A$2103,"CAB6",$H$4:$H$2103,"1")</f>
        <v>0</v>
      </c>
      <c r="I2118" s="5">
        <f>COUNTIFS($A$4:$A$2103,"CAB6",$I$4:$I$2103,"2")</f>
        <v>0</v>
      </c>
      <c r="J2118" s="5">
        <f>COUNTIFS($A$4:$A$2103,"CAB6",$J$4:$J$2103,"3")</f>
        <v>0</v>
      </c>
      <c r="K2118" s="5">
        <f>COUNTIFS($A$4:$A$2103,"CAB6",$K$4:$K$2103,"4")</f>
        <v>0</v>
      </c>
      <c r="L2118" s="5">
        <f>COUNTIFS($A$4:$A$2103,"CAB6",L$4:L$2103,"4")</f>
        <v>0</v>
      </c>
      <c r="M2118" s="5">
        <f>COUNTIFS($A$4:$A$2103,"CAB6",M$4:M$2103,"5")</f>
        <v>0</v>
      </c>
      <c r="N2118" s="5">
        <f>COUNTIFS($A$4:$A$2103,"CAB6",N$4:N$2103,"5")</f>
        <v>0</v>
      </c>
      <c r="O2118" s="5">
        <f>COUNTIFS($A$4:$A$2103,"CAB6",O$4:O$2103,"6")</f>
        <v>0</v>
      </c>
      <c r="P2118" s="5">
        <f>COUNTIFS($A$4:$A$2103,"CAB6",P$4:P$2103,"6")</f>
        <v>0</v>
      </c>
      <c r="Q2118" s="5">
        <f>COUNTIFS($A$4:$A$2103,"CAB6",Q$4:Q$2103,"7")</f>
        <v>0</v>
      </c>
      <c r="R2118" s="5">
        <f>COUNTIFS($A$4:$A$2103,"CAB6",R$4:R$2103,"7")</f>
        <v>0</v>
      </c>
      <c r="S2118" s="5">
        <f>COUNTIFS($A$4:$A$2103,"CAB6",S$4:S$2103,"8")</f>
        <v>0</v>
      </c>
      <c r="T2118" s="5">
        <f>COUNTIFS($A$4:$A$2103,"CAB6",T$4:T$2103,"8")</f>
        <v>0</v>
      </c>
      <c r="U2118" s="5">
        <f>COUNTIFS($A$4:$A$2103,"CAB6",U$4:U$2103,"9")</f>
        <v>0</v>
      </c>
      <c r="V2118" s="5">
        <f>COUNTIFS($A$4:$A$2103,"CAB6",V$4:V$2103,"9")</f>
        <v>0</v>
      </c>
      <c r="W2118" s="5">
        <f>COUNTIFS($A$4:$A$2103,"CAB6",W$4:W$2103,"10")</f>
        <v>0</v>
      </c>
      <c r="X2118" s="5">
        <f>COUNTIFS($A$4:$A$2103,"CAB6",X$4:X$2103,"10")</f>
        <v>0</v>
      </c>
      <c r="Y2118" s="5">
        <f>COUNTIFS($A$4:$A$2103,"CAB6",Y$4:Y$2103,"11")</f>
        <v>0</v>
      </c>
      <c r="Z2118" s="5">
        <f>COUNTIFS($A$4:$A$2103,"CAB6",Z$4:Z$2103,"11")</f>
        <v>0</v>
      </c>
      <c r="AA2118" s="5">
        <f>COUNTIFS($A$4:$A$2103,"CAB6",AA$4:AA$2103,"12")</f>
        <v>0</v>
      </c>
      <c r="AB2118" s="5">
        <f>COUNTIFS($A$4:$A$2103,"CAB6",AB$4:AB$2103,"12")</f>
        <v>0</v>
      </c>
      <c r="AC2118" s="5">
        <f>COUNTIF($A$4:$A$2103, "CAB6")</f>
        <v>0</v>
      </c>
    </row>
  </sheetData>
  <phoneticPr fontId="1" type="noConversion"/>
  <dataValidations count="1">
    <dataValidation type="list" allowBlank="1" showInputMessage="1" showErrorMessage="1" sqref="A2:A1048576" xr:uid="{754D81B9-6A17-DB41-B8FC-F90A3B33FB4D}">
      <formula1>"FA,SFCR,CFCR,TR,CAB1,CAB2,CAB3,CAB4,CAB5S,CAB5M,CAB5L,CAB6"</formula1>
    </dataValidation>
  </dataValidations>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6E54B6-25A4-431F-9AD5-F6AE77EB2F2F}">
  <dimension ref="P5:AH37"/>
  <sheetViews>
    <sheetView zoomScale="92" zoomScaleNormal="150" workbookViewId="0">
      <selection activeCell="P5" sqref="P5:P32"/>
    </sheetView>
  </sheetViews>
  <sheetFormatPr baseColWidth="10" defaultColWidth="8.83203125" defaultRowHeight="15" x14ac:dyDescent="0.2"/>
  <cols>
    <col min="12" max="12" width="9.33203125" customWidth="1"/>
    <col min="13" max="13" width="6.1640625" customWidth="1"/>
    <col min="14" max="14" width="47" bestFit="1" customWidth="1"/>
    <col min="16" max="16" width="82.33203125" customWidth="1"/>
    <col min="17" max="17" width="39" customWidth="1"/>
  </cols>
  <sheetData>
    <row r="5" spans="16:19" x14ac:dyDescent="0.2">
      <c r="P5" s="48" t="s">
        <v>2202</v>
      </c>
      <c r="Q5" s="37"/>
    </row>
    <row r="6" spans="16:19" x14ac:dyDescent="0.2">
      <c r="P6" s="50"/>
    </row>
    <row r="7" spans="16:19" x14ac:dyDescent="0.2">
      <c r="P7" s="34" t="s">
        <v>2203</v>
      </c>
    </row>
    <row r="8" spans="16:19" x14ac:dyDescent="0.2">
      <c r="P8" s="34" t="s">
        <v>2204</v>
      </c>
    </row>
    <row r="9" spans="16:19" x14ac:dyDescent="0.2">
      <c r="P9" s="34" t="s">
        <v>2205</v>
      </c>
    </row>
    <row r="10" spans="16:19" x14ac:dyDescent="0.2">
      <c r="P10" s="34" t="s">
        <v>2207</v>
      </c>
    </row>
    <row r="11" spans="16:19" x14ac:dyDescent="0.2">
      <c r="P11" s="34" t="s">
        <v>2206</v>
      </c>
    </row>
    <row r="12" spans="16:19" x14ac:dyDescent="0.2">
      <c r="P12" s="50"/>
    </row>
    <row r="13" spans="16:19" x14ac:dyDescent="0.2">
      <c r="P13" s="50"/>
    </row>
    <row r="14" spans="16:19" x14ac:dyDescent="0.2">
      <c r="P14" s="51" t="s">
        <v>2224</v>
      </c>
    </row>
    <row r="15" spans="16:19" x14ac:dyDescent="0.2">
      <c r="P15" s="50"/>
    </row>
    <row r="16" spans="16:19" x14ac:dyDescent="0.2">
      <c r="P16" s="35" t="s">
        <v>2208</v>
      </c>
      <c r="Q16" s="36"/>
      <c r="R16" s="36"/>
      <c r="S16" s="36"/>
    </row>
    <row r="17" spans="16:34" x14ac:dyDescent="0.2">
      <c r="P17" s="50"/>
    </row>
    <row r="18" spans="16:34" x14ac:dyDescent="0.2">
      <c r="P18" s="34" t="s">
        <v>2204</v>
      </c>
    </row>
    <row r="19" spans="16:34" x14ac:dyDescent="0.2">
      <c r="P19" s="34" t="s">
        <v>2209</v>
      </c>
    </row>
    <row r="20" spans="16:34" x14ac:dyDescent="0.2">
      <c r="P20" s="34" t="s">
        <v>2210</v>
      </c>
    </row>
    <row r="21" spans="16:34" x14ac:dyDescent="0.2">
      <c r="P21" s="34" t="s">
        <v>2211</v>
      </c>
    </row>
    <row r="22" spans="16:34" x14ac:dyDescent="0.2">
      <c r="P22" s="34" t="s">
        <v>2212</v>
      </c>
    </row>
    <row r="23" spans="16:34" x14ac:dyDescent="0.2">
      <c r="P23" s="34" t="s">
        <v>2213</v>
      </c>
    </row>
    <row r="24" spans="16:34" x14ac:dyDescent="0.2">
      <c r="P24" s="50"/>
    </row>
    <row r="25" spans="16:34" x14ac:dyDescent="0.2">
      <c r="P25" s="50"/>
    </row>
    <row r="26" spans="16:34" x14ac:dyDescent="0.2">
      <c r="P26" s="51" t="s">
        <v>2214</v>
      </c>
    </row>
    <row r="27" spans="16:34" x14ac:dyDescent="0.2">
      <c r="P27" s="50"/>
    </row>
    <row r="28" spans="16:34" x14ac:dyDescent="0.2">
      <c r="P28" s="49" t="s">
        <v>2226</v>
      </c>
    </row>
    <row r="29" spans="16:34" x14ac:dyDescent="0.2">
      <c r="P29" s="49" t="s">
        <v>2227</v>
      </c>
    </row>
    <row r="30" spans="16:34" x14ac:dyDescent="0.2">
      <c r="P30" s="49" t="s">
        <v>2229</v>
      </c>
    </row>
    <row r="31" spans="16:34" x14ac:dyDescent="0.2">
      <c r="P31" s="49" t="s">
        <v>2228</v>
      </c>
    </row>
    <row r="32" spans="16:34" x14ac:dyDescent="0.2">
      <c r="P32" s="38" t="s">
        <v>2215</v>
      </c>
    </row>
    <row r="37" spans="16:16" x14ac:dyDescent="0.2">
      <c r="P37" s="39"/>
    </row>
  </sheetData>
  <pageMargins left="0.25" right="0.25" top="0.5" bottom="0.5" header="0.3" footer="0.3"/>
  <pageSetup orientation="landscape" r:id="rId1"/>
  <drawing r:id="rId2"/>
  <legacyDrawing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F2BFC4-AFDC-4A67-914E-40DD90556DC8}">
  <dimension ref="S5:S38"/>
  <sheetViews>
    <sheetView zoomScale="92" zoomScaleNormal="92" workbookViewId="0">
      <selection activeCell="Y38" sqref="Y38:Z38"/>
    </sheetView>
  </sheetViews>
  <sheetFormatPr baseColWidth="10" defaultColWidth="8.83203125" defaultRowHeight="15" x14ac:dyDescent="0.2"/>
  <cols>
    <col min="16" max="16" width="9.33203125" customWidth="1"/>
    <col min="17" max="17" width="6.1640625" customWidth="1"/>
    <col min="18" max="18" width="23.1640625" customWidth="1"/>
  </cols>
  <sheetData>
    <row r="5" spans="19:19" x14ac:dyDescent="0.2">
      <c r="S5" s="48" t="s">
        <v>2202</v>
      </c>
    </row>
    <row r="6" spans="19:19" x14ac:dyDescent="0.2">
      <c r="S6" s="50"/>
    </row>
    <row r="7" spans="19:19" x14ac:dyDescent="0.2">
      <c r="S7" s="34" t="s">
        <v>2203</v>
      </c>
    </row>
    <row r="8" spans="19:19" x14ac:dyDescent="0.2">
      <c r="S8" s="34" t="s">
        <v>2204</v>
      </c>
    </row>
    <row r="9" spans="19:19" x14ac:dyDescent="0.2">
      <c r="S9" s="34" t="s">
        <v>2205</v>
      </c>
    </row>
    <row r="10" spans="19:19" x14ac:dyDescent="0.2">
      <c r="S10" s="34" t="s">
        <v>2207</v>
      </c>
    </row>
    <row r="11" spans="19:19" x14ac:dyDescent="0.2">
      <c r="S11" s="34" t="s">
        <v>2206</v>
      </c>
    </row>
    <row r="12" spans="19:19" x14ac:dyDescent="0.2">
      <c r="S12" s="50"/>
    </row>
    <row r="13" spans="19:19" x14ac:dyDescent="0.2">
      <c r="S13" s="50"/>
    </row>
    <row r="14" spans="19:19" x14ac:dyDescent="0.2">
      <c r="S14" s="51" t="s">
        <v>2224</v>
      </c>
    </row>
    <row r="15" spans="19:19" x14ac:dyDescent="0.2">
      <c r="S15" s="50"/>
    </row>
    <row r="16" spans="19:19" x14ac:dyDescent="0.2">
      <c r="S16" s="35" t="s">
        <v>2208</v>
      </c>
    </row>
    <row r="17" spans="19:19" x14ac:dyDescent="0.2">
      <c r="S17" s="50"/>
    </row>
    <row r="18" spans="19:19" x14ac:dyDescent="0.2">
      <c r="S18" s="34" t="s">
        <v>2204</v>
      </c>
    </row>
    <row r="19" spans="19:19" x14ac:dyDescent="0.2">
      <c r="S19" s="34" t="s">
        <v>2209</v>
      </c>
    </row>
    <row r="20" spans="19:19" x14ac:dyDescent="0.2">
      <c r="S20" s="34" t="s">
        <v>2210</v>
      </c>
    </row>
    <row r="21" spans="19:19" x14ac:dyDescent="0.2">
      <c r="S21" s="34" t="s">
        <v>2211</v>
      </c>
    </row>
    <row r="22" spans="19:19" x14ac:dyDescent="0.2">
      <c r="S22" s="34" t="s">
        <v>2212</v>
      </c>
    </row>
    <row r="23" spans="19:19" x14ac:dyDescent="0.2">
      <c r="S23" s="34" t="s">
        <v>2213</v>
      </c>
    </row>
    <row r="24" spans="19:19" x14ac:dyDescent="0.2">
      <c r="S24" s="50"/>
    </row>
    <row r="25" spans="19:19" x14ac:dyDescent="0.2">
      <c r="S25" s="50"/>
    </row>
    <row r="26" spans="19:19" x14ac:dyDescent="0.2">
      <c r="S26" s="51" t="s">
        <v>2214</v>
      </c>
    </row>
    <row r="27" spans="19:19" x14ac:dyDescent="0.2">
      <c r="S27" s="50"/>
    </row>
    <row r="28" spans="19:19" x14ac:dyDescent="0.2">
      <c r="S28" s="49" t="s">
        <v>2226</v>
      </c>
    </row>
    <row r="29" spans="19:19" x14ac:dyDescent="0.2">
      <c r="S29" s="49" t="s">
        <v>2227</v>
      </c>
    </row>
    <row r="30" spans="19:19" x14ac:dyDescent="0.2">
      <c r="S30" s="49" t="s">
        <v>2229</v>
      </c>
    </row>
    <row r="31" spans="19:19" x14ac:dyDescent="0.2">
      <c r="S31" s="49" t="s">
        <v>2228</v>
      </c>
    </row>
    <row r="32" spans="19:19" x14ac:dyDescent="0.2">
      <c r="S32" s="38" t="s">
        <v>2215</v>
      </c>
    </row>
    <row r="38" spans="19:19" x14ac:dyDescent="0.2">
      <c r="S38" s="37"/>
    </row>
  </sheetData>
  <pageMargins left="0.25" right="0.25" top="0.5" bottom="0.5" header="0.3" footer="0.3"/>
  <pageSetup orientation="landscape"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7B17A1-59F4-4C13-8174-8593886CEB46}">
  <dimension ref="S5:S38"/>
  <sheetViews>
    <sheetView zoomScale="92" zoomScaleNormal="92" workbookViewId="0">
      <selection activeCell="AB46" sqref="AB46"/>
    </sheetView>
  </sheetViews>
  <sheetFormatPr baseColWidth="10" defaultColWidth="8.83203125" defaultRowHeight="15" x14ac:dyDescent="0.2"/>
  <cols>
    <col min="16" max="16" width="9.33203125" customWidth="1"/>
    <col min="17" max="17" width="6.1640625" customWidth="1"/>
    <col min="18" max="18" width="23.1640625" customWidth="1"/>
  </cols>
  <sheetData>
    <row r="5" spans="19:19" x14ac:dyDescent="0.2">
      <c r="S5" s="48" t="s">
        <v>2202</v>
      </c>
    </row>
    <row r="6" spans="19:19" x14ac:dyDescent="0.2">
      <c r="S6" s="50"/>
    </row>
    <row r="7" spans="19:19" x14ac:dyDescent="0.2">
      <c r="S7" s="34" t="s">
        <v>2203</v>
      </c>
    </row>
    <row r="8" spans="19:19" x14ac:dyDescent="0.2">
      <c r="S8" s="34" t="s">
        <v>2204</v>
      </c>
    </row>
    <row r="9" spans="19:19" x14ac:dyDescent="0.2">
      <c r="S9" s="34" t="s">
        <v>2205</v>
      </c>
    </row>
    <row r="10" spans="19:19" x14ac:dyDescent="0.2">
      <c r="S10" s="34" t="s">
        <v>2207</v>
      </c>
    </row>
    <row r="11" spans="19:19" x14ac:dyDescent="0.2">
      <c r="S11" s="34" t="s">
        <v>2206</v>
      </c>
    </row>
    <row r="12" spans="19:19" x14ac:dyDescent="0.2">
      <c r="S12" s="50"/>
    </row>
    <row r="13" spans="19:19" x14ac:dyDescent="0.2">
      <c r="S13" s="50"/>
    </row>
    <row r="14" spans="19:19" x14ac:dyDescent="0.2">
      <c r="S14" s="51" t="s">
        <v>2224</v>
      </c>
    </row>
    <row r="15" spans="19:19" x14ac:dyDescent="0.2">
      <c r="S15" s="50"/>
    </row>
    <row r="16" spans="19:19" x14ac:dyDescent="0.2">
      <c r="S16" s="35" t="s">
        <v>2208</v>
      </c>
    </row>
    <row r="17" spans="19:19" x14ac:dyDescent="0.2">
      <c r="S17" s="50"/>
    </row>
    <row r="18" spans="19:19" x14ac:dyDescent="0.2">
      <c r="S18" s="34" t="s">
        <v>2204</v>
      </c>
    </row>
    <row r="19" spans="19:19" x14ac:dyDescent="0.2">
      <c r="S19" s="34" t="s">
        <v>2209</v>
      </c>
    </row>
    <row r="20" spans="19:19" x14ac:dyDescent="0.2">
      <c r="S20" s="34" t="s">
        <v>2210</v>
      </c>
    </row>
    <row r="21" spans="19:19" x14ac:dyDescent="0.2">
      <c r="S21" s="34" t="s">
        <v>2211</v>
      </c>
    </row>
    <row r="22" spans="19:19" x14ac:dyDescent="0.2">
      <c r="S22" s="34" t="s">
        <v>2212</v>
      </c>
    </row>
    <row r="23" spans="19:19" x14ac:dyDescent="0.2">
      <c r="S23" s="34" t="s">
        <v>2213</v>
      </c>
    </row>
    <row r="24" spans="19:19" x14ac:dyDescent="0.2">
      <c r="S24" s="50"/>
    </row>
    <row r="25" spans="19:19" x14ac:dyDescent="0.2">
      <c r="S25" s="50"/>
    </row>
    <row r="26" spans="19:19" x14ac:dyDescent="0.2">
      <c r="S26" s="51" t="s">
        <v>2214</v>
      </c>
    </row>
    <row r="27" spans="19:19" x14ac:dyDescent="0.2">
      <c r="S27" s="50"/>
    </row>
    <row r="28" spans="19:19" x14ac:dyDescent="0.2">
      <c r="S28" s="49" t="s">
        <v>2226</v>
      </c>
    </row>
    <row r="29" spans="19:19" x14ac:dyDescent="0.2">
      <c r="S29" s="49" t="s">
        <v>2227</v>
      </c>
    </row>
    <row r="30" spans="19:19" x14ac:dyDescent="0.2">
      <c r="S30" s="49" t="s">
        <v>2229</v>
      </c>
    </row>
    <row r="31" spans="19:19" x14ac:dyDescent="0.2">
      <c r="S31" s="49" t="s">
        <v>2228</v>
      </c>
    </row>
    <row r="32" spans="19:19" x14ac:dyDescent="0.2">
      <c r="S32" s="38" t="s">
        <v>2215</v>
      </c>
    </row>
    <row r="38" spans="19:19" x14ac:dyDescent="0.2">
      <c r="S38" s="37"/>
    </row>
  </sheetData>
  <pageMargins left="0.25" right="0.25" top="0.5" bottom="0.5" header="0.3" footer="0.3"/>
  <pageSetup orientation="landscape"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63D846-FBD5-4F55-BBC8-6BC6C5A9B4FE}">
  <dimension ref="S5:S38"/>
  <sheetViews>
    <sheetView zoomScale="92" zoomScaleNormal="92" workbookViewId="0">
      <selection activeCell="AB46" sqref="AB46"/>
    </sheetView>
  </sheetViews>
  <sheetFormatPr baseColWidth="10" defaultColWidth="8.83203125" defaultRowHeight="15" x14ac:dyDescent="0.2"/>
  <cols>
    <col min="16" max="16" width="9.33203125" customWidth="1"/>
    <col min="17" max="17" width="6.1640625" customWidth="1"/>
    <col min="18" max="18" width="23.1640625" customWidth="1"/>
  </cols>
  <sheetData>
    <row r="5" spans="19:19" x14ac:dyDescent="0.2">
      <c r="S5" s="48" t="s">
        <v>2202</v>
      </c>
    </row>
    <row r="6" spans="19:19" x14ac:dyDescent="0.2">
      <c r="S6" s="50"/>
    </row>
    <row r="7" spans="19:19" x14ac:dyDescent="0.2">
      <c r="S7" s="34" t="s">
        <v>2203</v>
      </c>
    </row>
    <row r="8" spans="19:19" x14ac:dyDescent="0.2">
      <c r="S8" s="34" t="s">
        <v>2204</v>
      </c>
    </row>
    <row r="9" spans="19:19" x14ac:dyDescent="0.2">
      <c r="S9" s="34" t="s">
        <v>2205</v>
      </c>
    </row>
    <row r="10" spans="19:19" x14ac:dyDescent="0.2">
      <c r="S10" s="34" t="s">
        <v>2207</v>
      </c>
    </row>
    <row r="11" spans="19:19" x14ac:dyDescent="0.2">
      <c r="S11" s="34" t="s">
        <v>2206</v>
      </c>
    </row>
    <row r="12" spans="19:19" x14ac:dyDescent="0.2">
      <c r="S12" s="50"/>
    </row>
    <row r="13" spans="19:19" x14ac:dyDescent="0.2">
      <c r="S13" s="50"/>
    </row>
    <row r="14" spans="19:19" x14ac:dyDescent="0.2">
      <c r="S14" s="51" t="s">
        <v>2224</v>
      </c>
    </row>
    <row r="15" spans="19:19" x14ac:dyDescent="0.2">
      <c r="S15" s="50"/>
    </row>
    <row r="16" spans="19:19" x14ac:dyDescent="0.2">
      <c r="S16" s="35" t="s">
        <v>2208</v>
      </c>
    </row>
    <row r="17" spans="19:19" x14ac:dyDescent="0.2">
      <c r="S17" s="50"/>
    </row>
    <row r="18" spans="19:19" x14ac:dyDescent="0.2">
      <c r="S18" s="34" t="s">
        <v>2204</v>
      </c>
    </row>
    <row r="19" spans="19:19" x14ac:dyDescent="0.2">
      <c r="S19" s="34" t="s">
        <v>2209</v>
      </c>
    </row>
    <row r="20" spans="19:19" x14ac:dyDescent="0.2">
      <c r="S20" s="34" t="s">
        <v>2210</v>
      </c>
    </row>
    <row r="21" spans="19:19" x14ac:dyDescent="0.2">
      <c r="S21" s="34" t="s">
        <v>2211</v>
      </c>
    </row>
    <row r="22" spans="19:19" x14ac:dyDescent="0.2">
      <c r="S22" s="34" t="s">
        <v>2212</v>
      </c>
    </row>
    <row r="23" spans="19:19" x14ac:dyDescent="0.2">
      <c r="S23" s="34" t="s">
        <v>2213</v>
      </c>
    </row>
    <row r="24" spans="19:19" x14ac:dyDescent="0.2">
      <c r="S24" s="50"/>
    </row>
    <row r="25" spans="19:19" x14ac:dyDescent="0.2">
      <c r="S25" s="50"/>
    </row>
    <row r="26" spans="19:19" x14ac:dyDescent="0.2">
      <c r="S26" s="51" t="s">
        <v>2214</v>
      </c>
    </row>
    <row r="27" spans="19:19" x14ac:dyDescent="0.2">
      <c r="S27" s="50"/>
    </row>
    <row r="28" spans="19:19" x14ac:dyDescent="0.2">
      <c r="S28" s="49" t="s">
        <v>2226</v>
      </c>
    </row>
    <row r="29" spans="19:19" x14ac:dyDescent="0.2">
      <c r="S29" s="49" t="s">
        <v>2227</v>
      </c>
    </row>
    <row r="30" spans="19:19" x14ac:dyDescent="0.2">
      <c r="S30" s="49" t="s">
        <v>2229</v>
      </c>
    </row>
    <row r="31" spans="19:19" x14ac:dyDescent="0.2">
      <c r="S31" s="49" t="s">
        <v>2228</v>
      </c>
    </row>
    <row r="32" spans="19:19" x14ac:dyDescent="0.2">
      <c r="S32" s="38" t="s">
        <v>2215</v>
      </c>
    </row>
    <row r="38" spans="19:19" x14ac:dyDescent="0.2">
      <c r="S38" s="37"/>
    </row>
  </sheetData>
  <pageMargins left="0.25" right="0.25" top="0.5" bottom="0.5" header="0.3" footer="0.3"/>
  <pageSetup orientation="landscape"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7411BC-5CC1-43F4-9A99-3C53D19C0E00}">
  <dimension ref="S5:S38"/>
  <sheetViews>
    <sheetView topLeftCell="A2" zoomScale="92" zoomScaleNormal="92" workbookViewId="0">
      <selection activeCell="AB46" sqref="AB46"/>
    </sheetView>
  </sheetViews>
  <sheetFormatPr baseColWidth="10" defaultColWidth="8.83203125" defaultRowHeight="15" x14ac:dyDescent="0.2"/>
  <cols>
    <col min="16" max="16" width="9.33203125" customWidth="1"/>
    <col min="17" max="17" width="6.1640625" customWidth="1"/>
    <col min="18" max="18" width="23.1640625" customWidth="1"/>
    <col min="19" max="19" width="7" customWidth="1"/>
  </cols>
  <sheetData>
    <row r="5" spans="19:19" x14ac:dyDescent="0.2">
      <c r="S5" s="48" t="s">
        <v>2202</v>
      </c>
    </row>
    <row r="6" spans="19:19" x14ac:dyDescent="0.2">
      <c r="S6" s="50"/>
    </row>
    <row r="7" spans="19:19" x14ac:dyDescent="0.2">
      <c r="S7" s="34" t="s">
        <v>2203</v>
      </c>
    </row>
    <row r="8" spans="19:19" x14ac:dyDescent="0.2">
      <c r="S8" s="34" t="s">
        <v>2204</v>
      </c>
    </row>
    <row r="9" spans="19:19" x14ac:dyDescent="0.2">
      <c r="S9" s="34" t="s">
        <v>2205</v>
      </c>
    </row>
    <row r="10" spans="19:19" x14ac:dyDescent="0.2">
      <c r="S10" s="34" t="s">
        <v>2207</v>
      </c>
    </row>
    <row r="11" spans="19:19" x14ac:dyDescent="0.2">
      <c r="S11" s="34" t="s">
        <v>2206</v>
      </c>
    </row>
    <row r="12" spans="19:19" x14ac:dyDescent="0.2">
      <c r="S12" s="50"/>
    </row>
    <row r="13" spans="19:19" x14ac:dyDescent="0.2">
      <c r="S13" s="50"/>
    </row>
    <row r="14" spans="19:19" x14ac:dyDescent="0.2">
      <c r="S14" s="51" t="s">
        <v>2224</v>
      </c>
    </row>
    <row r="15" spans="19:19" x14ac:dyDescent="0.2">
      <c r="S15" s="50"/>
    </row>
    <row r="16" spans="19:19" x14ac:dyDescent="0.2">
      <c r="S16" s="35" t="s">
        <v>2208</v>
      </c>
    </row>
    <row r="17" spans="19:19" x14ac:dyDescent="0.2">
      <c r="S17" s="50"/>
    </row>
    <row r="18" spans="19:19" x14ac:dyDescent="0.2">
      <c r="S18" s="34" t="s">
        <v>2204</v>
      </c>
    </row>
    <row r="19" spans="19:19" x14ac:dyDescent="0.2">
      <c r="S19" s="34" t="s">
        <v>2209</v>
      </c>
    </row>
    <row r="20" spans="19:19" x14ac:dyDescent="0.2">
      <c r="S20" s="34" t="s">
        <v>2210</v>
      </c>
    </row>
    <row r="21" spans="19:19" x14ac:dyDescent="0.2">
      <c r="S21" s="34" t="s">
        <v>2211</v>
      </c>
    </row>
    <row r="22" spans="19:19" x14ac:dyDescent="0.2">
      <c r="S22" s="34" t="s">
        <v>2212</v>
      </c>
    </row>
    <row r="23" spans="19:19" x14ac:dyDescent="0.2">
      <c r="S23" s="34" t="s">
        <v>2213</v>
      </c>
    </row>
    <row r="24" spans="19:19" x14ac:dyDescent="0.2">
      <c r="S24" s="50"/>
    </row>
    <row r="25" spans="19:19" x14ac:dyDescent="0.2">
      <c r="S25" s="50"/>
    </row>
    <row r="26" spans="19:19" x14ac:dyDescent="0.2">
      <c r="S26" s="51" t="s">
        <v>2214</v>
      </c>
    </row>
    <row r="27" spans="19:19" x14ac:dyDescent="0.2">
      <c r="S27" s="50"/>
    </row>
    <row r="28" spans="19:19" x14ac:dyDescent="0.2">
      <c r="S28" s="49" t="s">
        <v>2226</v>
      </c>
    </row>
    <row r="29" spans="19:19" x14ac:dyDescent="0.2">
      <c r="S29" s="49" t="s">
        <v>2227</v>
      </c>
    </row>
    <row r="30" spans="19:19" x14ac:dyDescent="0.2">
      <c r="S30" s="49" t="s">
        <v>2229</v>
      </c>
    </row>
    <row r="31" spans="19:19" x14ac:dyDescent="0.2">
      <c r="S31" s="49" t="s">
        <v>2228</v>
      </c>
    </row>
    <row r="32" spans="19:19" x14ac:dyDescent="0.2">
      <c r="S32" s="38" t="s">
        <v>2215</v>
      </c>
    </row>
    <row r="38" spans="19:19" x14ac:dyDescent="0.2">
      <c r="S38" s="37"/>
    </row>
  </sheetData>
  <pageMargins left="0.25" right="0.25" top="0.5" bottom="0.5" header="0.3" footer="0.3"/>
  <pageSetup orientation="landscape"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E400D1-174F-421A-B28D-C1EEADE7FD6A}">
  <dimension ref="S5:S38"/>
  <sheetViews>
    <sheetView zoomScale="92" zoomScaleNormal="92" workbookViewId="0">
      <selection activeCell="AB46" sqref="AB46"/>
    </sheetView>
  </sheetViews>
  <sheetFormatPr baseColWidth="10" defaultColWidth="8.83203125" defaultRowHeight="15" x14ac:dyDescent="0.2"/>
  <cols>
    <col min="16" max="16" width="9.33203125" customWidth="1"/>
    <col min="17" max="17" width="6.1640625" customWidth="1"/>
    <col min="18" max="18" width="23.1640625" customWidth="1"/>
  </cols>
  <sheetData>
    <row r="5" spans="19:19" x14ac:dyDescent="0.2">
      <c r="S5" s="48" t="s">
        <v>2202</v>
      </c>
    </row>
    <row r="6" spans="19:19" x14ac:dyDescent="0.2">
      <c r="S6" s="50"/>
    </row>
    <row r="7" spans="19:19" x14ac:dyDescent="0.2">
      <c r="S7" s="34" t="s">
        <v>2203</v>
      </c>
    </row>
    <row r="8" spans="19:19" x14ac:dyDescent="0.2">
      <c r="S8" s="34" t="s">
        <v>2204</v>
      </c>
    </row>
    <row r="9" spans="19:19" x14ac:dyDescent="0.2">
      <c r="S9" s="34" t="s">
        <v>2205</v>
      </c>
    </row>
    <row r="10" spans="19:19" x14ac:dyDescent="0.2">
      <c r="S10" s="34" t="s">
        <v>2207</v>
      </c>
    </row>
    <row r="11" spans="19:19" x14ac:dyDescent="0.2">
      <c r="S11" s="34" t="s">
        <v>2206</v>
      </c>
    </row>
    <row r="12" spans="19:19" x14ac:dyDescent="0.2">
      <c r="S12" s="50"/>
    </row>
    <row r="13" spans="19:19" x14ac:dyDescent="0.2">
      <c r="S13" s="50"/>
    </row>
    <row r="14" spans="19:19" x14ac:dyDescent="0.2">
      <c r="S14" s="51" t="s">
        <v>2224</v>
      </c>
    </row>
    <row r="15" spans="19:19" x14ac:dyDescent="0.2">
      <c r="S15" s="50"/>
    </row>
    <row r="16" spans="19:19" x14ac:dyDescent="0.2">
      <c r="S16" s="35" t="s">
        <v>2208</v>
      </c>
    </row>
    <row r="17" spans="19:19" x14ac:dyDescent="0.2">
      <c r="S17" s="50"/>
    </row>
    <row r="18" spans="19:19" x14ac:dyDescent="0.2">
      <c r="S18" s="34" t="s">
        <v>2204</v>
      </c>
    </row>
    <row r="19" spans="19:19" x14ac:dyDescent="0.2">
      <c r="S19" s="34" t="s">
        <v>2209</v>
      </c>
    </row>
    <row r="20" spans="19:19" x14ac:dyDescent="0.2">
      <c r="S20" s="34" t="s">
        <v>2210</v>
      </c>
    </row>
    <row r="21" spans="19:19" x14ac:dyDescent="0.2">
      <c r="S21" s="34" t="s">
        <v>2211</v>
      </c>
    </row>
    <row r="22" spans="19:19" x14ac:dyDescent="0.2">
      <c r="S22" s="34" t="s">
        <v>2212</v>
      </c>
    </row>
    <row r="23" spans="19:19" x14ac:dyDescent="0.2">
      <c r="S23" s="34" t="s">
        <v>2213</v>
      </c>
    </row>
    <row r="24" spans="19:19" x14ac:dyDescent="0.2">
      <c r="S24" s="50"/>
    </row>
    <row r="25" spans="19:19" x14ac:dyDescent="0.2">
      <c r="S25" s="50"/>
    </row>
    <row r="26" spans="19:19" x14ac:dyDescent="0.2">
      <c r="S26" s="51" t="s">
        <v>2214</v>
      </c>
    </row>
    <row r="27" spans="19:19" x14ac:dyDescent="0.2">
      <c r="S27" s="50"/>
    </row>
    <row r="28" spans="19:19" x14ac:dyDescent="0.2">
      <c r="S28" s="49" t="s">
        <v>2226</v>
      </c>
    </row>
    <row r="29" spans="19:19" x14ac:dyDescent="0.2">
      <c r="S29" s="49" t="s">
        <v>2227</v>
      </c>
    </row>
    <row r="30" spans="19:19" x14ac:dyDescent="0.2">
      <c r="S30" s="49" t="s">
        <v>2229</v>
      </c>
    </row>
    <row r="31" spans="19:19" x14ac:dyDescent="0.2">
      <c r="S31" s="49" t="s">
        <v>2228</v>
      </c>
    </row>
    <row r="32" spans="19:19" x14ac:dyDescent="0.2">
      <c r="S32" s="38" t="s">
        <v>2215</v>
      </c>
    </row>
    <row r="38" spans="19:19" x14ac:dyDescent="0.2">
      <c r="S38" s="37"/>
    </row>
  </sheetData>
  <pageMargins left="0.25" right="0.25" top="0.5" bottom="0.5" header="0.3" footer="0.3"/>
  <pageSetup orientation="landscape"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2A02A4-D860-49D6-876C-D4F6368864A4}">
  <dimension ref="S5:S38"/>
  <sheetViews>
    <sheetView zoomScale="92" zoomScaleNormal="92" workbookViewId="0">
      <selection activeCell="AB46" sqref="AB46"/>
    </sheetView>
  </sheetViews>
  <sheetFormatPr baseColWidth="10" defaultColWidth="8.83203125" defaultRowHeight="15" x14ac:dyDescent="0.2"/>
  <cols>
    <col min="16" max="16" width="9.33203125" customWidth="1"/>
    <col min="17" max="17" width="6.1640625" customWidth="1"/>
    <col min="18" max="18" width="23.1640625" customWidth="1"/>
  </cols>
  <sheetData>
    <row r="5" spans="19:19" x14ac:dyDescent="0.2">
      <c r="S5" s="48" t="s">
        <v>2202</v>
      </c>
    </row>
    <row r="6" spans="19:19" x14ac:dyDescent="0.2">
      <c r="S6" s="50"/>
    </row>
    <row r="7" spans="19:19" x14ac:dyDescent="0.2">
      <c r="S7" s="34" t="s">
        <v>2203</v>
      </c>
    </row>
    <row r="8" spans="19:19" x14ac:dyDescent="0.2">
      <c r="S8" s="34" t="s">
        <v>2204</v>
      </c>
    </row>
    <row r="9" spans="19:19" x14ac:dyDescent="0.2">
      <c r="S9" s="34" t="s">
        <v>2205</v>
      </c>
    </row>
    <row r="10" spans="19:19" x14ac:dyDescent="0.2">
      <c r="S10" s="34" t="s">
        <v>2207</v>
      </c>
    </row>
    <row r="11" spans="19:19" x14ac:dyDescent="0.2">
      <c r="S11" s="34" t="s">
        <v>2206</v>
      </c>
    </row>
    <row r="12" spans="19:19" x14ac:dyDescent="0.2">
      <c r="S12" s="50"/>
    </row>
    <row r="13" spans="19:19" x14ac:dyDescent="0.2">
      <c r="S13" s="50"/>
    </row>
    <row r="14" spans="19:19" x14ac:dyDescent="0.2">
      <c r="S14" s="51" t="s">
        <v>2224</v>
      </c>
    </row>
    <row r="15" spans="19:19" x14ac:dyDescent="0.2">
      <c r="S15" s="50"/>
    </row>
    <row r="16" spans="19:19" x14ac:dyDescent="0.2">
      <c r="S16" s="35" t="s">
        <v>2208</v>
      </c>
    </row>
    <row r="17" spans="19:19" x14ac:dyDescent="0.2">
      <c r="S17" s="50"/>
    </row>
    <row r="18" spans="19:19" x14ac:dyDescent="0.2">
      <c r="S18" s="34" t="s">
        <v>2204</v>
      </c>
    </row>
    <row r="19" spans="19:19" x14ac:dyDescent="0.2">
      <c r="S19" s="34" t="s">
        <v>2209</v>
      </c>
    </row>
    <row r="20" spans="19:19" x14ac:dyDescent="0.2">
      <c r="S20" s="34" t="s">
        <v>2210</v>
      </c>
    </row>
    <row r="21" spans="19:19" x14ac:dyDescent="0.2">
      <c r="S21" s="34" t="s">
        <v>2211</v>
      </c>
    </row>
    <row r="22" spans="19:19" x14ac:dyDescent="0.2">
      <c r="S22" s="34" t="s">
        <v>2212</v>
      </c>
    </row>
    <row r="23" spans="19:19" x14ac:dyDescent="0.2">
      <c r="S23" s="34" t="s">
        <v>2213</v>
      </c>
    </row>
    <row r="24" spans="19:19" x14ac:dyDescent="0.2">
      <c r="S24" s="50"/>
    </row>
    <row r="25" spans="19:19" x14ac:dyDescent="0.2">
      <c r="S25" s="50"/>
    </row>
    <row r="26" spans="19:19" x14ac:dyDescent="0.2">
      <c r="S26" s="51" t="s">
        <v>2214</v>
      </c>
    </row>
    <row r="27" spans="19:19" x14ac:dyDescent="0.2">
      <c r="S27" s="50"/>
    </row>
    <row r="28" spans="19:19" x14ac:dyDescent="0.2">
      <c r="S28" s="49" t="s">
        <v>2226</v>
      </c>
    </row>
    <row r="29" spans="19:19" x14ac:dyDescent="0.2">
      <c r="S29" s="49" t="s">
        <v>2227</v>
      </c>
    </row>
    <row r="30" spans="19:19" x14ac:dyDescent="0.2">
      <c r="S30" s="49" t="s">
        <v>2229</v>
      </c>
    </row>
    <row r="31" spans="19:19" x14ac:dyDescent="0.2">
      <c r="S31" s="49" t="s">
        <v>2228</v>
      </c>
    </row>
    <row r="32" spans="19:19" x14ac:dyDescent="0.2">
      <c r="S32" s="38" t="s">
        <v>2215</v>
      </c>
    </row>
    <row r="38" spans="19:19" x14ac:dyDescent="0.2">
      <c r="S38" s="37"/>
    </row>
  </sheetData>
  <pageMargins left="0.25" right="0.25" top="0.5" bottom="0.5" header="0.3" footer="0.3"/>
  <pageSetup orientation="landscape"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052578-07B9-3C4D-8328-9C9BDB611967}">
  <dimension ref="A1:AB22"/>
  <sheetViews>
    <sheetView workbookViewId="0">
      <selection activeCell="N37" sqref="N37"/>
    </sheetView>
  </sheetViews>
  <sheetFormatPr baseColWidth="10" defaultColWidth="10.83203125" defaultRowHeight="15" x14ac:dyDescent="0.2"/>
  <cols>
    <col min="18" max="18" width="14.83203125" customWidth="1"/>
  </cols>
  <sheetData>
    <row r="1" spans="1:18" x14ac:dyDescent="0.2">
      <c r="A1" s="45" t="s">
        <v>2126</v>
      </c>
      <c r="B1" s="47" t="s">
        <v>2127</v>
      </c>
      <c r="C1" s="47"/>
      <c r="D1" s="47"/>
      <c r="E1" s="47"/>
      <c r="F1" s="47"/>
      <c r="G1" s="47"/>
      <c r="H1" s="47"/>
      <c r="I1" s="47"/>
      <c r="J1" s="47"/>
      <c r="K1" s="47"/>
      <c r="L1" s="47"/>
      <c r="M1" s="47"/>
      <c r="N1" s="47"/>
      <c r="O1" s="47"/>
      <c r="P1" s="47"/>
      <c r="Q1" s="47"/>
      <c r="R1" s="46" t="s">
        <v>2128</v>
      </c>
    </row>
    <row r="2" spans="1:18" x14ac:dyDescent="0.2">
      <c r="A2" s="45"/>
      <c r="B2" s="41" t="s">
        <v>2172</v>
      </c>
      <c r="C2" s="41" t="s">
        <v>2171</v>
      </c>
      <c r="D2" s="41" t="s">
        <v>2170</v>
      </c>
      <c r="E2" s="41" t="s">
        <v>2173</v>
      </c>
      <c r="F2" s="42" t="s">
        <v>2220</v>
      </c>
      <c r="G2" s="43" t="s">
        <v>2130</v>
      </c>
      <c r="H2" s="43" t="s">
        <v>2129</v>
      </c>
      <c r="I2" s="44" t="s">
        <v>2131</v>
      </c>
      <c r="J2" s="44" t="s">
        <v>2132</v>
      </c>
      <c r="K2" s="44" t="s">
        <v>2125</v>
      </c>
      <c r="L2" s="44" t="s">
        <v>2119</v>
      </c>
      <c r="M2" s="44" t="s">
        <v>2120</v>
      </c>
      <c r="N2" s="44" t="s">
        <v>2121</v>
      </c>
      <c r="O2" s="44" t="s">
        <v>2122</v>
      </c>
      <c r="P2" s="44" t="s">
        <v>2123</v>
      </c>
      <c r="Q2" s="44" t="s">
        <v>2124</v>
      </c>
      <c r="R2" s="46"/>
    </row>
    <row r="3" spans="1:18" x14ac:dyDescent="0.2">
      <c r="A3" t="s">
        <v>2118</v>
      </c>
      <c r="B3" s="40" t="e">
        <f>('Enter Data 1'!D2107/'Enter Data 1'!$AC2107)*100</f>
        <v>#DIV/0!</v>
      </c>
      <c r="C3" s="40" t="e">
        <f>('Enter Data 1'!E2107/'Enter Data 1'!$AC2107)*100</f>
        <v>#DIV/0!</v>
      </c>
      <c r="D3" s="40" t="e">
        <f>('Enter Data 1'!F2107/'Enter Data 1'!$AC2107)*100</f>
        <v>#DIV/0!</v>
      </c>
      <c r="E3" s="40" t="e">
        <f>('Enter Data 1'!G2107/'Enter Data 1'!$AC2107)*100</f>
        <v>#DIV/0!</v>
      </c>
      <c r="F3" s="40" t="e">
        <f>('Enter Data 1'!H2107/'Enter Data 1'!$AC2107)*100</f>
        <v>#DIV/0!</v>
      </c>
      <c r="G3" s="40" t="e">
        <f>('Enter Data 1'!I2107/'Enter Data 1'!$AC2107)*100</f>
        <v>#DIV/0!</v>
      </c>
      <c r="H3" s="8" t="e">
        <f>('Enter Data 1'!J2107/'Enter Data 1'!$AC2107)*100</f>
        <v>#DIV/0!</v>
      </c>
      <c r="I3" s="40" t="e">
        <f>('Enter Data 1'!L2107/'Enter Data 1'!$AC2107)*100</f>
        <v>#DIV/0!</v>
      </c>
      <c r="J3" s="40" t="e">
        <f>('Enter Data 1'!N2107/'Enter Data 1'!$AC2107)*100</f>
        <v>#DIV/0!</v>
      </c>
      <c r="K3" s="40" t="e">
        <f>('Enter Data 1'!P2107/'Enter Data 1'!$AC2107)*100</f>
        <v>#DIV/0!</v>
      </c>
      <c r="L3" s="40" t="e">
        <f>('Enter Data 1'!R2107/'Enter Data 1'!$AC2107)*100</f>
        <v>#DIV/0!</v>
      </c>
      <c r="M3" s="40" t="e">
        <f>('Enter Data 1'!T2107/'Enter Data 1'!$AC2107)*100</f>
        <v>#DIV/0!</v>
      </c>
      <c r="N3" s="40" t="e">
        <f>('Enter Data 1'!V2107/'Enter Data 1'!$AC2107)*100</f>
        <v>#DIV/0!</v>
      </c>
      <c r="O3" s="40" t="e">
        <f>('Enter Data 1'!X2107/'Enter Data 1'!$AC2107)*100</f>
        <v>#DIV/0!</v>
      </c>
      <c r="P3" s="40" t="e">
        <f>('Enter Data 1'!Z2107/'Enter Data 1'!$AC2107)*100</f>
        <v>#DIV/0!</v>
      </c>
      <c r="Q3" s="40" t="e">
        <f>('Enter Data 1'!AB2107/'Enter Data 1'!$AC2107)*100</f>
        <v>#DIV/0!</v>
      </c>
      <c r="R3">
        <f>'Enter Data 1'!AC2107</f>
        <v>0</v>
      </c>
    </row>
    <row r="4" spans="1:18" x14ac:dyDescent="0.2">
      <c r="A4" t="s">
        <v>2131</v>
      </c>
      <c r="B4" s="40" t="e">
        <f>('Enter Data 1'!D2108/'Enter Data 1'!$AC2108)*100</f>
        <v>#DIV/0!</v>
      </c>
      <c r="C4" s="40" t="e">
        <f>('Enter Data 1'!E2108/'Enter Data 1'!$AC2108)*100</f>
        <v>#DIV/0!</v>
      </c>
      <c r="D4" s="40" t="e">
        <f>('Enter Data 1'!F2108/'Enter Data 1'!$AC2108)*100</f>
        <v>#DIV/0!</v>
      </c>
      <c r="E4" s="40" t="e">
        <f>('Enter Data 1'!G2108/'Enter Data 1'!$AC2108)*100</f>
        <v>#DIV/0!</v>
      </c>
      <c r="F4" s="40" t="e">
        <f>('Enter Data 1'!H2108/'Enter Data 1'!$AC2108)*100</f>
        <v>#DIV/0!</v>
      </c>
      <c r="G4" s="40" t="e">
        <f>('Enter Data 1'!I2108/'Enter Data 1'!$AC2108)*100</f>
        <v>#DIV/0!</v>
      </c>
      <c r="H4" s="40" t="e">
        <f>('Enter Data 1'!J2108/'Enter Data 1'!$AC2108)*100</f>
        <v>#DIV/0!</v>
      </c>
      <c r="I4" s="40" t="e">
        <f>('Enter Data 1'!L2108/'Enter Data 1'!$AC2108)*100</f>
        <v>#DIV/0!</v>
      </c>
      <c r="J4" s="40" t="e">
        <f>('Enter Data 1'!N2108/'Enter Data 1'!$AC2108)*100</f>
        <v>#DIV/0!</v>
      </c>
      <c r="K4" s="40" t="e">
        <f>('Enter Data 1'!P2108/'Enter Data 1'!$AC2108)*100</f>
        <v>#DIV/0!</v>
      </c>
      <c r="L4" s="40" t="e">
        <f>('Enter Data 1'!R2108/'Enter Data 1'!$AC2108)*100</f>
        <v>#DIV/0!</v>
      </c>
      <c r="M4" s="40" t="e">
        <f>('Enter Data 1'!T2108/'Enter Data 1'!$AC2108)*100</f>
        <v>#DIV/0!</v>
      </c>
      <c r="N4" s="40" t="e">
        <f>('Enter Data 1'!V2108/'Enter Data 1'!$AC2108)*100</f>
        <v>#DIV/0!</v>
      </c>
      <c r="O4" s="40" t="e">
        <f>('Enter Data 1'!X2108/'Enter Data 1'!$AC2108)*100</f>
        <v>#DIV/0!</v>
      </c>
      <c r="P4" s="40" t="e">
        <f>('Enter Data 1'!Z2108/'Enter Data 1'!$AC2108)*100</f>
        <v>#DIV/0!</v>
      </c>
      <c r="Q4" s="40" t="e">
        <f>('Enter Data 1'!AB2108/'Enter Data 1'!$AC2108)*100</f>
        <v>#DIV/0!</v>
      </c>
      <c r="R4">
        <f>'Enter Data 1'!AC2108</f>
        <v>0</v>
      </c>
    </row>
    <row r="5" spans="1:18" x14ac:dyDescent="0.2">
      <c r="A5" t="s">
        <v>2132</v>
      </c>
      <c r="B5" s="40" t="e">
        <f>('Enter Data 1'!D2109/'Enter Data 1'!$AC2109)*100</f>
        <v>#DIV/0!</v>
      </c>
      <c r="C5" s="40" t="e">
        <f>('Enter Data 1'!E2109/'Enter Data 1'!$AC2109)*100</f>
        <v>#DIV/0!</v>
      </c>
      <c r="D5" s="40" t="e">
        <f>('Enter Data 1'!F2109/'Enter Data 1'!$AC2109)*100</f>
        <v>#DIV/0!</v>
      </c>
      <c r="E5" s="40" t="e">
        <f>('Enter Data 1'!G2109/'Enter Data 1'!$AC2109)*100</f>
        <v>#DIV/0!</v>
      </c>
      <c r="F5" s="40" t="e">
        <f>('Enter Data 1'!H2109/'Enter Data 1'!$AC2109)*100</f>
        <v>#DIV/0!</v>
      </c>
      <c r="G5" s="40" t="e">
        <f>('Enter Data 1'!I2109/'Enter Data 1'!$AC2109)*100</f>
        <v>#DIV/0!</v>
      </c>
      <c r="H5" s="40" t="e">
        <f>('Enter Data 1'!J2109/'Enter Data 1'!$AC2109)*100</f>
        <v>#DIV/0!</v>
      </c>
      <c r="I5" s="40" t="e">
        <f>('Enter Data 1'!L2109/'Enter Data 1'!$AC2109)*100</f>
        <v>#DIV/0!</v>
      </c>
      <c r="J5" s="40" t="e">
        <f>('Enter Data 1'!N2109/'Enter Data 1'!$AC2109)*100</f>
        <v>#DIV/0!</v>
      </c>
      <c r="K5" s="40" t="e">
        <f>('Enter Data 1'!P2109/'Enter Data 1'!$AC2109)*100</f>
        <v>#DIV/0!</v>
      </c>
      <c r="L5" s="40" t="e">
        <f>('Enter Data 1'!R2109/'Enter Data 1'!$AC2109)*100</f>
        <v>#DIV/0!</v>
      </c>
      <c r="M5" s="40" t="e">
        <f>('Enter Data 1'!T2109/'Enter Data 1'!$AC2109)*100</f>
        <v>#DIV/0!</v>
      </c>
      <c r="N5" s="40" t="e">
        <f>('Enter Data 1'!V2109/'Enter Data 1'!$AC2109)*100</f>
        <v>#DIV/0!</v>
      </c>
      <c r="O5" s="40" t="e">
        <f>('Enter Data 1'!X2109/'Enter Data 1'!$AC2109)*100</f>
        <v>#DIV/0!</v>
      </c>
      <c r="P5" s="40" t="e">
        <f>('Enter Data 1'!Z2109/'Enter Data 1'!$AC2109)*100</f>
        <v>#DIV/0!</v>
      </c>
      <c r="Q5" s="40" t="e">
        <f>('Enter Data 1'!AB2109/'Enter Data 1'!$AC2109)*100</f>
        <v>#DIV/0!</v>
      </c>
      <c r="R5">
        <f>'Enter Data 1'!AC2109</f>
        <v>0</v>
      </c>
    </row>
    <row r="6" spans="1:18" x14ac:dyDescent="0.2">
      <c r="A6" t="s">
        <v>2125</v>
      </c>
      <c r="B6" s="40" t="e">
        <f>('Enter Data 1'!D2110/'Enter Data 1'!$AC2110)*100</f>
        <v>#DIV/0!</v>
      </c>
      <c r="C6" s="40" t="e">
        <f>('Enter Data 1'!E2110/'Enter Data 1'!$AC2110)*100</f>
        <v>#DIV/0!</v>
      </c>
      <c r="D6" s="40" t="e">
        <f>('Enter Data 1'!F2110/'Enter Data 1'!$AC2110)*100</f>
        <v>#DIV/0!</v>
      </c>
      <c r="E6" s="40" t="e">
        <f>('Enter Data 1'!G2110/'Enter Data 1'!$AC2110)*100</f>
        <v>#DIV/0!</v>
      </c>
      <c r="F6" s="40" t="e">
        <f>('Enter Data 1'!H2110/'Enter Data 1'!$AC2110)*100</f>
        <v>#DIV/0!</v>
      </c>
      <c r="G6" s="40" t="e">
        <f>('Enter Data 1'!I2110/'Enter Data 1'!$AC2110)*100</f>
        <v>#DIV/0!</v>
      </c>
      <c r="H6" s="40" t="e">
        <f>('Enter Data 1'!J2110/'Enter Data 1'!$AC2110)*100</f>
        <v>#DIV/0!</v>
      </c>
      <c r="I6" s="40" t="e">
        <f>('Enter Data 1'!L2110/'Enter Data 1'!$AC2110)*100</f>
        <v>#DIV/0!</v>
      </c>
      <c r="J6" s="40" t="e">
        <f>('Enter Data 1'!N2110/'Enter Data 1'!$AC2110)*100</f>
        <v>#DIV/0!</v>
      </c>
      <c r="K6" s="40" t="e">
        <f>('Enter Data 1'!P2110/'Enter Data 1'!$AC2110)*100</f>
        <v>#DIV/0!</v>
      </c>
      <c r="L6" s="40" t="e">
        <f>('Enter Data 1'!R2110/'Enter Data 1'!$AC2110)*100</f>
        <v>#DIV/0!</v>
      </c>
      <c r="M6" s="40" t="e">
        <f>('Enter Data 1'!T2110/'Enter Data 1'!$AC2110)*100</f>
        <v>#DIV/0!</v>
      </c>
      <c r="N6" s="40" t="e">
        <f>('Enter Data 1'!V2110/'Enter Data 1'!$AC2110)*100</f>
        <v>#DIV/0!</v>
      </c>
      <c r="O6" s="40" t="e">
        <f>('Enter Data 1'!X2110/'Enter Data 1'!$AC2110)*100</f>
        <v>#DIV/0!</v>
      </c>
      <c r="P6" s="40" t="e">
        <f>('Enter Data 1'!Z2110/'Enter Data 1'!$AC2110)*100</f>
        <v>#DIV/0!</v>
      </c>
      <c r="Q6" s="40" t="e">
        <f>('Enter Data 1'!AB2110/'Enter Data 1'!$AC2110)*100</f>
        <v>#DIV/0!</v>
      </c>
      <c r="R6">
        <f>'Enter Data 1'!AC2110</f>
        <v>0</v>
      </c>
    </row>
    <row r="7" spans="1:18" x14ac:dyDescent="0.2">
      <c r="A7" t="s">
        <v>2119</v>
      </c>
      <c r="B7" s="40" t="e">
        <f>('Enter Data 1'!D2111/'Enter Data 1'!$AC2111)*100</f>
        <v>#DIV/0!</v>
      </c>
      <c r="C7" s="40" t="e">
        <f>('Enter Data 1'!E2111/'Enter Data 1'!$AC2111)*100</f>
        <v>#DIV/0!</v>
      </c>
      <c r="D7" s="40" t="e">
        <f>('Enter Data 1'!F2111/'Enter Data 1'!$AC2111)*100</f>
        <v>#DIV/0!</v>
      </c>
      <c r="E7" s="40" t="e">
        <f>('Enter Data 1'!G2111/'Enter Data 1'!$AC2111)*100</f>
        <v>#DIV/0!</v>
      </c>
      <c r="F7" s="40" t="e">
        <f>('Enter Data 1'!H2111/'Enter Data 1'!$AC2111)*100</f>
        <v>#DIV/0!</v>
      </c>
      <c r="G7" s="40" t="e">
        <f>('Enter Data 1'!I2111/'Enter Data 1'!$AC2111)*100</f>
        <v>#DIV/0!</v>
      </c>
      <c r="H7" s="40" t="e">
        <f>('Enter Data 1'!J2111/'Enter Data 1'!$AC2111)*100</f>
        <v>#DIV/0!</v>
      </c>
      <c r="I7" s="40" t="e">
        <f>('Enter Data 1'!L2111/'Enter Data 1'!$AC2111)*100</f>
        <v>#DIV/0!</v>
      </c>
      <c r="J7" s="40" t="e">
        <f>('Enter Data 1'!N2111/'Enter Data 1'!$AC2111)*100</f>
        <v>#DIV/0!</v>
      </c>
      <c r="K7" s="40" t="e">
        <f>('Enter Data 1'!P2111/'Enter Data 1'!$AC2111)*100</f>
        <v>#DIV/0!</v>
      </c>
      <c r="L7" s="40" t="e">
        <f>('Enter Data 1'!R2111/'Enter Data 1'!$AC2111)*100</f>
        <v>#DIV/0!</v>
      </c>
      <c r="M7" s="40" t="e">
        <f>('Enter Data 1'!T2111/'Enter Data 1'!$AC2111)*100</f>
        <v>#DIV/0!</v>
      </c>
      <c r="N7" s="40" t="e">
        <f>('Enter Data 1'!V2111/'Enter Data 1'!$AC2111)*100</f>
        <v>#DIV/0!</v>
      </c>
      <c r="O7" s="40" t="e">
        <f>('Enter Data 1'!X2111/'Enter Data 1'!$AC2111)*100</f>
        <v>#DIV/0!</v>
      </c>
      <c r="P7" s="40" t="e">
        <f>('Enter Data 1'!Z2111/'Enter Data 1'!$AC2111)*100</f>
        <v>#DIV/0!</v>
      </c>
      <c r="Q7" s="40" t="e">
        <f>('Enter Data 1'!AB2111/'Enter Data 1'!$AC2111)*100</f>
        <v>#DIV/0!</v>
      </c>
      <c r="R7">
        <f>'Enter Data 1'!AC2111</f>
        <v>0</v>
      </c>
    </row>
    <row r="8" spans="1:18" x14ac:dyDescent="0.2">
      <c r="A8" t="s">
        <v>2120</v>
      </c>
      <c r="B8" s="40" t="e">
        <f>('Enter Data 1'!D2112/'Enter Data 1'!$AC2112)*100</f>
        <v>#DIV/0!</v>
      </c>
      <c r="C8" s="40" t="e">
        <f>('Enter Data 1'!E2112/'Enter Data 1'!$AC2112)*100</f>
        <v>#DIV/0!</v>
      </c>
      <c r="D8" s="40" t="e">
        <f>('Enter Data 1'!F2112/'Enter Data 1'!$AC2112)*100</f>
        <v>#DIV/0!</v>
      </c>
      <c r="E8" s="40" t="e">
        <f>('Enter Data 1'!G2112/'Enter Data 1'!$AC2112)*100</f>
        <v>#DIV/0!</v>
      </c>
      <c r="F8" s="40" t="e">
        <f>('Enter Data 1'!H2112/'Enter Data 1'!$AC2112)*100</f>
        <v>#DIV/0!</v>
      </c>
      <c r="G8" s="40" t="e">
        <f>('Enter Data 1'!I2112/'Enter Data 1'!$AC2112)*100</f>
        <v>#DIV/0!</v>
      </c>
      <c r="H8" s="40" t="e">
        <f>('Enter Data 1'!J2112/'Enter Data 1'!$AC2112)*100</f>
        <v>#DIV/0!</v>
      </c>
      <c r="I8" s="40" t="e">
        <f>('Enter Data 1'!L2112/'Enter Data 1'!$AC2112)*100</f>
        <v>#DIV/0!</v>
      </c>
      <c r="J8" s="40" t="e">
        <f>('Enter Data 1'!N2112/'Enter Data 1'!$AC2112)*100</f>
        <v>#DIV/0!</v>
      </c>
      <c r="K8" s="40" t="e">
        <f>('Enter Data 1'!P2112/'Enter Data 1'!$AC2112)*100</f>
        <v>#DIV/0!</v>
      </c>
      <c r="L8" s="40" t="e">
        <f>('Enter Data 1'!R2112/'Enter Data 1'!$AC2112)*100</f>
        <v>#DIV/0!</v>
      </c>
      <c r="M8" s="40" t="e">
        <f>('Enter Data 1'!T2112/'Enter Data 1'!$AC2112)*100</f>
        <v>#DIV/0!</v>
      </c>
      <c r="N8" s="40" t="e">
        <f>('Enter Data 1'!V2112/'Enter Data 1'!$AC2112)*100</f>
        <v>#DIV/0!</v>
      </c>
      <c r="O8" s="40" t="e">
        <f>('Enter Data 1'!X2112/'Enter Data 1'!$AC2112)*100</f>
        <v>#DIV/0!</v>
      </c>
      <c r="P8" s="40" t="e">
        <f>('Enter Data 1'!Z2112/'Enter Data 1'!$AC2112)*100</f>
        <v>#DIV/0!</v>
      </c>
      <c r="Q8" s="40" t="e">
        <f>('Enter Data 1'!AB2112/'Enter Data 1'!$AC2112)*100</f>
        <v>#DIV/0!</v>
      </c>
      <c r="R8">
        <f>'Enter Data 1'!AC2112</f>
        <v>0</v>
      </c>
    </row>
    <row r="9" spans="1:18" x14ac:dyDescent="0.2">
      <c r="A9" t="s">
        <v>2121</v>
      </c>
      <c r="B9" s="40" t="e">
        <f>('Enter Data 1'!D2113/'Enter Data 1'!$AC2113)*100</f>
        <v>#DIV/0!</v>
      </c>
      <c r="C9" s="40" t="e">
        <f>('Enter Data 1'!E2113/'Enter Data 1'!$AC2113)*100</f>
        <v>#DIV/0!</v>
      </c>
      <c r="D9" s="40" t="e">
        <f>('Enter Data 1'!F2113/'Enter Data 1'!$AC2113)*100</f>
        <v>#DIV/0!</v>
      </c>
      <c r="E9" s="40" t="e">
        <f>('Enter Data 1'!G2113/'Enter Data 1'!$AC2113)*100</f>
        <v>#DIV/0!</v>
      </c>
      <c r="F9" s="40" t="e">
        <f>('Enter Data 1'!H2113/'Enter Data 1'!$AC2113)*100</f>
        <v>#DIV/0!</v>
      </c>
      <c r="G9" s="40" t="e">
        <f>('Enter Data 1'!I2113/'Enter Data 1'!$AC2113)*100</f>
        <v>#DIV/0!</v>
      </c>
      <c r="H9" s="40" t="e">
        <f>('Enter Data 1'!J2113/'Enter Data 1'!$AC2113)*100</f>
        <v>#DIV/0!</v>
      </c>
      <c r="I9" s="40" t="e">
        <f>('Enter Data 1'!L2113/'Enter Data 1'!$AC2113)*100</f>
        <v>#DIV/0!</v>
      </c>
      <c r="J9" s="40" t="e">
        <f>('Enter Data 1'!N2113/'Enter Data 1'!$AC2113)*100</f>
        <v>#DIV/0!</v>
      </c>
      <c r="K9" s="40" t="e">
        <f>('Enter Data 1'!P2113/'Enter Data 1'!$AC2113)*100</f>
        <v>#DIV/0!</v>
      </c>
      <c r="L9" s="40" t="e">
        <f>('Enter Data 1'!R2113/'Enter Data 1'!$AC2113)*100</f>
        <v>#DIV/0!</v>
      </c>
      <c r="M9" s="40" t="e">
        <f>('Enter Data 1'!T2113/'Enter Data 1'!$AC2113)*100</f>
        <v>#DIV/0!</v>
      </c>
      <c r="N9" s="40" t="e">
        <f>('Enter Data 1'!V2113/'Enter Data 1'!$AC2113)*100</f>
        <v>#DIV/0!</v>
      </c>
      <c r="O9" s="40" t="e">
        <f>('Enter Data 1'!X2113/'Enter Data 1'!$AC2113)*100</f>
        <v>#DIV/0!</v>
      </c>
      <c r="P9" s="40" t="e">
        <f>('Enter Data 1'!Z2113/'Enter Data 1'!$AC2113)*100</f>
        <v>#DIV/0!</v>
      </c>
      <c r="Q9" s="40" t="e">
        <f>('Enter Data 1'!AB2113/'Enter Data 1'!$AC2113)*100</f>
        <v>#DIV/0!</v>
      </c>
      <c r="R9">
        <f>'Enter Data 1'!AC2113</f>
        <v>0</v>
      </c>
    </row>
    <row r="10" spans="1:18" x14ac:dyDescent="0.2">
      <c r="A10" t="s">
        <v>2122</v>
      </c>
      <c r="B10" s="40" t="e">
        <f>('Enter Data 1'!D2114/'Enter Data 1'!$AC2114)*100</f>
        <v>#DIV/0!</v>
      </c>
      <c r="C10" s="40" t="e">
        <f>('Enter Data 1'!E2114/'Enter Data 1'!$AC2114)*100</f>
        <v>#DIV/0!</v>
      </c>
      <c r="D10" s="40" t="e">
        <f>('Enter Data 1'!F2114/'Enter Data 1'!$AC2114)*100</f>
        <v>#DIV/0!</v>
      </c>
      <c r="E10" s="40" t="e">
        <f>('Enter Data 1'!G2114/'Enter Data 1'!$AC2114)*100</f>
        <v>#DIV/0!</v>
      </c>
      <c r="F10" s="40" t="e">
        <f>('Enter Data 1'!H2114/'Enter Data 1'!$AC2114)*100</f>
        <v>#DIV/0!</v>
      </c>
      <c r="G10" s="40" t="e">
        <f>('Enter Data 1'!I2114/'Enter Data 1'!$AC2114)*100</f>
        <v>#DIV/0!</v>
      </c>
      <c r="H10" s="40" t="e">
        <f>('Enter Data 1'!J2114/'Enter Data 1'!$AC2114)*100</f>
        <v>#DIV/0!</v>
      </c>
      <c r="I10" s="40" t="e">
        <f>('Enter Data 1'!L2114/'Enter Data 1'!$AC2114)*100</f>
        <v>#DIV/0!</v>
      </c>
      <c r="J10" s="40" t="e">
        <f>('Enter Data 1'!N2114/'Enter Data 1'!$AC2114)*100</f>
        <v>#DIV/0!</v>
      </c>
      <c r="K10" s="40" t="e">
        <f>('Enter Data 1'!P2114/'Enter Data 1'!$AC2114)*100</f>
        <v>#DIV/0!</v>
      </c>
      <c r="L10" s="40" t="e">
        <f>('Enter Data 1'!R2114/'Enter Data 1'!$AC2114)*100</f>
        <v>#DIV/0!</v>
      </c>
      <c r="M10" s="40" t="e">
        <f>('Enter Data 1'!T2114/'Enter Data 1'!$AC2114)*100</f>
        <v>#DIV/0!</v>
      </c>
      <c r="N10" s="40" t="e">
        <f>('Enter Data 1'!V2114/'Enter Data 1'!$AC2114)*100</f>
        <v>#DIV/0!</v>
      </c>
      <c r="O10" s="40" t="e">
        <f>('Enter Data 1'!X2114/'Enter Data 1'!$AC2114)*100</f>
        <v>#DIV/0!</v>
      </c>
      <c r="P10" s="40" t="e">
        <f>('Enter Data 1'!Z2114/'Enter Data 1'!$AC2114)*100</f>
        <v>#DIV/0!</v>
      </c>
      <c r="Q10" s="40" t="e">
        <f>('Enter Data 1'!AB2114/'Enter Data 1'!$AC2114)*100</f>
        <v>#DIV/0!</v>
      </c>
      <c r="R10">
        <f>'Enter Data 1'!AC2114</f>
        <v>0</v>
      </c>
    </row>
    <row r="11" spans="1:18" x14ac:dyDescent="0.2">
      <c r="A11" t="s">
        <v>2223</v>
      </c>
      <c r="B11" s="40" t="e">
        <f>('Enter Data 1'!D2115/'Enter Data 1'!$AC2115)*100</f>
        <v>#DIV/0!</v>
      </c>
      <c r="C11" s="40" t="e">
        <f>('Enter Data 1'!E2115/'Enter Data 1'!$AC2115)*100</f>
        <v>#DIV/0!</v>
      </c>
      <c r="D11" s="40" t="e">
        <f>('Enter Data 1'!F2115/'Enter Data 1'!$AC2115)*100</f>
        <v>#DIV/0!</v>
      </c>
      <c r="E11" s="40" t="e">
        <f>('Enter Data 1'!G2115/'Enter Data 1'!$AC2115)*100</f>
        <v>#DIV/0!</v>
      </c>
      <c r="F11" s="40" t="e">
        <f>('Enter Data 1'!H2115/'Enter Data 1'!$AC2115)*100</f>
        <v>#DIV/0!</v>
      </c>
      <c r="G11" s="40" t="e">
        <f>('Enter Data 1'!I2115/'Enter Data 1'!$AC2115)*100</f>
        <v>#DIV/0!</v>
      </c>
      <c r="H11" s="40" t="e">
        <f>('Enter Data 1'!J2115/'Enter Data 1'!$AC2115)*100</f>
        <v>#DIV/0!</v>
      </c>
      <c r="I11" s="40" t="e">
        <f>('Enter Data 1'!L2115/'Enter Data 1'!$AC2115)*100</f>
        <v>#DIV/0!</v>
      </c>
      <c r="J11" s="40" t="e">
        <f>('Enter Data 1'!N2115/'Enter Data 1'!$AC2115)*100</f>
        <v>#DIV/0!</v>
      </c>
      <c r="K11" s="40" t="e">
        <f>('Enter Data 1'!P2115/'Enter Data 1'!$AC2115)*100</f>
        <v>#DIV/0!</v>
      </c>
      <c r="L11" s="40" t="e">
        <f>('Enter Data 1'!R2115/'Enter Data 1'!$AC2115)*100</f>
        <v>#DIV/0!</v>
      </c>
      <c r="M11" s="40" t="e">
        <f>('Enter Data 1'!T2115/'Enter Data 1'!$AC2115)*100</f>
        <v>#DIV/0!</v>
      </c>
      <c r="N11" s="40" t="e">
        <f>('Enter Data 1'!V2115/'Enter Data 1'!$AC2115)*100</f>
        <v>#DIV/0!</v>
      </c>
      <c r="O11" s="40" t="e">
        <f>('Enter Data 1'!X2115/'Enter Data 1'!$AC2115)*100</f>
        <v>#DIV/0!</v>
      </c>
      <c r="P11" s="40" t="e">
        <f>('Enter Data 1'!Z2115/'Enter Data 1'!$AC2115)*100</f>
        <v>#DIV/0!</v>
      </c>
      <c r="Q11" s="40" t="e">
        <f>('Enter Data 1'!AB2115/'Enter Data 1'!$AC2115)*100</f>
        <v>#DIV/0!</v>
      </c>
      <c r="R11">
        <f>'Enter Data 1'!AC2115</f>
        <v>0</v>
      </c>
    </row>
    <row r="12" spans="1:18" x14ac:dyDescent="0.2">
      <c r="A12" t="s">
        <v>2222</v>
      </c>
      <c r="B12" s="40" t="e">
        <f>('Enter Data 1'!D2116/'Enter Data 1'!$AC2116)*100</f>
        <v>#DIV/0!</v>
      </c>
      <c r="C12" s="40" t="e">
        <f>('Enter Data 1'!E2116/'Enter Data 1'!$AC2116)*100</f>
        <v>#DIV/0!</v>
      </c>
      <c r="D12" s="40" t="e">
        <f>('Enter Data 1'!F2116/'Enter Data 1'!$AC2116)*100</f>
        <v>#DIV/0!</v>
      </c>
      <c r="E12" s="40" t="e">
        <f>('Enter Data 1'!G2116/'Enter Data 1'!$AC2116)*100</f>
        <v>#DIV/0!</v>
      </c>
      <c r="F12" s="40" t="e">
        <f>('Enter Data 1'!H2116/'Enter Data 1'!$AC2116)*100</f>
        <v>#DIV/0!</v>
      </c>
      <c r="G12" s="40" t="e">
        <f>('Enter Data 1'!I2116/'Enter Data 1'!$AC2116)*100</f>
        <v>#DIV/0!</v>
      </c>
      <c r="H12" s="40" t="e">
        <f>('Enter Data 1'!J2116/'Enter Data 1'!$AC2116)*100</f>
        <v>#DIV/0!</v>
      </c>
      <c r="I12" s="40" t="e">
        <f>('Enter Data 1'!L2116/'Enter Data 1'!$AC2116)*100</f>
        <v>#DIV/0!</v>
      </c>
      <c r="J12" s="40" t="e">
        <f>('Enter Data 1'!N2116/'Enter Data 1'!$AC2116)*100</f>
        <v>#DIV/0!</v>
      </c>
      <c r="K12" s="40" t="e">
        <f>('Enter Data 1'!P2116/'Enter Data 1'!$AC2116)*100</f>
        <v>#DIV/0!</v>
      </c>
      <c r="L12" s="40" t="e">
        <f>('Enter Data 1'!R2116/'Enter Data 1'!$AC2116)*100</f>
        <v>#DIV/0!</v>
      </c>
      <c r="M12" s="40" t="e">
        <f>('Enter Data 1'!T2116/'Enter Data 1'!$AC2116)*100</f>
        <v>#DIV/0!</v>
      </c>
      <c r="N12" s="40" t="e">
        <f>('Enter Data 1'!V2116/'Enter Data 1'!$AC2116)*100</f>
        <v>#DIV/0!</v>
      </c>
      <c r="O12" s="40" t="e">
        <f>('Enter Data 1'!X2116/'Enter Data 1'!$AC2116)*100</f>
        <v>#DIV/0!</v>
      </c>
      <c r="P12" s="40" t="e">
        <f>('Enter Data 1'!Z2116/'Enter Data 1'!$AC2116)*100</f>
        <v>#DIV/0!</v>
      </c>
      <c r="Q12" s="40" t="e">
        <f>('Enter Data 1'!AB2116/'Enter Data 1'!$AC2116)*100</f>
        <v>#DIV/0!</v>
      </c>
      <c r="R12">
        <f>'Enter Data 1'!AC2116</f>
        <v>0</v>
      </c>
    </row>
    <row r="13" spans="1:18" x14ac:dyDescent="0.2">
      <c r="A13" t="s">
        <v>2221</v>
      </c>
      <c r="B13" s="40" t="e">
        <f>('Enter Data 1'!D2117/'Enter Data 1'!$AC2117)*100</f>
        <v>#DIV/0!</v>
      </c>
      <c r="C13" s="40" t="e">
        <f>('Enter Data 1'!E2117/'Enter Data 1'!$AC2117)*100</f>
        <v>#DIV/0!</v>
      </c>
      <c r="D13" s="40" t="e">
        <f>('Enter Data 1'!F2117/'Enter Data 1'!$AC2117)*100</f>
        <v>#DIV/0!</v>
      </c>
      <c r="E13" s="40" t="e">
        <f>('Enter Data 1'!G2117/'Enter Data 1'!$AC2117)*100</f>
        <v>#DIV/0!</v>
      </c>
      <c r="F13" s="40" t="e">
        <f>('Enter Data 1'!H2117/'Enter Data 1'!$AC2117)*100</f>
        <v>#DIV/0!</v>
      </c>
      <c r="G13" s="40" t="e">
        <f>('Enter Data 1'!I2117/'Enter Data 1'!$AC2117)*100</f>
        <v>#DIV/0!</v>
      </c>
      <c r="H13" s="40" t="e">
        <f>('Enter Data 1'!J2117/'Enter Data 1'!$AC2117)*100</f>
        <v>#DIV/0!</v>
      </c>
      <c r="I13" s="40" t="e">
        <f>('Enter Data 1'!L2117/'Enter Data 1'!$AC2117)*100</f>
        <v>#DIV/0!</v>
      </c>
      <c r="J13" s="40" t="e">
        <f>('Enter Data 1'!N2117/'Enter Data 1'!$AC2117)*100</f>
        <v>#DIV/0!</v>
      </c>
      <c r="K13" s="40" t="e">
        <f>('Enter Data 1'!P2117/'Enter Data 1'!$AC2117)*100</f>
        <v>#DIV/0!</v>
      </c>
      <c r="L13" s="40" t="e">
        <f>('Enter Data 1'!R2117/'Enter Data 1'!$AC2117)*100</f>
        <v>#DIV/0!</v>
      </c>
      <c r="M13" s="40" t="e">
        <f>('Enter Data 1'!T2117/'Enter Data 1'!$AC2117)*100</f>
        <v>#DIV/0!</v>
      </c>
      <c r="N13" s="40" t="e">
        <f>('Enter Data 1'!V2117/'Enter Data 1'!$AC2117)*100</f>
        <v>#DIV/0!</v>
      </c>
      <c r="O13" s="40" t="e">
        <f>('Enter Data 1'!X2117/'Enter Data 1'!$AC2117)*100</f>
        <v>#DIV/0!</v>
      </c>
      <c r="P13" s="40" t="e">
        <f>('Enter Data 1'!Z2117/'Enter Data 1'!$AC2117)*100</f>
        <v>#DIV/0!</v>
      </c>
      <c r="Q13" s="40" t="e">
        <f>('Enter Data 1'!AB2117/'Enter Data 1'!$AC2117)*100</f>
        <v>#DIV/0!</v>
      </c>
      <c r="R13">
        <f>'Enter Data 1'!AC2117</f>
        <v>0</v>
      </c>
    </row>
    <row r="14" spans="1:18" x14ac:dyDescent="0.2">
      <c r="A14" t="s">
        <v>2124</v>
      </c>
      <c r="B14" s="40" t="e">
        <f>('Enter Data 1'!D2118/'Enter Data 1'!$AC2118)*100</f>
        <v>#DIV/0!</v>
      </c>
      <c r="C14" s="40" t="e">
        <f>('Enter Data 1'!E2118/'Enter Data 1'!$AC2118)*100</f>
        <v>#DIV/0!</v>
      </c>
      <c r="D14" s="40" t="e">
        <f>('Enter Data 1'!F2118/'Enter Data 1'!$AC2118)*100</f>
        <v>#DIV/0!</v>
      </c>
      <c r="E14" s="40" t="e">
        <f>('Enter Data 1'!G2118/'Enter Data 1'!$AC2118)*100</f>
        <v>#DIV/0!</v>
      </c>
      <c r="F14" s="40" t="e">
        <f>('Enter Data 1'!H2118/'Enter Data 1'!$AC2118)*100</f>
        <v>#DIV/0!</v>
      </c>
      <c r="G14" s="40" t="e">
        <f>('Enter Data 1'!I2118/'Enter Data 1'!$AC2118)*100</f>
        <v>#DIV/0!</v>
      </c>
      <c r="H14" s="40" t="e">
        <f>('Enter Data 1'!J2118/'Enter Data 1'!$AC2118)*100</f>
        <v>#DIV/0!</v>
      </c>
      <c r="I14" s="40" t="e">
        <f>('Enter Data 1'!L2118/'Enter Data 1'!$AC2118)*100</f>
        <v>#DIV/0!</v>
      </c>
      <c r="J14" s="40" t="e">
        <f>('Enter Data 1'!N2118/'Enter Data 1'!$AC2118)*100</f>
        <v>#DIV/0!</v>
      </c>
      <c r="K14" s="40" t="e">
        <f>('Enter Data 1'!P2118/'Enter Data 1'!$AC2118)*100</f>
        <v>#DIV/0!</v>
      </c>
      <c r="L14" s="40" t="e">
        <f>('Enter Data 1'!R2118/'Enter Data 1'!$AC2118)*100</f>
        <v>#DIV/0!</v>
      </c>
      <c r="M14" s="40" t="e">
        <f>('Enter Data 1'!T2118/'Enter Data 1'!$AC2118)*100</f>
        <v>#DIV/0!</v>
      </c>
      <c r="N14" s="40" t="e">
        <f>('Enter Data 1'!V2118/'Enter Data 1'!$AC2118)*100</f>
        <v>#DIV/0!</v>
      </c>
      <c r="O14" s="40" t="e">
        <f>('Enter Data 1'!X2118/'Enter Data 1'!$AC2118)*100</f>
        <v>#DIV/0!</v>
      </c>
      <c r="P14" s="40" t="e">
        <f>('Enter Data 1'!Z2118/'Enter Data 1'!$AC2118)*100</f>
        <v>#DIV/0!</v>
      </c>
      <c r="Q14" s="40" t="e">
        <f>('Enter Data 1'!AB2118/'Enter Data 1'!$AC2118)*100</f>
        <v>#DIV/0!</v>
      </c>
      <c r="R14">
        <f>'Enter Data 1'!AC2118</f>
        <v>0</v>
      </c>
    </row>
    <row r="16" spans="1:18" x14ac:dyDescent="0.2">
      <c r="N16" s="37" t="s">
        <v>2133</v>
      </c>
      <c r="R16">
        <f>SUM(R3:R14)</f>
        <v>0</v>
      </c>
    </row>
    <row r="22" spans="8:28" x14ac:dyDescent="0.2">
      <c r="H22" s="5"/>
      <c r="I22" s="5"/>
      <c r="J22" s="3"/>
      <c r="K22" s="10"/>
      <c r="L22" s="5"/>
      <c r="M22" s="11"/>
      <c r="O22" s="10"/>
      <c r="Q22" s="10"/>
      <c r="S22" s="10"/>
      <c r="U22" s="10"/>
      <c r="W22" s="10"/>
      <c r="Y22" s="10"/>
      <c r="AA22" s="10"/>
      <c r="AB22" s="8"/>
    </row>
  </sheetData>
  <mergeCells count="3">
    <mergeCell ref="A1:A2"/>
    <mergeCell ref="R1:R2"/>
    <mergeCell ref="B1:Q1"/>
  </mergeCells>
  <conditionalFormatting sqref="B3:E14">
    <cfRule type="cellIs" dxfId="3" priority="1" operator="greaterThan">
      <formula>0</formula>
    </cfRule>
  </conditionalFormatting>
  <conditionalFormatting sqref="F3:F14">
    <cfRule type="cellIs" dxfId="2" priority="3" operator="greaterThan">
      <formula>0</formula>
    </cfRule>
  </conditionalFormatting>
  <conditionalFormatting sqref="G3:H14">
    <cfRule type="cellIs" dxfId="1" priority="4" operator="greaterThan">
      <formula>0</formula>
    </cfRule>
  </conditionalFormatting>
  <conditionalFormatting sqref="I3:Q14">
    <cfRule type="cellIs" dxfId="0" priority="2"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10</vt:i4>
      </vt:variant>
    </vt:vector>
  </HeadingPairs>
  <TitlesOfParts>
    <vt:vector size="10" baseType="lpstr">
      <vt:lpstr>Instructions</vt:lpstr>
      <vt:lpstr>Enter Data 1</vt:lpstr>
      <vt:lpstr>Graph to 300</vt:lpstr>
      <vt:lpstr>Graph to 600</vt:lpstr>
      <vt:lpstr>Graph to 900</vt:lpstr>
      <vt:lpstr>Graph to 1200</vt:lpstr>
      <vt:lpstr>Graph to 1500</vt:lpstr>
      <vt:lpstr>Graph to 1800</vt:lpstr>
      <vt:lpstr>Graph to 2100</vt:lpstr>
      <vt:lpstr>Summary Table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Anthony Cammilleri, Ph.D., BCBA-D, LABA</dc:creator>
  <cp:lastModifiedBy>Theresa Fiani</cp:lastModifiedBy>
  <cp:lastPrinted>2019-10-30T15:16:18Z</cp:lastPrinted>
  <dcterms:created xsi:type="dcterms:W3CDTF">2019-10-23T16:13:15Z</dcterms:created>
  <dcterms:modified xsi:type="dcterms:W3CDTF">2024-03-05T16:18:19Z</dcterms:modified>
</cp:coreProperties>
</file>